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3學年度\038徵信\"/>
    </mc:Choice>
  </mc:AlternateContent>
  <xr:revisionPtr revIDLastSave="0" documentId="13_ncr:1_{0B473EBF-0268-4A7E-8C8C-24906116247F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校務發展基金" sheetId="1" r:id="rId1"/>
    <sheet name="世紀保西" sheetId="2" r:id="rId2"/>
    <sheet name="林得志獎學金" sheetId="3" r:id="rId3"/>
    <sheet name="書法及英語教學" sheetId="4" r:id="rId4"/>
    <sheet name="江東學長獎學金" sheetId="5" r:id="rId5"/>
  </sheets>
  <calcPr calcId="191029"/>
</workbook>
</file>

<file path=xl/calcChain.xml><?xml version="1.0" encoding="utf-8"?>
<calcChain xmlns="http://schemas.openxmlformats.org/spreadsheetml/2006/main">
  <c r="G7" i="5" l="1"/>
  <c r="G8" i="5" s="1"/>
  <c r="G9" i="5" s="1"/>
  <c r="C3" i="3"/>
  <c r="G3" i="3"/>
  <c r="G32" i="3"/>
  <c r="F32" i="3"/>
  <c r="E32" i="3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C3" i="4"/>
  <c r="G3" i="4"/>
  <c r="G43" i="4"/>
  <c r="F43" i="4"/>
  <c r="E43" i="4"/>
  <c r="G7" i="4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6" i="4"/>
  <c r="E15" i="1"/>
  <c r="F20" i="5" l="1"/>
  <c r="C3" i="5" s="1"/>
  <c r="E20" i="5"/>
  <c r="G5" i="5"/>
  <c r="G6" i="5" s="1"/>
  <c r="G5" i="3"/>
  <c r="G6" i="3" s="1"/>
  <c r="F19" i="2"/>
  <c r="G19" i="2" s="1"/>
  <c r="G3" i="2" s="1"/>
  <c r="E19" i="2"/>
  <c r="F15" i="1"/>
  <c r="C3" i="1" s="1"/>
  <c r="C3" i="2" l="1"/>
  <c r="G20" i="5"/>
  <c r="G3" i="5" s="1"/>
  <c r="G15" i="1"/>
  <c r="G3" i="1" s="1"/>
</calcChain>
</file>

<file path=xl/sharedStrings.xml><?xml version="1.0" encoding="utf-8"?>
<sst xmlns="http://schemas.openxmlformats.org/spreadsheetml/2006/main" count="280" uniqueCount="120">
  <si>
    <r>
      <rPr>
        <sz val="11"/>
        <color rgb="FFFF0000"/>
        <rFont val="細明體_HKSCS"/>
        <family val="1"/>
      </rPr>
      <t>(上期結轉)</t>
    </r>
  </si>
  <si>
    <t>日期(112年)</t>
    <phoneticPr fontId="7" type="noConversion"/>
  </si>
  <si>
    <t>支出</t>
    <phoneticPr fontId="7" type="noConversion"/>
  </si>
  <si>
    <t>餘額</t>
    <phoneticPr fontId="7" type="noConversion"/>
  </si>
  <si>
    <t>摘                                                                             要</t>
    <phoneticPr fontId="7" type="noConversion"/>
  </si>
  <si>
    <t>收陳威戎醫師捐助校務發展基金</t>
  </si>
  <si>
    <r>
      <rPr>
        <sz val="12"/>
        <color rgb="FFFF0000"/>
        <rFont val="標楷體"/>
        <family val="4"/>
        <charset val="136"/>
      </rPr>
      <t>(上期結轉)</t>
    </r>
  </si>
  <si>
    <t>合計</t>
    <phoneticPr fontId="7" type="noConversion"/>
  </si>
  <si>
    <t>編號</t>
    <phoneticPr fontId="12" type="noConversion"/>
  </si>
  <si>
    <t>收入</t>
    <phoneticPr fontId="12" type="noConversion"/>
  </si>
  <si>
    <t>校名：臺南市歸仁區保西國民小學</t>
    <phoneticPr fontId="12" type="noConversion"/>
  </si>
  <si>
    <t>總收入：</t>
  </si>
  <si>
    <t>帳戶餘額：</t>
    <phoneticPr fontId="12" type="noConversion"/>
  </si>
  <si>
    <t>扶助計畫名稱：校務發展基金經費</t>
    <phoneticPr fontId="12" type="noConversion"/>
  </si>
  <si>
    <t>扶助計畫名稱：世紀保西</t>
    <phoneticPr fontId="12" type="noConversion"/>
  </si>
  <si>
    <t>扶助計畫名稱：書法及英語教學</t>
    <phoneticPr fontId="12" type="noConversion"/>
  </si>
  <si>
    <r>
      <rPr>
        <sz val="11"/>
        <color rgb="FFFF0000"/>
        <rFont val="新細明體"/>
        <family val="1"/>
      </rPr>
      <t>(上期結轉)</t>
    </r>
  </si>
  <si>
    <t>01</t>
  </si>
  <si>
    <t>25</t>
  </si>
  <si>
    <t>02</t>
  </si>
  <si>
    <t>16</t>
  </si>
  <si>
    <t>04</t>
  </si>
  <si>
    <t>08</t>
  </si>
  <si>
    <t>10</t>
  </si>
  <si>
    <t>09</t>
  </si>
  <si>
    <t>11</t>
  </si>
  <si>
    <t>07</t>
  </si>
  <si>
    <t>12</t>
  </si>
  <si>
    <t>13</t>
  </si>
  <si>
    <t>支112學年度第一學期期末推廣書法活動名家揮毫-書法家出席費(家長會代墊)</t>
    <phoneticPr fontId="12" type="noConversion"/>
  </si>
  <si>
    <t>支藝文空間壓克力看板(采繪)</t>
    <phoneticPr fontId="12" type="noConversion"/>
  </si>
  <si>
    <t>支優先採購抹布(台中市身心障礙協會)</t>
    <phoneticPr fontId="12" type="noConversion"/>
  </si>
  <si>
    <t>支陳怡雅老師訓練運動會大會舞共4節*336元</t>
    <phoneticPr fontId="12" type="noConversion"/>
  </si>
  <si>
    <t>支監控主機(星達)</t>
    <phoneticPr fontId="12" type="noConversion"/>
  </si>
  <si>
    <t>付校務發展基金-彩色噴墨印表機(國誠代墊)</t>
    <phoneticPr fontId="12" type="noConversion"/>
  </si>
  <si>
    <t>收蔡江東捐贈校務發展基金-110周年校慶活動</t>
    <phoneticPr fontId="12" type="noConversion"/>
  </si>
  <si>
    <t>支字幕機更換無線網路橋接器(南商)</t>
  </si>
  <si>
    <t>總支出：81,634</t>
    <phoneticPr fontId="12" type="noConversion"/>
  </si>
  <si>
    <r>
      <t>113年度向會員或所屬人員募集、接受其主動捐贈或接受外界主動捐贈</t>
    </r>
    <r>
      <rPr>
        <b/>
        <u/>
        <sz val="15"/>
        <color rgb="FF000000"/>
        <rFont val="標楷體1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12" type="noConversion"/>
  </si>
  <si>
    <t>總支出：0</t>
    <phoneticPr fontId="12" type="noConversion"/>
  </si>
  <si>
    <t>03</t>
  </si>
  <si>
    <t>30</t>
  </si>
  <si>
    <t>05</t>
  </si>
  <si>
    <t>06</t>
  </si>
  <si>
    <t>支112年12月書法教師鐘點費(美幸)</t>
  </si>
  <si>
    <t>提列112年12月英語課後班教師勞保勞退二代健保費</t>
  </si>
  <si>
    <t>提列112年12月書法教師勞健保費</t>
  </si>
  <si>
    <t>支113年1月書法教師鐘點費(美幸)</t>
  </si>
  <si>
    <t>提列113年1月英語課後班教師勞保勞退二代健保費</t>
  </si>
  <si>
    <t>提列113年1月書法教師勞健保費</t>
  </si>
  <si>
    <t>支113年2月書法教師鐘點費(美幸)</t>
  </si>
  <si>
    <t>提列113年2月英語課後班教師勞保勞退二代健保費</t>
  </si>
  <si>
    <t>提列113年2月書法教師勞健保費</t>
  </si>
  <si>
    <t>支113年3月書法教師鐘點費(美幸)</t>
  </si>
  <si>
    <t>提列113年3月英語課後班教師勞保勞退二代健保費</t>
  </si>
  <si>
    <t>提列113年3月書法教師勞健保費</t>
  </si>
  <si>
    <t>收蔡江東校友捐贈學校發展書法及英語教學等相關經費</t>
  </si>
  <si>
    <t>支113年4月書法教師鐘點費(美幸)</t>
  </si>
  <si>
    <t>提列113年4月英語課後班教師勞保勞退二代健保費</t>
  </si>
  <si>
    <t>提列113年4月書法教師勞健保費</t>
  </si>
  <si>
    <t>支113年5月書法教師鐘點費(美幸)</t>
  </si>
  <si>
    <t>提列113年5月英語課後班教師勞保勞退二代健保費</t>
  </si>
  <si>
    <t>提列113年5月書法教師勞健保費</t>
  </si>
  <si>
    <t>提列113年6月英語課後班教師勞保勞退二代健保費</t>
  </si>
  <si>
    <t>提列113年6月書法教師勞健保費</t>
  </si>
  <si>
    <t>支113學年度暑假7月英語菁英班鐘點費(實領)</t>
  </si>
  <si>
    <t>提列113學年度暑假7月英語菁英班教師勞保勞退二代健保</t>
  </si>
  <si>
    <t>支113學年度暑假8月英語菁英班鐘點費(實領)</t>
  </si>
  <si>
    <t>提列113學年度暑假8月英語菁英班教師勞保勞退二代健保</t>
  </si>
  <si>
    <t>支113年9月英語菁英班鐘點費(實領)</t>
  </si>
  <si>
    <t>支113年9月書法教師鐘點費(美幸)</t>
  </si>
  <si>
    <t>提列113年9月英語課後班教師勞保勞退二代健保費</t>
  </si>
  <si>
    <t>提列113年9月書法教師勞健保費</t>
  </si>
  <si>
    <t>提列113年9月英語菁英班教師二代健保費</t>
  </si>
  <si>
    <t>付113年10月書法教師鐘點費(美幸)</t>
  </si>
  <si>
    <t>提列113年10月英語課後班教師勞保勞退二代健保費</t>
  </si>
  <si>
    <t>提列113年10月書法教師勞健保費</t>
  </si>
  <si>
    <t>付113年11月書法教師鐘點費(美幸)</t>
  </si>
  <si>
    <t>提列113年11月英語課後班教師勞保勞退二代健保費</t>
  </si>
  <si>
    <t>提列113年11月書法教師勞健保費</t>
  </si>
  <si>
    <t>合計</t>
    <phoneticPr fontId="7" type="noConversion"/>
  </si>
  <si>
    <t>總支出：110,743</t>
    <phoneticPr fontId="12" type="noConversion"/>
  </si>
  <si>
    <t>日期(113年)</t>
    <phoneticPr fontId="7" type="noConversion"/>
  </si>
  <si>
    <t>扶助計畫名稱：林得志獎學金</t>
    <phoneticPr fontId="12" type="noConversion"/>
  </si>
  <si>
    <t>支林得志校友獎助學金-6乙許0瑒等3人(112學年度慈濟xPaGamO環保防災勇士PK賽)(國誠代墊)</t>
  </si>
  <si>
    <t>支林得志校友獎助學金-112學年度第1學期期末評量成績優良.進步獎獎學金(領現發放)</t>
  </si>
  <si>
    <t>支林得志校友獎助學金-2甲黃0仁等3人(臺南市112年中小學校際盃圍棋錦標賽)(領現發放)</t>
  </si>
  <si>
    <t>支林得志校友獎助學金-3甲劉0渘等15人(校內語文競賽-字音字形等)(領現發放)</t>
  </si>
  <si>
    <t>支林得志校友獎助學金-3甲陳0芃等13人(校內語文競賽-國語朗讀)(領現發放)</t>
  </si>
  <si>
    <t>支林得志校友獎助學金-6乙許0瑒(校內語文競賽-國語朗讀)六年級組第1名差額(全盛代墊)</t>
  </si>
  <si>
    <t>29</t>
  </si>
  <si>
    <t>收林得志校友捐助學生獎助學金</t>
  </si>
  <si>
    <t>支林得志校友獎助學金-6乙張0豪(113年國小田徑錦標賽)(柏儒代墊)</t>
  </si>
  <si>
    <t>支林得志校友獎助學金-5甲施0寧等26人(校內才藝秀比賽)(領現發放)</t>
  </si>
  <si>
    <t>支林得志校友獎助學金-112學年度第2學期期中評量學業優良獎學金.學習積極助學金(領現發放)</t>
  </si>
  <si>
    <t>支林得志校友獎助學金-112學年度第2學期5月閱讀書香獎(領現發放)</t>
  </si>
  <si>
    <t>27</t>
  </si>
  <si>
    <t>支林得志校友獎助學金-蔡慶南老師及3乙洪0歆等12人(臺南市中小學巧固球對抗賽)(領現發放)</t>
  </si>
  <si>
    <t>支林得志校友獎助學金-112學年度第2學期期末評量6年級成績優良.進步獎獎學金(領現發放)</t>
  </si>
  <si>
    <t>支林得志校友獎助學金-112學年度第2學期期末評量1-5年級成績優良.進步獎獎學金(領現發放)</t>
  </si>
  <si>
    <t>支林得志校友獎助學金-112學年度第2學期6月閱讀書香獎(領現發放)</t>
  </si>
  <si>
    <t>15</t>
  </si>
  <si>
    <t>支林得志校友獎助學金-3甲陳0芃等16人(校內語文競賽-國語朗讀)(正立代墊)</t>
  </si>
  <si>
    <t>支林得志校友獎助學金-紅包袋(佳利)</t>
  </si>
  <si>
    <t>21</t>
  </si>
  <si>
    <t>支林得志校友獎助學金-6甲張0心等22人(校內競賽-113學年度4.5.6年級英語單字王競賽)(領現發放)</t>
  </si>
  <si>
    <t>支林得志校友獎助學金-6乙王0証(校外競賽-第17屆華聲盃全國圍棋錦標賽)(領現發放)</t>
  </si>
  <si>
    <t>支林得志校友獎助學金-113學年度第1學期期中評量成績優良獎學金.學習積極助學金(領現發放)</t>
  </si>
  <si>
    <t>支林得志校友獎助學金-113學年度第1學期11月閱讀書香獎(領現發放)</t>
  </si>
  <si>
    <t>支林得志校友獎助學金-6甲施0寧等3人(校內競賽-慈濟xPaGamO環保防災勇士PK賽)(領現發放)</t>
  </si>
  <si>
    <t>支林得志校友獎助學金-4乙鄭0凌(校外競賽-113學年度學生舞蹈比賽)(領現發放)</t>
  </si>
  <si>
    <t>支林得志校友獎助學金-6甲翁0謙等38人(校外競賽-113學年度傳統藝術宋江陣比賽)(領現發放)</t>
  </si>
  <si>
    <t>支林得志校友獎助學金-4甲陳0青等21人(校外競賽-113學年度音樂比賽直笛合奏)(領現發放)</t>
  </si>
  <si>
    <t>總支出：177,626</t>
    <phoneticPr fontId="12" type="noConversion"/>
  </si>
  <si>
    <t>收保西國小家長會顧問團轉存蔡江東校友109年度捐助學生獎助學金餘款</t>
  </si>
  <si>
    <t>收蔡江東校友捐助學生獎助學金</t>
  </si>
  <si>
    <t>支江東學長獎助學金-紅包袋(佳利)</t>
  </si>
  <si>
    <t>支江東學長獎助學金-6甲張0娣.6乙王0証(英檢初級)(校長代墊)</t>
  </si>
  <si>
    <t>總支出：9,600</t>
    <phoneticPr fontId="12" type="noConversion"/>
  </si>
  <si>
    <t>扶助計畫名稱：江東學長獎學金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</si>
</sst>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;[Red]00"/>
    <numFmt numFmtId="177" formatCode="#,##0;[Red]#,##0"/>
    <numFmt numFmtId="178" formatCode="00"/>
    <numFmt numFmtId="179" formatCode="0_ "/>
  </numFmts>
  <fonts count="18">
    <font>
      <sz val="10"/>
      <color rgb="FF000000"/>
      <name val="Times New Roman"/>
      <charset val="204"/>
    </font>
    <font>
      <sz val="11"/>
      <color rgb="FFFF0000"/>
      <name val="新細明體"/>
      <family val="2"/>
    </font>
    <font>
      <sz val="11"/>
      <name val="新細明體"/>
      <family val="1"/>
      <charset val="136"/>
    </font>
    <font>
      <sz val="11"/>
      <name val="細明體_HKSCS"/>
      <family val="1"/>
      <charset val="136"/>
    </font>
    <font>
      <sz val="11"/>
      <color rgb="FF000000"/>
      <name val="新細明體"/>
      <family val="2"/>
    </font>
    <font>
      <sz val="11"/>
      <color rgb="FFFF0000"/>
      <name val="新細明體"/>
      <family val="1"/>
    </font>
    <font>
      <sz val="11"/>
      <color rgb="FFFF0000"/>
      <name val="細明體_HKSCS"/>
      <family val="1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u/>
      <sz val="15"/>
      <color rgb="FF000000"/>
      <name val="標楷體1"/>
      <charset val="136"/>
    </font>
    <font>
      <sz val="11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rgb="FF000000"/>
      <name val="新細明體"/>
      <family val="2"/>
      <charset val="136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176" fontId="1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77" fontId="1" fillId="0" borderId="1" xfId="0" applyNumberFormat="1" applyFont="1" applyFill="1" applyBorder="1" applyAlignment="1">
      <alignment horizontal="right" vertical="top" shrinkToFit="1"/>
    </xf>
    <xf numFmtId="3" fontId="4" fillId="0" borderId="1" xfId="0" applyNumberFormat="1" applyFont="1" applyFill="1" applyBorder="1" applyAlignment="1">
      <alignment horizontal="right" vertical="top" shrinkToFit="1"/>
    </xf>
    <xf numFmtId="176" fontId="10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177" fontId="10" fillId="0" borderId="1" xfId="0" applyNumberFormat="1" applyFont="1" applyFill="1" applyBorder="1" applyAlignment="1">
      <alignment horizontal="right" vertical="top" shrinkToFit="1"/>
    </xf>
    <xf numFmtId="178" fontId="8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 applyAlignment="1">
      <alignment horizontal="center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indent="4"/>
    </xf>
    <xf numFmtId="0" fontId="9" fillId="0" borderId="1" xfId="0" applyFont="1" applyFill="1" applyBorder="1" applyAlignment="1">
      <alignment horizontal="left" vertical="top" wrapText="1" indent="3"/>
    </xf>
    <xf numFmtId="0" fontId="9" fillId="0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177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7" fontId="0" fillId="0" borderId="0" xfId="0" applyNumberFormat="1" applyFill="1" applyBorder="1" applyAlignment="1">
      <alignment horizontal="left" vertical="top"/>
    </xf>
    <xf numFmtId="0" fontId="8" fillId="0" borderId="0" xfId="0" applyFont="1" applyAlignment="1">
      <alignment horizontal="right" vertical="center"/>
    </xf>
    <xf numFmtId="177" fontId="0" fillId="0" borderId="0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 indent="1"/>
    </xf>
    <xf numFmtId="0" fontId="9" fillId="0" borderId="3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right" wrapText="1"/>
    </xf>
    <xf numFmtId="0" fontId="16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indent="1"/>
    </xf>
    <xf numFmtId="0" fontId="15" fillId="0" borderId="1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left" vertical="top"/>
    </xf>
    <xf numFmtId="177" fontId="0" fillId="0" borderId="1" xfId="0" applyNumberForma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179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 readingOrder="1"/>
    </xf>
    <xf numFmtId="3" fontId="14" fillId="0" borderId="1" xfId="0" applyNumberFormat="1" applyFont="1" applyBorder="1" applyAlignment="1">
      <alignment horizontal="right" vertical="top"/>
    </xf>
    <xf numFmtId="3" fontId="17" fillId="0" borderId="0" xfId="0" applyNumberFormat="1" applyFont="1" applyFill="1" applyBorder="1" applyAlignment="1">
      <alignment horizontal="right" vertical="top"/>
    </xf>
    <xf numFmtId="177" fontId="17" fillId="0" borderId="0" xfId="0" applyNumberFormat="1" applyFont="1" applyFill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3" fontId="8" fillId="0" borderId="1" xfId="0" applyNumberFormat="1" applyFont="1" applyFill="1" applyBorder="1" applyAlignment="1">
      <alignment vertical="top" shrinkToFit="1"/>
    </xf>
    <xf numFmtId="0" fontId="8" fillId="0" borderId="1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E6" sqref="E6:E14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9" t="s">
        <v>38</v>
      </c>
      <c r="B1" s="29"/>
      <c r="C1" s="29"/>
      <c r="D1" s="29"/>
      <c r="E1" s="29"/>
      <c r="F1" s="29"/>
      <c r="G1" s="29"/>
    </row>
    <row r="2" spans="1:7" ht="16.2" customHeight="1">
      <c r="A2" s="21" t="s">
        <v>10</v>
      </c>
      <c r="B2" s="22"/>
      <c r="C2" s="23"/>
      <c r="E2" s="23" t="s">
        <v>13</v>
      </c>
    </row>
    <row r="3" spans="1:7" ht="16.2" customHeight="1">
      <c r="A3" s="30" t="s">
        <v>11</v>
      </c>
      <c r="B3" s="30"/>
      <c r="C3" s="26">
        <f>F15</f>
        <v>311967</v>
      </c>
      <c r="D3" s="23" t="s">
        <v>37</v>
      </c>
      <c r="F3" s="25" t="s">
        <v>12</v>
      </c>
      <c r="G3" s="26">
        <f>G15</f>
        <v>230333</v>
      </c>
    </row>
    <row r="4" spans="1:7" ht="21" customHeight="1">
      <c r="A4" s="13" t="s">
        <v>8</v>
      </c>
      <c r="B4" s="31" t="s">
        <v>1</v>
      </c>
      <c r="C4" s="32"/>
      <c r="D4" s="14" t="s">
        <v>4</v>
      </c>
      <c r="E4" s="15" t="s">
        <v>2</v>
      </c>
      <c r="F4" s="8" t="s">
        <v>9</v>
      </c>
      <c r="G4" s="16" t="s">
        <v>3</v>
      </c>
    </row>
    <row r="5" spans="1:7" ht="21" customHeight="1">
      <c r="A5" s="13">
        <v>1</v>
      </c>
      <c r="B5" s="6">
        <v>1</v>
      </c>
      <c r="C5" s="6">
        <v>1</v>
      </c>
      <c r="D5" s="7" t="s">
        <v>6</v>
      </c>
      <c r="E5" s="8"/>
      <c r="F5" s="9">
        <v>101967</v>
      </c>
      <c r="G5" s="9">
        <v>101917</v>
      </c>
    </row>
    <row r="6" spans="1:7" ht="19.95" customHeight="1">
      <c r="A6" s="13">
        <v>2</v>
      </c>
      <c r="B6" s="10">
        <v>1</v>
      </c>
      <c r="C6" s="11">
        <v>25</v>
      </c>
      <c r="D6" s="7" t="s">
        <v>29</v>
      </c>
      <c r="E6" s="49">
        <v>10000</v>
      </c>
      <c r="F6" s="8"/>
      <c r="G6" s="12">
        <v>204909</v>
      </c>
    </row>
    <row r="7" spans="1:7" ht="19.05" customHeight="1">
      <c r="A7" s="13">
        <v>3</v>
      </c>
      <c r="B7" s="10">
        <v>2</v>
      </c>
      <c r="C7" s="10">
        <v>16</v>
      </c>
      <c r="D7" s="7" t="s">
        <v>30</v>
      </c>
      <c r="E7" s="49">
        <v>29400</v>
      </c>
      <c r="F7" s="8"/>
      <c r="G7" s="12">
        <v>201921</v>
      </c>
    </row>
    <row r="8" spans="1:7" ht="19.95" customHeight="1">
      <c r="A8" s="13">
        <v>4</v>
      </c>
      <c r="B8" s="10">
        <v>2</v>
      </c>
      <c r="C8" s="10">
        <v>16</v>
      </c>
      <c r="D8" s="7" t="s">
        <v>31</v>
      </c>
      <c r="E8" s="49">
        <v>900</v>
      </c>
      <c r="F8" s="8"/>
      <c r="G8" s="12">
        <v>175921</v>
      </c>
    </row>
    <row r="9" spans="1:7" ht="19.05" customHeight="1">
      <c r="A9" s="13">
        <v>5</v>
      </c>
      <c r="B9" s="10">
        <v>4</v>
      </c>
      <c r="C9" s="10">
        <v>1</v>
      </c>
      <c r="D9" s="7" t="s">
        <v>32</v>
      </c>
      <c r="E9" s="49">
        <v>1344</v>
      </c>
      <c r="F9" s="8"/>
      <c r="G9" s="12">
        <v>115421</v>
      </c>
    </row>
    <row r="10" spans="1:7" ht="19.95" customHeight="1">
      <c r="A10" s="13">
        <v>6</v>
      </c>
      <c r="B10" s="10">
        <v>8</v>
      </c>
      <c r="C10" s="10">
        <v>1</v>
      </c>
      <c r="D10" s="7" t="s">
        <v>33</v>
      </c>
      <c r="E10" s="49">
        <v>21000</v>
      </c>
      <c r="F10" s="8"/>
      <c r="G10" s="12">
        <v>97652</v>
      </c>
    </row>
    <row r="11" spans="1:7" ht="19.05" customHeight="1">
      <c r="A11" s="13">
        <v>7</v>
      </c>
      <c r="B11" s="11">
        <v>10</v>
      </c>
      <c r="C11" s="11">
        <v>9</v>
      </c>
      <c r="D11" s="7" t="s">
        <v>5</v>
      </c>
      <c r="E11" s="50"/>
      <c r="F11" s="12">
        <v>10000</v>
      </c>
      <c r="G11" s="12">
        <v>107652</v>
      </c>
    </row>
    <row r="12" spans="1:7" ht="19.95" customHeight="1">
      <c r="A12" s="13">
        <v>8</v>
      </c>
      <c r="B12" s="11">
        <v>11</v>
      </c>
      <c r="C12" s="11">
        <v>7</v>
      </c>
      <c r="D12" s="7" t="s">
        <v>34</v>
      </c>
      <c r="E12" s="50">
        <v>2990</v>
      </c>
      <c r="F12" s="12"/>
      <c r="G12" s="12">
        <v>507652</v>
      </c>
    </row>
    <row r="13" spans="1:7" ht="19.05" customHeight="1">
      <c r="A13" s="13">
        <v>9</v>
      </c>
      <c r="B13" s="11">
        <v>11</v>
      </c>
      <c r="C13" s="11">
        <v>11</v>
      </c>
      <c r="D13" s="7" t="s">
        <v>35</v>
      </c>
      <c r="E13" s="49"/>
      <c r="F13" s="8">
        <v>200000</v>
      </c>
      <c r="G13" s="12">
        <v>494527</v>
      </c>
    </row>
    <row r="14" spans="1:7" ht="20.55" customHeight="1">
      <c r="A14" s="13">
        <v>10</v>
      </c>
      <c r="B14" s="11">
        <v>12</v>
      </c>
      <c r="C14" s="11">
        <v>13</v>
      </c>
      <c r="D14" s="7" t="s">
        <v>36</v>
      </c>
      <c r="E14" s="49">
        <v>16000</v>
      </c>
      <c r="F14" s="8"/>
      <c r="G14" s="12">
        <v>360142</v>
      </c>
    </row>
    <row r="15" spans="1:7" ht="19.2" customHeight="1">
      <c r="A15" s="19"/>
      <c r="B15" s="20"/>
      <c r="C15" s="20"/>
      <c r="D15" s="20" t="s">
        <v>7</v>
      </c>
      <c r="E15" s="17">
        <f>SUM(E5:E14)</f>
        <v>81634</v>
      </c>
      <c r="F15" s="18">
        <f>SUM(F5:F14)</f>
        <v>311967</v>
      </c>
      <c r="G15" s="18">
        <f>F15-E15</f>
        <v>230333</v>
      </c>
    </row>
  </sheetData>
  <mergeCells count="3">
    <mergeCell ref="A1:G1"/>
    <mergeCell ref="A3:B3"/>
    <mergeCell ref="B4:C4"/>
  </mergeCells>
  <phoneticPr fontId="12" type="noConversion"/>
  <dataValidations count="1">
    <dataValidation allowBlank="1" showInputMessage="1" showErrorMessage="1" prompt="不可出現負數" sqref="F3" xr:uid="{AA6D1F73-A5B4-4814-B936-644BB01951E8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5283-649B-49EB-B0CF-B76476781878}">
  <dimension ref="A1:G19"/>
  <sheetViews>
    <sheetView workbookViewId="0">
      <selection activeCell="A2" sqref="A2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9" t="s">
        <v>38</v>
      </c>
      <c r="B1" s="29"/>
      <c r="C1" s="29"/>
      <c r="D1" s="29"/>
      <c r="E1" s="29"/>
      <c r="F1" s="29"/>
      <c r="G1" s="29"/>
    </row>
    <row r="2" spans="1:7" ht="16.2" customHeight="1">
      <c r="A2" s="21" t="s">
        <v>10</v>
      </c>
      <c r="B2" s="22"/>
      <c r="C2" s="23"/>
      <c r="E2" s="23" t="s">
        <v>14</v>
      </c>
    </row>
    <row r="3" spans="1:7" ht="16.2" customHeight="1">
      <c r="A3" s="30" t="s">
        <v>11</v>
      </c>
      <c r="B3" s="30"/>
      <c r="C3" s="26">
        <f>F19</f>
        <v>95570</v>
      </c>
      <c r="D3" s="23" t="s">
        <v>39</v>
      </c>
      <c r="F3" s="25" t="s">
        <v>12</v>
      </c>
      <c r="G3" s="26">
        <f>G19</f>
        <v>95570</v>
      </c>
    </row>
    <row r="4" spans="1:7" ht="21" customHeight="1">
      <c r="A4" s="13" t="s">
        <v>8</v>
      </c>
      <c r="B4" s="31" t="s">
        <v>1</v>
      </c>
      <c r="C4" s="32"/>
      <c r="D4" s="14" t="s">
        <v>4</v>
      </c>
      <c r="E4" s="15" t="s">
        <v>2</v>
      </c>
      <c r="F4" s="8" t="s">
        <v>9</v>
      </c>
      <c r="G4" s="16" t="s">
        <v>3</v>
      </c>
    </row>
    <row r="5" spans="1:7" ht="21" customHeight="1">
      <c r="A5" s="13">
        <v>1</v>
      </c>
      <c r="B5" s="6">
        <v>1</v>
      </c>
      <c r="C5" s="6">
        <v>1</v>
      </c>
      <c r="D5" s="7" t="s">
        <v>6</v>
      </c>
      <c r="E5" s="8"/>
      <c r="F5" s="9">
        <v>95570</v>
      </c>
      <c r="G5" s="9">
        <v>95570</v>
      </c>
    </row>
    <row r="6" spans="1:7" ht="19.05" customHeight="1">
      <c r="A6" s="13"/>
      <c r="B6" s="10"/>
      <c r="C6" s="10"/>
      <c r="D6" s="7"/>
      <c r="E6" s="12"/>
      <c r="F6" s="8"/>
      <c r="G6" s="12"/>
    </row>
    <row r="7" spans="1:7" ht="19.95" customHeight="1">
      <c r="A7" s="13"/>
      <c r="B7" s="10"/>
      <c r="C7" s="10"/>
      <c r="D7" s="7"/>
      <c r="E7" s="12"/>
      <c r="F7" s="8"/>
      <c r="G7" s="12"/>
    </row>
    <row r="8" spans="1:7" ht="19.05" customHeight="1">
      <c r="A8" s="13"/>
      <c r="B8" s="10"/>
      <c r="C8" s="10"/>
      <c r="D8" s="7"/>
      <c r="E8" s="12"/>
      <c r="F8" s="8"/>
      <c r="G8" s="12"/>
    </row>
    <row r="9" spans="1:7" ht="19.95" customHeight="1">
      <c r="A9" s="13"/>
      <c r="B9" s="10"/>
      <c r="C9" s="10"/>
      <c r="D9" s="7"/>
      <c r="E9" s="12"/>
      <c r="F9" s="8"/>
      <c r="G9" s="12"/>
    </row>
    <row r="10" spans="1:7" ht="19.05" customHeight="1">
      <c r="A10" s="13"/>
      <c r="B10" s="11"/>
      <c r="C10" s="11"/>
      <c r="D10" s="7"/>
      <c r="E10" s="8"/>
      <c r="F10" s="12"/>
      <c r="G10" s="12"/>
    </row>
    <row r="11" spans="1:7" ht="19.95" customHeight="1">
      <c r="A11" s="13"/>
      <c r="B11" s="11"/>
      <c r="C11" s="11"/>
      <c r="D11" s="7"/>
      <c r="E11" s="8"/>
      <c r="F11" s="12"/>
      <c r="G11" s="12"/>
    </row>
    <row r="12" spans="1:7" ht="19.05" customHeight="1">
      <c r="A12" s="13"/>
      <c r="B12" s="11"/>
      <c r="C12" s="11"/>
      <c r="D12" s="7"/>
      <c r="E12" s="12"/>
      <c r="F12" s="8"/>
      <c r="G12" s="12"/>
    </row>
    <row r="13" spans="1:7" ht="20.55" customHeight="1">
      <c r="A13" s="13"/>
      <c r="B13" s="11"/>
      <c r="C13" s="11"/>
      <c r="D13" s="7"/>
      <c r="E13" s="12"/>
      <c r="F13" s="8"/>
      <c r="G13" s="12"/>
    </row>
    <row r="14" spans="1:7" ht="21" customHeight="1">
      <c r="A14" s="13"/>
      <c r="B14" s="11"/>
      <c r="C14" s="11"/>
      <c r="D14" s="7"/>
      <c r="E14" s="12"/>
      <c r="F14" s="8"/>
      <c r="G14" s="12"/>
    </row>
    <row r="15" spans="1:7" ht="19.05" customHeight="1">
      <c r="A15" s="13"/>
      <c r="B15" s="11"/>
      <c r="C15" s="11"/>
      <c r="D15" s="7"/>
      <c r="E15" s="12"/>
      <c r="F15" s="8"/>
      <c r="G15" s="12"/>
    </row>
    <row r="16" spans="1:7" ht="19.95" customHeight="1">
      <c r="A16" s="13"/>
      <c r="B16" s="11"/>
      <c r="C16" s="11"/>
      <c r="D16" s="7"/>
      <c r="E16" s="12"/>
      <c r="F16" s="8"/>
      <c r="G16" s="12"/>
    </row>
    <row r="17" spans="1:7" ht="19.05" customHeight="1">
      <c r="A17" s="13"/>
      <c r="B17" s="11"/>
      <c r="C17" s="11"/>
      <c r="D17" s="7"/>
      <c r="E17" s="12"/>
      <c r="F17" s="8"/>
      <c r="G17" s="12"/>
    </row>
    <row r="18" spans="1:7" ht="19.95" customHeight="1">
      <c r="A18" s="13"/>
      <c r="B18" s="11"/>
      <c r="C18" s="11"/>
      <c r="D18" s="7"/>
      <c r="E18" s="8"/>
      <c r="F18" s="12"/>
      <c r="G18" s="12"/>
    </row>
    <row r="19" spans="1:7" ht="19.2" customHeight="1">
      <c r="A19" s="19"/>
      <c r="B19" s="20"/>
      <c r="C19" s="20"/>
      <c r="D19" s="20" t="s">
        <v>7</v>
      </c>
      <c r="E19" s="17">
        <f>SUM(E5:E18)</f>
        <v>0</v>
      </c>
      <c r="F19" s="18">
        <f>SUM(F5:F18)</f>
        <v>95570</v>
      </c>
      <c r="G19" s="18">
        <f>F19-E19</f>
        <v>95570</v>
      </c>
    </row>
  </sheetData>
  <mergeCells count="3">
    <mergeCell ref="A1:G1"/>
    <mergeCell ref="A3:B3"/>
    <mergeCell ref="B4:C4"/>
  </mergeCells>
  <phoneticPr fontId="7" type="noConversion"/>
  <dataValidations disablePrompts="1" count="1">
    <dataValidation allowBlank="1" showInputMessage="1" showErrorMessage="1" prompt="不可出現負數" sqref="F3" xr:uid="{9BC3CF20-36FA-49BF-8DCC-9DA0F24949E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5BE7-E8F9-4DD2-91E4-54458BC3DE09}">
  <dimension ref="A1:G32"/>
  <sheetViews>
    <sheetView topLeftCell="A22" workbookViewId="0">
      <selection activeCell="F28" sqref="F28"/>
    </sheetView>
  </sheetViews>
  <sheetFormatPr defaultRowHeight="13.2"/>
  <cols>
    <col min="1" max="1" width="4.88671875" customWidth="1"/>
    <col min="2" max="2" width="5.77734375" customWidth="1"/>
    <col min="3" max="3" width="8.664062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9" t="s">
        <v>38</v>
      </c>
      <c r="B1" s="29"/>
      <c r="C1" s="29"/>
      <c r="D1" s="29"/>
      <c r="E1" s="29"/>
      <c r="F1" s="29"/>
      <c r="G1" s="29"/>
    </row>
    <row r="2" spans="1:7" ht="16.2" customHeight="1">
      <c r="A2" s="21" t="s">
        <v>10</v>
      </c>
      <c r="B2" s="22"/>
      <c r="C2" s="23"/>
      <c r="E2" s="23" t="s">
        <v>83</v>
      </c>
    </row>
    <row r="3" spans="1:7" ht="16.2" customHeight="1">
      <c r="A3" s="30" t="s">
        <v>11</v>
      </c>
      <c r="B3" s="30"/>
      <c r="C3" s="26">
        <f>F32</f>
        <v>379105</v>
      </c>
      <c r="D3" s="23" t="s">
        <v>113</v>
      </c>
      <c r="F3" s="25" t="s">
        <v>12</v>
      </c>
      <c r="G3" s="26">
        <f>G32</f>
        <v>201479</v>
      </c>
    </row>
    <row r="4" spans="1:7" ht="21" customHeight="1">
      <c r="A4" s="13" t="s">
        <v>8</v>
      </c>
      <c r="B4" s="35" t="s">
        <v>82</v>
      </c>
      <c r="C4" s="35"/>
      <c r="D4" s="14" t="s">
        <v>4</v>
      </c>
      <c r="E4" s="15" t="s">
        <v>2</v>
      </c>
      <c r="F4" s="8" t="s">
        <v>9</v>
      </c>
      <c r="G4" s="16" t="s">
        <v>3</v>
      </c>
    </row>
    <row r="5" spans="1:7" ht="21" customHeight="1">
      <c r="A5" s="41">
        <v>1</v>
      </c>
      <c r="B5" s="6">
        <v>1</v>
      </c>
      <c r="C5" s="6">
        <v>1</v>
      </c>
      <c r="D5" s="7" t="s">
        <v>6</v>
      </c>
      <c r="E5" s="8"/>
      <c r="F5" s="9">
        <v>79105</v>
      </c>
      <c r="G5" s="9">
        <f>F5</f>
        <v>79105</v>
      </c>
    </row>
    <row r="6" spans="1:7" ht="19.95" customHeight="1">
      <c r="A6" s="41">
        <v>2</v>
      </c>
      <c r="B6" s="43" t="s">
        <v>17</v>
      </c>
      <c r="C6" s="43" t="s">
        <v>19</v>
      </c>
      <c r="D6" s="44" t="s">
        <v>84</v>
      </c>
      <c r="E6" s="37">
        <v>600</v>
      </c>
      <c r="F6" s="38"/>
      <c r="G6" s="12">
        <f>G5-E6+F6</f>
        <v>78505</v>
      </c>
    </row>
    <row r="7" spans="1:7" ht="19.05" customHeight="1">
      <c r="A7" s="41">
        <v>3</v>
      </c>
      <c r="B7" s="43" t="s">
        <v>17</v>
      </c>
      <c r="C7" s="43" t="s">
        <v>20</v>
      </c>
      <c r="D7" s="44" t="s">
        <v>85</v>
      </c>
      <c r="E7" s="37">
        <v>21600</v>
      </c>
      <c r="F7" s="38"/>
      <c r="G7" s="12">
        <f t="shared" ref="G7:G31" si="0">G6-E7+F7</f>
        <v>56905</v>
      </c>
    </row>
    <row r="8" spans="1:7" ht="19.95" customHeight="1">
      <c r="A8" s="41">
        <v>4</v>
      </c>
      <c r="B8" s="43" t="s">
        <v>17</v>
      </c>
      <c r="C8" s="43" t="s">
        <v>20</v>
      </c>
      <c r="D8" s="44" t="s">
        <v>86</v>
      </c>
      <c r="E8" s="37">
        <v>1300</v>
      </c>
      <c r="F8" s="38"/>
      <c r="G8" s="12">
        <f t="shared" si="0"/>
        <v>55605</v>
      </c>
    </row>
    <row r="9" spans="1:7" ht="19.05" customHeight="1">
      <c r="A9" s="41">
        <v>5</v>
      </c>
      <c r="B9" s="43" t="s">
        <v>17</v>
      </c>
      <c r="C9" s="43" t="s">
        <v>20</v>
      </c>
      <c r="D9" s="44" t="s">
        <v>87</v>
      </c>
      <c r="E9" s="37">
        <v>3000</v>
      </c>
      <c r="F9" s="38"/>
      <c r="G9" s="12">
        <f t="shared" si="0"/>
        <v>52605</v>
      </c>
    </row>
    <row r="10" spans="1:7" ht="19.95" customHeight="1">
      <c r="A10" s="41">
        <v>6</v>
      </c>
      <c r="B10" s="43" t="s">
        <v>17</v>
      </c>
      <c r="C10" s="43" t="s">
        <v>20</v>
      </c>
      <c r="D10" s="44" t="s">
        <v>88</v>
      </c>
      <c r="E10" s="37">
        <v>2500</v>
      </c>
      <c r="F10" s="38"/>
      <c r="G10" s="12">
        <f t="shared" si="0"/>
        <v>50105</v>
      </c>
    </row>
    <row r="11" spans="1:7" ht="19.05" customHeight="1">
      <c r="A11" s="41">
        <v>7</v>
      </c>
      <c r="B11" s="43" t="s">
        <v>17</v>
      </c>
      <c r="C11" s="43" t="s">
        <v>18</v>
      </c>
      <c r="D11" s="44" t="s">
        <v>89</v>
      </c>
      <c r="E11" s="37">
        <v>100</v>
      </c>
      <c r="F11" s="38"/>
      <c r="G11" s="12">
        <f t="shared" si="0"/>
        <v>50005</v>
      </c>
    </row>
    <row r="12" spans="1:7" ht="19.95" customHeight="1">
      <c r="A12" s="41">
        <v>8</v>
      </c>
      <c r="B12" s="43" t="s">
        <v>19</v>
      </c>
      <c r="C12" s="43" t="s">
        <v>90</v>
      </c>
      <c r="D12" s="36" t="s">
        <v>91</v>
      </c>
      <c r="E12" s="38"/>
      <c r="F12" s="45">
        <v>150000</v>
      </c>
      <c r="G12" s="12">
        <f t="shared" si="0"/>
        <v>200005</v>
      </c>
    </row>
    <row r="13" spans="1:7" ht="19.05" customHeight="1">
      <c r="A13" s="41">
        <v>9</v>
      </c>
      <c r="B13" s="43" t="s">
        <v>21</v>
      </c>
      <c r="C13" s="43" t="s">
        <v>17</v>
      </c>
      <c r="D13" s="36" t="s">
        <v>92</v>
      </c>
      <c r="E13" s="37">
        <v>600</v>
      </c>
      <c r="F13" s="38"/>
      <c r="G13" s="12">
        <f t="shared" si="0"/>
        <v>199405</v>
      </c>
    </row>
    <row r="14" spans="1:7" ht="20.55" customHeight="1">
      <c r="A14" s="41">
        <v>10</v>
      </c>
      <c r="B14" s="43" t="s">
        <v>21</v>
      </c>
      <c r="C14" s="43" t="s">
        <v>25</v>
      </c>
      <c r="D14" s="36" t="s">
        <v>93</v>
      </c>
      <c r="E14" s="37">
        <v>1400</v>
      </c>
      <c r="F14" s="38"/>
      <c r="G14" s="12">
        <f t="shared" si="0"/>
        <v>198005</v>
      </c>
    </row>
    <row r="15" spans="1:7" ht="21" customHeight="1">
      <c r="A15" s="41">
        <v>11</v>
      </c>
      <c r="B15" s="43" t="s">
        <v>42</v>
      </c>
      <c r="C15" s="43" t="s">
        <v>43</v>
      </c>
      <c r="D15" s="44" t="s">
        <v>94</v>
      </c>
      <c r="E15" s="37">
        <v>38400</v>
      </c>
      <c r="F15" s="38"/>
      <c r="G15" s="12">
        <f t="shared" si="0"/>
        <v>159605</v>
      </c>
    </row>
    <row r="16" spans="1:7" ht="19.05" customHeight="1">
      <c r="A16" s="41">
        <v>12</v>
      </c>
      <c r="B16" s="43" t="s">
        <v>42</v>
      </c>
      <c r="C16" s="43" t="s">
        <v>20</v>
      </c>
      <c r="D16" s="36" t="s">
        <v>95</v>
      </c>
      <c r="E16" s="37">
        <v>4800</v>
      </c>
      <c r="F16" s="38"/>
      <c r="G16" s="12">
        <f t="shared" si="0"/>
        <v>154805</v>
      </c>
    </row>
    <row r="17" spans="1:7" ht="19.95" customHeight="1">
      <c r="A17" s="41">
        <v>13</v>
      </c>
      <c r="B17" s="43" t="s">
        <v>42</v>
      </c>
      <c r="C17" s="43" t="s">
        <v>96</v>
      </c>
      <c r="D17" s="44" t="s">
        <v>97</v>
      </c>
      <c r="E17" s="37">
        <v>3600</v>
      </c>
      <c r="F17" s="38"/>
      <c r="G17" s="12">
        <f t="shared" si="0"/>
        <v>151205</v>
      </c>
    </row>
    <row r="18" spans="1:7" ht="19.05" customHeight="1">
      <c r="A18" s="41">
        <v>14</v>
      </c>
      <c r="B18" s="43" t="s">
        <v>43</v>
      </c>
      <c r="C18" s="43" t="s">
        <v>28</v>
      </c>
      <c r="D18" s="44" t="s">
        <v>98</v>
      </c>
      <c r="E18" s="37">
        <v>3600</v>
      </c>
      <c r="F18" s="38"/>
      <c r="G18" s="12">
        <f t="shared" si="0"/>
        <v>147605</v>
      </c>
    </row>
    <row r="19" spans="1:7" ht="19.95" customHeight="1">
      <c r="A19" s="41">
        <v>15</v>
      </c>
      <c r="B19" s="43" t="s">
        <v>43</v>
      </c>
      <c r="C19" s="43" t="s">
        <v>18</v>
      </c>
      <c r="D19" s="44" t="s">
        <v>99</v>
      </c>
      <c r="E19" s="37">
        <v>18000</v>
      </c>
      <c r="F19" s="38"/>
      <c r="G19" s="12">
        <f t="shared" si="0"/>
        <v>129605</v>
      </c>
    </row>
    <row r="20" spans="1:7" ht="19.2" customHeight="1">
      <c r="A20" s="41">
        <v>16</v>
      </c>
      <c r="B20" s="43" t="s">
        <v>43</v>
      </c>
      <c r="C20" s="43" t="s">
        <v>18</v>
      </c>
      <c r="D20" s="36" t="s">
        <v>100</v>
      </c>
      <c r="E20" s="37">
        <v>5400</v>
      </c>
      <c r="F20" s="38"/>
      <c r="G20" s="12">
        <f t="shared" si="0"/>
        <v>124205</v>
      </c>
    </row>
    <row r="21" spans="1:7" ht="30">
      <c r="A21" s="41">
        <v>17</v>
      </c>
      <c r="B21" s="43" t="s">
        <v>26</v>
      </c>
      <c r="C21" s="43" t="s">
        <v>101</v>
      </c>
      <c r="D21" s="44" t="s">
        <v>102</v>
      </c>
      <c r="E21" s="37">
        <v>3700</v>
      </c>
      <c r="F21" s="38"/>
      <c r="G21" s="12">
        <f t="shared" si="0"/>
        <v>120505</v>
      </c>
    </row>
    <row r="22" spans="1:7" ht="16.2">
      <c r="A22" s="41">
        <v>18</v>
      </c>
      <c r="B22" s="43" t="s">
        <v>24</v>
      </c>
      <c r="C22" s="43" t="s">
        <v>24</v>
      </c>
      <c r="D22" s="36" t="s">
        <v>91</v>
      </c>
      <c r="E22" s="38"/>
      <c r="F22" s="45">
        <v>150000</v>
      </c>
      <c r="G22" s="12">
        <f t="shared" si="0"/>
        <v>270505</v>
      </c>
    </row>
    <row r="23" spans="1:7" ht="16.2">
      <c r="A23" s="41">
        <v>19</v>
      </c>
      <c r="B23" s="43" t="s">
        <v>23</v>
      </c>
      <c r="C23" s="43" t="s">
        <v>26</v>
      </c>
      <c r="D23" s="36" t="s">
        <v>103</v>
      </c>
      <c r="E23" s="37">
        <v>5500</v>
      </c>
      <c r="F23" s="38"/>
      <c r="G23" s="12">
        <f t="shared" si="0"/>
        <v>265005</v>
      </c>
    </row>
    <row r="24" spans="1:7" ht="30">
      <c r="A24" s="41">
        <v>20</v>
      </c>
      <c r="B24" s="43" t="s">
        <v>25</v>
      </c>
      <c r="C24" s="43" t="s">
        <v>104</v>
      </c>
      <c r="D24" s="44" t="s">
        <v>105</v>
      </c>
      <c r="E24" s="37">
        <v>10700</v>
      </c>
      <c r="F24" s="38"/>
      <c r="G24" s="12">
        <f t="shared" si="0"/>
        <v>254305</v>
      </c>
    </row>
    <row r="25" spans="1:7" ht="30">
      <c r="A25" s="41">
        <v>21</v>
      </c>
      <c r="B25" s="43" t="s">
        <v>25</v>
      </c>
      <c r="C25" s="43" t="s">
        <v>104</v>
      </c>
      <c r="D25" s="44" t="s">
        <v>106</v>
      </c>
      <c r="E25" s="37">
        <v>500</v>
      </c>
      <c r="F25" s="38"/>
      <c r="G25" s="12">
        <f t="shared" si="0"/>
        <v>253805</v>
      </c>
    </row>
    <row r="26" spans="1:7" ht="30">
      <c r="A26" s="41">
        <v>22</v>
      </c>
      <c r="B26" s="43" t="s">
        <v>27</v>
      </c>
      <c r="C26" s="43" t="s">
        <v>19</v>
      </c>
      <c r="D26" s="44" t="s">
        <v>107</v>
      </c>
      <c r="E26" s="37">
        <v>35200</v>
      </c>
      <c r="F26" s="38"/>
      <c r="G26" s="12">
        <f t="shared" si="0"/>
        <v>218605</v>
      </c>
    </row>
    <row r="27" spans="1:7" ht="30">
      <c r="A27" s="41">
        <v>23</v>
      </c>
      <c r="B27" s="43" t="s">
        <v>27</v>
      </c>
      <c r="C27" s="43" t="s">
        <v>19</v>
      </c>
      <c r="D27" s="36" t="s">
        <v>108</v>
      </c>
      <c r="E27" s="37">
        <v>6050</v>
      </c>
      <c r="F27" s="38"/>
      <c r="G27" s="12">
        <f t="shared" si="0"/>
        <v>212555</v>
      </c>
    </row>
    <row r="28" spans="1:7" ht="30">
      <c r="A28" s="41">
        <v>24</v>
      </c>
      <c r="B28" s="43" t="s">
        <v>27</v>
      </c>
      <c r="C28" s="43" t="s">
        <v>28</v>
      </c>
      <c r="D28" s="44" t="s">
        <v>109</v>
      </c>
      <c r="E28" s="37">
        <v>600</v>
      </c>
      <c r="F28" s="38"/>
      <c r="G28" s="12">
        <f t="shared" si="0"/>
        <v>211955</v>
      </c>
    </row>
    <row r="29" spans="1:7" ht="30">
      <c r="A29" s="41">
        <v>25</v>
      </c>
      <c r="B29" s="43" t="s">
        <v>27</v>
      </c>
      <c r="C29" s="43" t="s">
        <v>28</v>
      </c>
      <c r="D29" s="44" t="s">
        <v>110</v>
      </c>
      <c r="E29" s="37">
        <v>500</v>
      </c>
      <c r="F29" s="38"/>
      <c r="G29" s="12">
        <f t="shared" si="0"/>
        <v>211455</v>
      </c>
    </row>
    <row r="30" spans="1:7" ht="30">
      <c r="A30" s="41">
        <v>26</v>
      </c>
      <c r="B30" s="43" t="s">
        <v>27</v>
      </c>
      <c r="C30" s="43" t="s">
        <v>18</v>
      </c>
      <c r="D30" s="44" t="s">
        <v>111</v>
      </c>
      <c r="E30" s="37">
        <v>4978</v>
      </c>
      <c r="F30" s="38"/>
      <c r="G30" s="12">
        <f t="shared" si="0"/>
        <v>206477</v>
      </c>
    </row>
    <row r="31" spans="1:7" ht="30">
      <c r="A31" s="41">
        <v>27</v>
      </c>
      <c r="B31" s="43" t="s">
        <v>27</v>
      </c>
      <c r="C31" s="43" t="s">
        <v>18</v>
      </c>
      <c r="D31" s="44" t="s">
        <v>112</v>
      </c>
      <c r="E31" s="37">
        <v>4998</v>
      </c>
      <c r="F31" s="38"/>
      <c r="G31" s="12">
        <f t="shared" si="0"/>
        <v>201479</v>
      </c>
    </row>
    <row r="32" spans="1:7" ht="23.4" customHeight="1">
      <c r="D32" s="34" t="s">
        <v>80</v>
      </c>
      <c r="E32" s="46">
        <f>SUM(E6:E31)</f>
        <v>177626</v>
      </c>
      <c r="F32" s="47">
        <f>SUM(F5:F31)</f>
        <v>379105</v>
      </c>
      <c r="G32" s="47">
        <f>F32-E32</f>
        <v>201479</v>
      </c>
    </row>
  </sheetData>
  <mergeCells count="3">
    <mergeCell ref="A1:G1"/>
    <mergeCell ref="A3:B3"/>
    <mergeCell ref="B4:C4"/>
  </mergeCells>
  <phoneticPr fontId="7" type="noConversion"/>
  <dataValidations count="1">
    <dataValidation allowBlank="1" showInputMessage="1" showErrorMessage="1" prompt="不可出現負數" sqref="F3" xr:uid="{CEEFB659-F0D1-44B8-BC0C-E6FCBABDB0B1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060-6429-4147-8387-1E947D55F8B5}">
  <dimension ref="A1:G43"/>
  <sheetViews>
    <sheetView workbookViewId="0">
      <selection activeCell="A2" sqref="A2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9" t="s">
        <v>38</v>
      </c>
      <c r="B1" s="29"/>
      <c r="C1" s="29"/>
      <c r="D1" s="29"/>
      <c r="E1" s="29"/>
      <c r="F1" s="29"/>
      <c r="G1" s="29"/>
    </row>
    <row r="2" spans="1:7" ht="16.2" customHeight="1">
      <c r="A2" s="21" t="s">
        <v>10</v>
      </c>
      <c r="B2" s="22"/>
      <c r="C2" s="23"/>
      <c r="E2" s="23" t="s">
        <v>15</v>
      </c>
    </row>
    <row r="3" spans="1:7" ht="16.2" customHeight="1">
      <c r="A3" s="30" t="s">
        <v>11</v>
      </c>
      <c r="B3" s="30"/>
      <c r="C3" s="26">
        <f>F43</f>
        <v>323354</v>
      </c>
      <c r="D3" s="23" t="s">
        <v>81</v>
      </c>
      <c r="F3" s="25" t="s">
        <v>12</v>
      </c>
      <c r="G3" s="26">
        <f>G43</f>
        <v>212611</v>
      </c>
    </row>
    <row r="4" spans="1:7" ht="21" customHeight="1">
      <c r="A4" s="13" t="s">
        <v>8</v>
      </c>
      <c r="B4" s="35" t="s">
        <v>82</v>
      </c>
      <c r="C4" s="35"/>
      <c r="D4" s="14" t="s">
        <v>4</v>
      </c>
      <c r="E4" s="15" t="s">
        <v>2</v>
      </c>
      <c r="F4" s="8" t="s">
        <v>9</v>
      </c>
      <c r="G4" s="16" t="s">
        <v>3</v>
      </c>
    </row>
    <row r="5" spans="1:7" ht="21" customHeight="1">
      <c r="A5" s="41">
        <v>1</v>
      </c>
      <c r="B5" s="1">
        <v>1</v>
      </c>
      <c r="C5" s="1">
        <v>1</v>
      </c>
      <c r="D5" s="2" t="s">
        <v>0</v>
      </c>
      <c r="E5" s="3"/>
      <c r="F5" s="4">
        <v>23354</v>
      </c>
      <c r="G5" s="4">
        <v>23354</v>
      </c>
    </row>
    <row r="6" spans="1:7" ht="19.95" customHeight="1">
      <c r="A6" s="41">
        <v>2</v>
      </c>
      <c r="B6" s="42" t="s">
        <v>17</v>
      </c>
      <c r="C6" s="42" t="s">
        <v>19</v>
      </c>
      <c r="D6" s="36" t="s">
        <v>44</v>
      </c>
      <c r="E6" s="37">
        <v>2400</v>
      </c>
      <c r="F6" s="3"/>
      <c r="G6" s="5">
        <f>G5-E6+F6</f>
        <v>20954</v>
      </c>
    </row>
    <row r="7" spans="1:7" ht="19.05" customHeight="1">
      <c r="A7" s="41">
        <v>3</v>
      </c>
      <c r="B7" s="42" t="s">
        <v>17</v>
      </c>
      <c r="C7" s="42" t="s">
        <v>19</v>
      </c>
      <c r="D7" s="36" t="s">
        <v>45</v>
      </c>
      <c r="E7" s="37">
        <v>718</v>
      </c>
      <c r="F7" s="3"/>
      <c r="G7" s="5">
        <f t="shared" ref="G7:G42" si="0">G6-E7+F7</f>
        <v>20236</v>
      </c>
    </row>
    <row r="8" spans="1:7" ht="19.95" customHeight="1">
      <c r="A8" s="41">
        <v>4</v>
      </c>
      <c r="B8" s="42" t="s">
        <v>17</v>
      </c>
      <c r="C8" s="42" t="s">
        <v>19</v>
      </c>
      <c r="D8" s="36" t="s">
        <v>46</v>
      </c>
      <c r="E8" s="37">
        <v>2650</v>
      </c>
      <c r="F8" s="3"/>
      <c r="G8" s="5">
        <f t="shared" si="0"/>
        <v>17586</v>
      </c>
    </row>
    <row r="9" spans="1:7" ht="19.05" customHeight="1">
      <c r="A9" s="41">
        <v>5</v>
      </c>
      <c r="B9" s="42" t="s">
        <v>17</v>
      </c>
      <c r="C9" s="42" t="s">
        <v>18</v>
      </c>
      <c r="D9" s="36" t="s">
        <v>47</v>
      </c>
      <c r="E9" s="37">
        <v>1600</v>
      </c>
      <c r="F9" s="3"/>
      <c r="G9" s="5">
        <f t="shared" si="0"/>
        <v>15986</v>
      </c>
    </row>
    <row r="10" spans="1:7" ht="19.95" customHeight="1">
      <c r="A10" s="41">
        <v>6</v>
      </c>
      <c r="B10" s="42" t="s">
        <v>17</v>
      </c>
      <c r="C10" s="42" t="s">
        <v>18</v>
      </c>
      <c r="D10" s="36" t="s">
        <v>48</v>
      </c>
      <c r="E10" s="37">
        <v>550</v>
      </c>
      <c r="F10" s="3"/>
      <c r="G10" s="5">
        <f t="shared" si="0"/>
        <v>15436</v>
      </c>
    </row>
    <row r="11" spans="1:7" ht="19.05" customHeight="1">
      <c r="A11" s="41">
        <v>7</v>
      </c>
      <c r="B11" s="42" t="s">
        <v>17</v>
      </c>
      <c r="C11" s="42" t="s">
        <v>18</v>
      </c>
      <c r="D11" s="36" t="s">
        <v>49</v>
      </c>
      <c r="E11" s="37">
        <v>2567</v>
      </c>
      <c r="F11" s="3"/>
      <c r="G11" s="5">
        <f t="shared" si="0"/>
        <v>12869</v>
      </c>
    </row>
    <row r="12" spans="1:7" ht="19.95" customHeight="1">
      <c r="A12" s="41">
        <v>8</v>
      </c>
      <c r="B12" s="42" t="s">
        <v>40</v>
      </c>
      <c r="C12" s="42" t="s">
        <v>17</v>
      </c>
      <c r="D12" s="36" t="s">
        <v>50</v>
      </c>
      <c r="E12" s="37">
        <v>1600</v>
      </c>
      <c r="F12" s="3"/>
      <c r="G12" s="5">
        <f t="shared" si="0"/>
        <v>11269</v>
      </c>
    </row>
    <row r="13" spans="1:7" ht="19.05" customHeight="1">
      <c r="A13" s="41">
        <v>9</v>
      </c>
      <c r="B13" s="42" t="s">
        <v>40</v>
      </c>
      <c r="C13" s="42" t="s">
        <v>17</v>
      </c>
      <c r="D13" s="36" t="s">
        <v>51</v>
      </c>
      <c r="E13" s="37">
        <v>178</v>
      </c>
      <c r="F13" s="3"/>
      <c r="G13" s="5">
        <f t="shared" si="0"/>
        <v>11091</v>
      </c>
    </row>
    <row r="14" spans="1:7" ht="20.55" customHeight="1">
      <c r="A14" s="41">
        <v>10</v>
      </c>
      <c r="B14" s="42" t="s">
        <v>40</v>
      </c>
      <c r="C14" s="42" t="s">
        <v>17</v>
      </c>
      <c r="D14" s="36" t="s">
        <v>52</v>
      </c>
      <c r="E14" s="37">
        <v>2460</v>
      </c>
      <c r="F14" s="3"/>
      <c r="G14" s="5">
        <f t="shared" si="0"/>
        <v>8631</v>
      </c>
    </row>
    <row r="15" spans="1:7" ht="21" customHeight="1">
      <c r="A15" s="41">
        <v>11</v>
      </c>
      <c r="B15" s="42" t="s">
        <v>21</v>
      </c>
      <c r="C15" s="42" t="s">
        <v>22</v>
      </c>
      <c r="D15" s="36" t="s">
        <v>53</v>
      </c>
      <c r="E15" s="37">
        <v>4800</v>
      </c>
      <c r="F15" s="3"/>
      <c r="G15" s="5">
        <f t="shared" si="0"/>
        <v>3831</v>
      </c>
    </row>
    <row r="16" spans="1:7" ht="19.05" customHeight="1">
      <c r="A16" s="41">
        <v>12</v>
      </c>
      <c r="B16" s="42" t="s">
        <v>21</v>
      </c>
      <c r="C16" s="42" t="s">
        <v>22</v>
      </c>
      <c r="D16" s="36" t="s">
        <v>54</v>
      </c>
      <c r="E16" s="37">
        <v>707</v>
      </c>
      <c r="F16" s="3"/>
      <c r="G16" s="5">
        <f t="shared" si="0"/>
        <v>3124</v>
      </c>
    </row>
    <row r="17" spans="1:7" ht="19.95" customHeight="1">
      <c r="A17" s="41">
        <v>13</v>
      </c>
      <c r="B17" s="42" t="s">
        <v>21</v>
      </c>
      <c r="C17" s="42" t="s">
        <v>22</v>
      </c>
      <c r="D17" s="36" t="s">
        <v>55</v>
      </c>
      <c r="E17" s="37">
        <v>2595</v>
      </c>
      <c r="F17" s="3"/>
      <c r="G17" s="5">
        <f t="shared" si="0"/>
        <v>529</v>
      </c>
    </row>
    <row r="18" spans="1:7" ht="19.05" customHeight="1">
      <c r="A18" s="41">
        <v>14</v>
      </c>
      <c r="B18" s="42" t="s">
        <v>21</v>
      </c>
      <c r="C18" s="42" t="s">
        <v>41</v>
      </c>
      <c r="D18" s="36" t="s">
        <v>56</v>
      </c>
      <c r="E18" s="38"/>
      <c r="F18" s="33">
        <v>300000</v>
      </c>
      <c r="G18" s="5">
        <f t="shared" si="0"/>
        <v>300529</v>
      </c>
    </row>
    <row r="19" spans="1:7" ht="19.95" customHeight="1">
      <c r="A19" s="41">
        <v>15</v>
      </c>
      <c r="B19" s="42" t="s">
        <v>42</v>
      </c>
      <c r="C19" s="42" t="s">
        <v>19</v>
      </c>
      <c r="D19" s="36" t="s">
        <v>57</v>
      </c>
      <c r="E19" s="37">
        <v>6400</v>
      </c>
      <c r="F19" s="3"/>
      <c r="G19" s="5">
        <f t="shared" si="0"/>
        <v>294129</v>
      </c>
    </row>
    <row r="20" spans="1:7" ht="19.2" customHeight="1">
      <c r="A20" s="41">
        <v>16</v>
      </c>
      <c r="B20" s="42" t="s">
        <v>42</v>
      </c>
      <c r="C20" s="42" t="s">
        <v>19</v>
      </c>
      <c r="D20" s="36" t="s">
        <v>58</v>
      </c>
      <c r="E20" s="37">
        <v>707</v>
      </c>
      <c r="F20" s="3"/>
      <c r="G20" s="5">
        <f t="shared" si="0"/>
        <v>293422</v>
      </c>
    </row>
    <row r="21" spans="1:7" ht="16.2">
      <c r="A21" s="41">
        <v>17</v>
      </c>
      <c r="B21" s="42" t="s">
        <v>42</v>
      </c>
      <c r="C21" s="42" t="s">
        <v>19</v>
      </c>
      <c r="D21" s="36" t="s">
        <v>59</v>
      </c>
      <c r="E21" s="37">
        <v>3045</v>
      </c>
      <c r="F21" s="3"/>
      <c r="G21" s="5">
        <f t="shared" si="0"/>
        <v>290377</v>
      </c>
    </row>
    <row r="22" spans="1:7" ht="16.2">
      <c r="A22" s="41">
        <v>18</v>
      </c>
      <c r="B22" s="42" t="s">
        <v>43</v>
      </c>
      <c r="C22" s="42" t="s">
        <v>40</v>
      </c>
      <c r="D22" s="36" t="s">
        <v>60</v>
      </c>
      <c r="E22" s="37">
        <v>6400</v>
      </c>
      <c r="F22" s="3"/>
      <c r="G22" s="5">
        <f t="shared" si="0"/>
        <v>283977</v>
      </c>
    </row>
    <row r="23" spans="1:7" ht="16.2">
      <c r="A23" s="41">
        <v>19</v>
      </c>
      <c r="B23" s="42" t="s">
        <v>43</v>
      </c>
      <c r="C23" s="42" t="s">
        <v>40</v>
      </c>
      <c r="D23" s="36" t="s">
        <v>61</v>
      </c>
      <c r="E23" s="37">
        <v>883</v>
      </c>
      <c r="F23" s="3"/>
      <c r="G23" s="5">
        <f t="shared" si="0"/>
        <v>283094</v>
      </c>
    </row>
    <row r="24" spans="1:7" ht="16.2">
      <c r="A24" s="41">
        <v>20</v>
      </c>
      <c r="B24" s="42" t="s">
        <v>43</v>
      </c>
      <c r="C24" s="42" t="s">
        <v>40</v>
      </c>
      <c r="D24" s="36" t="s">
        <v>62</v>
      </c>
      <c r="E24" s="37">
        <v>3045</v>
      </c>
      <c r="F24" s="3"/>
      <c r="G24" s="5">
        <f t="shared" si="0"/>
        <v>280049</v>
      </c>
    </row>
    <row r="25" spans="1:7" ht="16.2">
      <c r="A25" s="41">
        <v>21</v>
      </c>
      <c r="B25" s="42" t="s">
        <v>26</v>
      </c>
      <c r="C25" s="42" t="s">
        <v>17</v>
      </c>
      <c r="D25" s="36" t="s">
        <v>60</v>
      </c>
      <c r="E25" s="37">
        <v>5600</v>
      </c>
      <c r="F25" s="3"/>
      <c r="G25" s="5">
        <f t="shared" si="0"/>
        <v>274449</v>
      </c>
    </row>
    <row r="26" spans="1:7" ht="16.2">
      <c r="A26" s="41">
        <v>22</v>
      </c>
      <c r="B26" s="42" t="s">
        <v>26</v>
      </c>
      <c r="C26" s="42" t="s">
        <v>17</v>
      </c>
      <c r="D26" s="36" t="s">
        <v>63</v>
      </c>
      <c r="E26" s="37">
        <v>707</v>
      </c>
      <c r="F26" s="3"/>
      <c r="G26" s="5">
        <f t="shared" si="0"/>
        <v>273742</v>
      </c>
    </row>
    <row r="27" spans="1:7" ht="16.2">
      <c r="A27" s="41">
        <v>23</v>
      </c>
      <c r="B27" s="42" t="s">
        <v>26</v>
      </c>
      <c r="C27" s="42" t="s">
        <v>17</v>
      </c>
      <c r="D27" s="36" t="s">
        <v>64</v>
      </c>
      <c r="E27" s="37">
        <v>2994</v>
      </c>
      <c r="F27" s="3"/>
      <c r="G27" s="5">
        <f t="shared" si="0"/>
        <v>270748</v>
      </c>
    </row>
    <row r="28" spans="1:7" ht="16.2">
      <c r="A28" s="41">
        <v>24</v>
      </c>
      <c r="B28" s="42" t="s">
        <v>22</v>
      </c>
      <c r="C28" s="42" t="s">
        <v>17</v>
      </c>
      <c r="D28" s="36" t="s">
        <v>65</v>
      </c>
      <c r="E28" s="37">
        <v>10551</v>
      </c>
      <c r="F28" s="3"/>
      <c r="G28" s="5">
        <f t="shared" si="0"/>
        <v>260197</v>
      </c>
    </row>
    <row r="29" spans="1:7" ht="16.2">
      <c r="A29" s="41">
        <v>25</v>
      </c>
      <c r="B29" s="42" t="s">
        <v>22</v>
      </c>
      <c r="C29" s="42" t="s">
        <v>17</v>
      </c>
      <c r="D29" s="36" t="s">
        <v>66</v>
      </c>
      <c r="E29" s="37">
        <v>1930</v>
      </c>
      <c r="F29" s="3"/>
      <c r="G29" s="5">
        <f t="shared" si="0"/>
        <v>258267</v>
      </c>
    </row>
    <row r="30" spans="1:7" ht="16.2">
      <c r="A30" s="41">
        <v>26</v>
      </c>
      <c r="B30" s="42" t="s">
        <v>24</v>
      </c>
      <c r="C30" s="42" t="s">
        <v>19</v>
      </c>
      <c r="D30" s="36" t="s">
        <v>67</v>
      </c>
      <c r="E30" s="37">
        <v>5796</v>
      </c>
      <c r="F30" s="3"/>
      <c r="G30" s="5">
        <f t="shared" si="0"/>
        <v>252471</v>
      </c>
    </row>
    <row r="31" spans="1:7" ht="16.2">
      <c r="A31" s="41">
        <v>27</v>
      </c>
      <c r="B31" s="42" t="s">
        <v>24</v>
      </c>
      <c r="C31" s="42" t="s">
        <v>19</v>
      </c>
      <c r="D31" s="36" t="s">
        <v>68</v>
      </c>
      <c r="E31" s="37">
        <v>1524</v>
      </c>
      <c r="F31" s="3"/>
      <c r="G31" s="5">
        <f t="shared" si="0"/>
        <v>250947</v>
      </c>
    </row>
    <row r="32" spans="1:7" ht="16.2">
      <c r="A32" s="41">
        <v>28</v>
      </c>
      <c r="B32" s="42" t="s">
        <v>23</v>
      </c>
      <c r="C32" s="42" t="s">
        <v>26</v>
      </c>
      <c r="D32" s="36" t="s">
        <v>69</v>
      </c>
      <c r="E32" s="37">
        <v>400</v>
      </c>
      <c r="F32" s="3"/>
      <c r="G32" s="5">
        <f t="shared" si="0"/>
        <v>250547</v>
      </c>
    </row>
    <row r="33" spans="1:7" ht="16.2">
      <c r="A33" s="41">
        <v>29</v>
      </c>
      <c r="B33" s="42" t="s">
        <v>23</v>
      </c>
      <c r="C33" s="42" t="s">
        <v>26</v>
      </c>
      <c r="D33" s="36" t="s">
        <v>70</v>
      </c>
      <c r="E33" s="37">
        <v>4800</v>
      </c>
      <c r="F33" s="3"/>
      <c r="G33" s="5">
        <f t="shared" si="0"/>
        <v>245747</v>
      </c>
    </row>
    <row r="34" spans="1:7" ht="16.2">
      <c r="A34" s="41">
        <v>30</v>
      </c>
      <c r="B34" s="42" t="s">
        <v>23</v>
      </c>
      <c r="C34" s="42" t="s">
        <v>26</v>
      </c>
      <c r="D34" s="36" t="s">
        <v>71</v>
      </c>
      <c r="E34" s="37">
        <v>384</v>
      </c>
      <c r="F34" s="40"/>
      <c r="G34" s="5">
        <f t="shared" si="0"/>
        <v>245363</v>
      </c>
    </row>
    <row r="35" spans="1:7" ht="16.2">
      <c r="A35" s="41">
        <v>31</v>
      </c>
      <c r="B35" s="42" t="s">
        <v>23</v>
      </c>
      <c r="C35" s="42" t="s">
        <v>26</v>
      </c>
      <c r="D35" s="36" t="s">
        <v>72</v>
      </c>
      <c r="E35" s="37">
        <v>8224</v>
      </c>
      <c r="F35" s="39"/>
      <c r="G35" s="5">
        <f t="shared" si="0"/>
        <v>237139</v>
      </c>
    </row>
    <row r="36" spans="1:7" ht="16.2">
      <c r="A36" s="41">
        <v>32</v>
      </c>
      <c r="B36" s="42" t="s">
        <v>23</v>
      </c>
      <c r="C36" s="42" t="s">
        <v>26</v>
      </c>
      <c r="D36" s="36" t="s">
        <v>73</v>
      </c>
      <c r="E36" s="37">
        <v>8</v>
      </c>
      <c r="F36" s="39"/>
      <c r="G36" s="5">
        <f t="shared" si="0"/>
        <v>237131</v>
      </c>
    </row>
    <row r="37" spans="1:7" ht="16.2">
      <c r="A37" s="41">
        <v>33</v>
      </c>
      <c r="B37" s="42" t="s">
        <v>25</v>
      </c>
      <c r="C37" s="42" t="s">
        <v>21</v>
      </c>
      <c r="D37" s="36" t="s">
        <v>74</v>
      </c>
      <c r="E37" s="37">
        <v>8448</v>
      </c>
      <c r="F37" s="39"/>
      <c r="G37" s="5">
        <f t="shared" si="0"/>
        <v>228683</v>
      </c>
    </row>
    <row r="38" spans="1:7" ht="16.2">
      <c r="A38" s="41">
        <v>34</v>
      </c>
      <c r="B38" s="42" t="s">
        <v>25</v>
      </c>
      <c r="C38" s="42" t="s">
        <v>21</v>
      </c>
      <c r="D38" s="36" t="s">
        <v>75</v>
      </c>
      <c r="E38" s="37">
        <v>767</v>
      </c>
      <c r="F38" s="39"/>
      <c r="G38" s="5">
        <f t="shared" si="0"/>
        <v>227916</v>
      </c>
    </row>
    <row r="39" spans="1:7" ht="16.2">
      <c r="A39" s="41">
        <v>35</v>
      </c>
      <c r="B39" s="42" t="s">
        <v>25</v>
      </c>
      <c r="C39" s="42" t="s">
        <v>21</v>
      </c>
      <c r="D39" s="36" t="s">
        <v>76</v>
      </c>
      <c r="E39" s="37">
        <v>3045</v>
      </c>
      <c r="F39" s="39"/>
      <c r="G39" s="5">
        <f t="shared" si="0"/>
        <v>224871</v>
      </c>
    </row>
    <row r="40" spans="1:7" ht="16.2">
      <c r="A40" s="41">
        <v>36</v>
      </c>
      <c r="B40" s="42" t="s">
        <v>27</v>
      </c>
      <c r="C40" s="42" t="s">
        <v>19</v>
      </c>
      <c r="D40" s="36" t="s">
        <v>77</v>
      </c>
      <c r="E40" s="37">
        <v>8448</v>
      </c>
      <c r="F40" s="39"/>
      <c r="G40" s="5">
        <f t="shared" si="0"/>
        <v>216423</v>
      </c>
    </row>
    <row r="41" spans="1:7" ht="16.2">
      <c r="A41" s="41">
        <v>37</v>
      </c>
      <c r="B41" s="42" t="s">
        <v>27</v>
      </c>
      <c r="C41" s="42" t="s">
        <v>19</v>
      </c>
      <c r="D41" s="36" t="s">
        <v>78</v>
      </c>
      <c r="E41" s="37">
        <v>767</v>
      </c>
      <c r="F41" s="39"/>
      <c r="G41" s="5">
        <f t="shared" si="0"/>
        <v>215656</v>
      </c>
    </row>
    <row r="42" spans="1:7" ht="16.2">
      <c r="A42" s="41">
        <v>38</v>
      </c>
      <c r="B42" s="42" t="s">
        <v>27</v>
      </c>
      <c r="C42" s="42" t="s">
        <v>19</v>
      </c>
      <c r="D42" s="36" t="s">
        <v>79</v>
      </c>
      <c r="E42" s="37">
        <v>3045</v>
      </c>
      <c r="F42" s="39"/>
      <c r="G42" s="5">
        <f t="shared" si="0"/>
        <v>212611</v>
      </c>
    </row>
    <row r="43" spans="1:7" ht="13.8">
      <c r="D43" s="34" t="s">
        <v>80</v>
      </c>
      <c r="E43" s="27">
        <f>SUM(E6:E42)</f>
        <v>110743</v>
      </c>
      <c r="F43" s="24">
        <f>SUM(F5:F42)</f>
        <v>323354</v>
      </c>
      <c r="G43" s="26">
        <f>F43-E43</f>
        <v>212611</v>
      </c>
    </row>
  </sheetData>
  <mergeCells count="3">
    <mergeCell ref="A1:G1"/>
    <mergeCell ref="A3:B3"/>
    <mergeCell ref="B4:C4"/>
  </mergeCells>
  <phoneticPr fontId="7" type="noConversion"/>
  <dataValidations count="1">
    <dataValidation allowBlank="1" showInputMessage="1" showErrorMessage="1" prompt="不可出現負數" sqref="F3" xr:uid="{7E57E24B-A964-4545-8A3E-63AB9C2A3151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57F1-CEA8-4C87-8FAD-76F1CDEA8CE9}">
  <dimension ref="A1:G20"/>
  <sheetViews>
    <sheetView workbookViewId="0">
      <selection activeCell="E3" sqref="E3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9" t="s">
        <v>38</v>
      </c>
      <c r="B1" s="29"/>
      <c r="C1" s="29"/>
      <c r="D1" s="29"/>
      <c r="E1" s="29"/>
      <c r="F1" s="29"/>
      <c r="G1" s="29"/>
    </row>
    <row r="2" spans="1:7" ht="16.2" customHeight="1">
      <c r="A2" s="21" t="s">
        <v>10</v>
      </c>
      <c r="B2" s="22"/>
      <c r="C2" s="23"/>
      <c r="E2" s="23" t="s">
        <v>119</v>
      </c>
    </row>
    <row r="3" spans="1:7" ht="16.2" customHeight="1">
      <c r="A3" s="30" t="s">
        <v>11</v>
      </c>
      <c r="B3" s="30"/>
      <c r="C3" s="26">
        <f>F20</f>
        <v>1100000</v>
      </c>
      <c r="D3" s="23" t="s">
        <v>118</v>
      </c>
      <c r="F3" s="25" t="s">
        <v>12</v>
      </c>
      <c r="G3" s="26">
        <f>G20</f>
        <v>1090400</v>
      </c>
    </row>
    <row r="4" spans="1:7" ht="21" customHeight="1">
      <c r="A4" s="13" t="s">
        <v>8</v>
      </c>
      <c r="B4" s="31" t="s">
        <v>1</v>
      </c>
      <c r="C4" s="32"/>
      <c r="D4" s="14" t="s">
        <v>4</v>
      </c>
      <c r="E4" s="15" t="s">
        <v>2</v>
      </c>
      <c r="F4" s="8" t="s">
        <v>9</v>
      </c>
      <c r="G4" s="16" t="s">
        <v>3</v>
      </c>
    </row>
    <row r="5" spans="1:7" ht="21" customHeight="1">
      <c r="A5" s="13">
        <v>1</v>
      </c>
      <c r="B5" s="1">
        <v>1</v>
      </c>
      <c r="C5" s="1">
        <v>1</v>
      </c>
      <c r="D5" s="28" t="s">
        <v>16</v>
      </c>
      <c r="E5" s="3"/>
      <c r="F5" s="4">
        <v>0</v>
      </c>
      <c r="G5" s="9">
        <f>F5</f>
        <v>0</v>
      </c>
    </row>
    <row r="6" spans="1:7" ht="19.95" customHeight="1">
      <c r="A6" s="13">
        <v>2</v>
      </c>
      <c r="B6" s="48" t="s">
        <v>25</v>
      </c>
      <c r="C6" s="48" t="s">
        <v>25</v>
      </c>
      <c r="D6" s="36" t="s">
        <v>114</v>
      </c>
      <c r="E6" s="38"/>
      <c r="F6" s="45">
        <v>823052</v>
      </c>
      <c r="G6" s="12">
        <f>G5-E6+F6</f>
        <v>823052</v>
      </c>
    </row>
    <row r="7" spans="1:7" ht="19.05" customHeight="1">
      <c r="A7" s="13"/>
      <c r="B7" s="48" t="s">
        <v>25</v>
      </c>
      <c r="C7" s="48" t="s">
        <v>25</v>
      </c>
      <c r="D7" s="36" t="s">
        <v>115</v>
      </c>
      <c r="E7" s="38"/>
      <c r="F7" s="45">
        <v>276948</v>
      </c>
      <c r="G7" s="12">
        <f t="shared" ref="G7:G9" si="0">G6-E7+F7</f>
        <v>1100000</v>
      </c>
    </row>
    <row r="8" spans="1:7" ht="19.95" customHeight="1">
      <c r="A8" s="13"/>
      <c r="B8" s="48" t="s">
        <v>25</v>
      </c>
      <c r="C8" s="48" t="s">
        <v>104</v>
      </c>
      <c r="D8" s="36" t="s">
        <v>116</v>
      </c>
      <c r="E8" s="37">
        <v>3600</v>
      </c>
      <c r="F8" s="38"/>
      <c r="G8" s="12">
        <f t="shared" si="0"/>
        <v>1096400</v>
      </c>
    </row>
    <row r="9" spans="1:7" ht="19.05" customHeight="1">
      <c r="A9" s="13"/>
      <c r="B9" s="48" t="s">
        <v>27</v>
      </c>
      <c r="C9" s="48" t="s">
        <v>19</v>
      </c>
      <c r="D9" s="36" t="s">
        <v>117</v>
      </c>
      <c r="E9" s="37">
        <v>6000</v>
      </c>
      <c r="F9" s="38"/>
      <c r="G9" s="12">
        <f t="shared" si="0"/>
        <v>1090400</v>
      </c>
    </row>
    <row r="10" spans="1:7" ht="19.95" customHeight="1">
      <c r="A10" s="13"/>
      <c r="B10" s="10"/>
      <c r="C10" s="10"/>
      <c r="D10" s="7"/>
      <c r="E10" s="12"/>
      <c r="F10" s="8"/>
      <c r="G10" s="12"/>
    </row>
    <row r="11" spans="1:7" ht="19.05" customHeight="1">
      <c r="A11" s="13"/>
      <c r="B11" s="11"/>
      <c r="C11" s="11"/>
      <c r="D11" s="7"/>
      <c r="E11" s="8"/>
      <c r="F11" s="12"/>
      <c r="G11" s="12"/>
    </row>
    <row r="12" spans="1:7" ht="19.95" customHeight="1">
      <c r="A12" s="13"/>
      <c r="B12" s="11"/>
      <c r="C12" s="11"/>
      <c r="D12" s="7"/>
      <c r="E12" s="8"/>
      <c r="F12" s="12"/>
      <c r="G12" s="12"/>
    </row>
    <row r="13" spans="1:7" ht="19.05" customHeight="1">
      <c r="A13" s="13"/>
      <c r="B13" s="11"/>
      <c r="C13" s="11"/>
      <c r="D13" s="7"/>
      <c r="E13" s="12"/>
      <c r="F13" s="8"/>
      <c r="G13" s="12"/>
    </row>
    <row r="14" spans="1:7" ht="20.55" customHeight="1">
      <c r="A14" s="13"/>
      <c r="B14" s="11"/>
      <c r="C14" s="11"/>
      <c r="D14" s="7"/>
      <c r="E14" s="12"/>
      <c r="F14" s="8"/>
      <c r="G14" s="12"/>
    </row>
    <row r="15" spans="1:7" ht="21" customHeight="1">
      <c r="A15" s="13"/>
      <c r="B15" s="11"/>
      <c r="C15" s="11"/>
      <c r="D15" s="7"/>
      <c r="E15" s="12"/>
      <c r="F15" s="8"/>
      <c r="G15" s="12"/>
    </row>
    <row r="16" spans="1:7" ht="19.05" customHeight="1">
      <c r="A16" s="13"/>
      <c r="B16" s="11"/>
      <c r="C16" s="11"/>
      <c r="D16" s="7"/>
      <c r="E16" s="12"/>
      <c r="F16" s="8"/>
      <c r="G16" s="12"/>
    </row>
    <row r="17" spans="1:7" ht="19.95" customHeight="1">
      <c r="A17" s="13"/>
      <c r="B17" s="11"/>
      <c r="C17" s="11"/>
      <c r="D17" s="7"/>
      <c r="E17" s="12"/>
      <c r="F17" s="8"/>
      <c r="G17" s="12"/>
    </row>
    <row r="18" spans="1:7" ht="19.05" customHeight="1">
      <c r="A18" s="13"/>
      <c r="B18" s="11"/>
      <c r="C18" s="11"/>
      <c r="D18" s="7"/>
      <c r="E18" s="12"/>
      <c r="F18" s="8"/>
      <c r="G18" s="12"/>
    </row>
    <row r="19" spans="1:7" ht="19.95" customHeight="1">
      <c r="A19" s="13"/>
      <c r="B19" s="11"/>
      <c r="C19" s="11"/>
      <c r="D19" s="7"/>
      <c r="E19" s="8"/>
      <c r="F19" s="12"/>
      <c r="G19" s="12"/>
    </row>
    <row r="20" spans="1:7" ht="19.2" customHeight="1">
      <c r="A20" s="19"/>
      <c r="B20" s="20"/>
      <c r="C20" s="20"/>
      <c r="D20" s="20" t="s">
        <v>7</v>
      </c>
      <c r="E20" s="17">
        <f>SUM(E5:E19)</f>
        <v>9600</v>
      </c>
      <c r="F20" s="18">
        <f>SUM(F5:F19)</f>
        <v>1100000</v>
      </c>
      <c r="G20" s="18">
        <f>F20-E20</f>
        <v>1090400</v>
      </c>
    </row>
  </sheetData>
  <mergeCells count="3">
    <mergeCell ref="A1:G1"/>
    <mergeCell ref="A3:B3"/>
    <mergeCell ref="B4:C4"/>
  </mergeCells>
  <phoneticPr fontId="7" type="noConversion"/>
  <dataValidations count="1">
    <dataValidation allowBlank="1" showInputMessage="1" showErrorMessage="1" prompt="不可出現負數" sqref="F3" xr:uid="{CD381F86-B3BE-4CBE-B328-D171E70BE8E9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校務發展基金</vt:lpstr>
      <vt:lpstr>世紀保西</vt:lpstr>
      <vt:lpstr>林得志獎學金</vt:lpstr>
      <vt:lpstr>書法及英語教學</vt:lpstr>
      <vt:lpstr>江東學長獎學金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2024-01-25T05:19:14Z</dcterms:created>
  <dcterms:modified xsi:type="dcterms:W3CDTF">2025-03-14T01:58:02Z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