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勸募條例\110勸募\"/>
    </mc:Choice>
  </mc:AlternateContent>
  <bookViews>
    <workbookView xWindow="0" yWindow="0" windowWidth="16380" windowHeight="8190" tabRatio="500" activeTab="1"/>
  </bookViews>
  <sheets>
    <sheet name="校務發展基金" sheetId="1" r:id="rId1"/>
    <sheet name="獎助學金" sheetId="3" r:id="rId2"/>
    <sheet name="午餐費補助" sheetId="4" r:id="rId3"/>
    <sheet name="急難救助金" sheetId="5" r:id="rId4"/>
    <sheet name="工作表2" sheetId="2" r:id="rId5"/>
  </sheets>
  <definedNames>
    <definedName name="_xlnm.Print_Area" localSheetId="2">午餐費補助!$A$1:$F$12</definedName>
    <definedName name="_xlnm.Print_Area" localSheetId="3">急難救助金!$A$1:$F$11</definedName>
    <definedName name="_xlnm.Print_Area" localSheetId="0">校務發展基金!$A$1:$F$21</definedName>
    <definedName name="_xlnm.Print_Area" localSheetId="1">獎助學金!$A$1:$F$19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7" i="3" l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E18" i="3"/>
  <c r="D18" i="3"/>
  <c r="F6" i="3" l="1"/>
  <c r="F7" i="4" l="1"/>
  <c r="F9" i="4"/>
  <c r="E11" i="4"/>
  <c r="D11" i="4"/>
  <c r="D19" i="1" l="1"/>
  <c r="E19" i="1"/>
  <c r="F7" i="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6" i="1"/>
  <c r="E9" i="5" l="1"/>
  <c r="D9" i="5"/>
  <c r="F6" i="4" l="1"/>
</calcChain>
</file>

<file path=xl/sharedStrings.xml><?xml version="1.0" encoding="utf-8"?>
<sst xmlns="http://schemas.openxmlformats.org/spreadsheetml/2006/main" count="96" uniqueCount="74">
  <si>
    <t>校名：</t>
  </si>
  <si>
    <t>歸仁國小</t>
  </si>
  <si>
    <t>扶助計畫名稱：校務發展基金</t>
  </si>
  <si>
    <t>總收入：</t>
  </si>
  <si>
    <t>編號</t>
  </si>
  <si>
    <t>日期</t>
  </si>
  <si>
    <t>摘要或用途</t>
  </si>
  <si>
    <t>合計</t>
    <phoneticPr fontId="23" type="noConversion"/>
  </si>
  <si>
    <t>扶助計畫名稱：獎助學金</t>
    <phoneticPr fontId="24" type="noConversion"/>
  </si>
  <si>
    <t>學校網址:http://www.grps.tn.edu.tw</t>
    <phoneticPr fontId="28" type="noConversion"/>
  </si>
  <si>
    <r>
      <t>110</t>
    </r>
    <r>
      <rPr>
        <sz val="15"/>
        <color rgb="FF000000"/>
        <rFont val="標楷體"/>
        <family val="4"/>
        <charset val="136"/>
      </rPr>
      <t>年度向會員或所屬人員募集、接受其主動捐贈或接受外界主動捐贈</t>
    </r>
    <r>
      <rPr>
        <u/>
        <sz val="15"/>
        <color rgb="FF000000"/>
        <rFont val="標楷體"/>
        <family val="4"/>
        <charset val="136"/>
      </rPr>
      <t>經費</t>
    </r>
    <r>
      <rPr>
        <sz val="15"/>
        <color rgb="FF000000"/>
        <rFont val="標楷體"/>
        <family val="4"/>
        <charset val="136"/>
      </rPr>
      <t>收支明細表</t>
    </r>
    <phoneticPr fontId="23" type="noConversion"/>
  </si>
  <si>
    <t>扶助計畫名稱：弱勢學生午餐費補助</t>
    <phoneticPr fontId="24" type="noConversion"/>
  </si>
  <si>
    <t>扶助計畫名稱：急難救助金</t>
    <phoneticPr fontId="24" type="noConversion"/>
  </si>
  <si>
    <r>
      <t>(</t>
    </r>
    <r>
      <rPr>
        <sz val="12"/>
        <rFont val="標楷體"/>
        <family val="4"/>
        <charset val="136"/>
      </rPr>
      <t>上期結轉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</si>
  <si>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收黃文豊捐助校務發展基金</t>
    </r>
  </si>
  <si>
    <r>
      <rPr>
        <sz val="12"/>
        <rFont val="標楷體"/>
        <family val="4"/>
        <charset val="136"/>
      </rPr>
      <t>支</t>
    </r>
    <r>
      <rPr>
        <sz val="12"/>
        <rFont val="Times New Roman"/>
        <family val="1"/>
      </rPr>
      <t>110</t>
    </r>
    <r>
      <rPr>
        <sz val="12"/>
        <rFont val="標楷體"/>
        <family val="4"/>
        <charset val="136"/>
      </rPr>
      <t>學年度招生活動用便利貼、修正帶等</t>
    </r>
  </si>
  <si>
    <r>
      <rPr>
        <sz val="12"/>
        <rFont val="標楷體"/>
        <family val="4"/>
        <charset val="136"/>
      </rPr>
      <t>收卻晉銳先生捐助校務發展基金</t>
    </r>
  </si>
  <si>
    <r>
      <rPr>
        <sz val="12"/>
        <rFont val="標楷體"/>
        <family val="4"/>
        <charset val="136"/>
      </rPr>
      <t>支弟倫桃及椰子樹枯葉處理費用</t>
    </r>
  </si>
  <si>
    <r>
      <rPr>
        <sz val="12"/>
        <rFont val="標楷體"/>
        <family val="4"/>
        <charset val="136"/>
      </rPr>
      <t>收楊黃綿綿捐款校務發展基金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改善教學環境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</si>
  <si>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支教學廣播修繕費用</t>
    </r>
  </si>
  <si>
    <r>
      <rPr>
        <sz val="12"/>
        <rFont val="標楷體"/>
        <family val="4"/>
        <charset val="136"/>
      </rPr>
      <t>支教室分機線路修繕費用</t>
    </r>
  </si>
  <si>
    <r>
      <rPr>
        <sz val="12"/>
        <rFont val="標楷體"/>
        <family val="4"/>
        <charset val="136"/>
      </rPr>
      <t>支贈送</t>
    </r>
    <r>
      <rPr>
        <sz val="12"/>
        <rFont val="Times New Roman"/>
        <family val="1"/>
      </rPr>
      <t>110</t>
    </r>
    <r>
      <rPr>
        <sz val="12"/>
        <rFont val="標楷體"/>
        <family val="4"/>
        <charset val="136"/>
      </rPr>
      <t>學年一年級新生防震頭套</t>
    </r>
  </si>
  <si>
    <r>
      <rPr>
        <sz val="12"/>
        <rFont val="標楷體"/>
        <family val="4"/>
        <charset val="136"/>
      </rPr>
      <t>收張雅晶小姐捐贈校務發展基金</t>
    </r>
  </si>
  <si>
    <r>
      <rPr>
        <sz val="12"/>
        <rFont val="標楷體"/>
        <family val="4"/>
        <charset val="136"/>
      </rPr>
      <t>收陳威戎醫師捐助本校校務發展基金</t>
    </r>
  </si>
  <si>
    <r>
      <rPr>
        <sz val="12"/>
        <rFont val="標楷體"/>
        <family val="4"/>
        <charset val="136"/>
      </rPr>
      <t>收廖欽民先生捐助校務發展基金</t>
    </r>
  </si>
  <si>
    <r>
      <rPr>
        <sz val="12"/>
        <rFont val="標楷體"/>
        <family val="4"/>
        <charset val="136"/>
      </rPr>
      <t>支</t>
    </r>
    <r>
      <rPr>
        <sz val="12"/>
        <rFont val="Times New Roman"/>
        <family val="1"/>
      </rPr>
      <t>110</t>
    </r>
    <r>
      <rPr>
        <sz val="12"/>
        <rFont val="標楷體"/>
        <family val="4"/>
        <charset val="136"/>
      </rPr>
      <t>年愛心志工意外團體保險費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奕翰代墊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</si>
  <si>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餘額</t>
    </r>
  </si>
  <si>
    <r>
      <rPr>
        <sz val="10"/>
        <rFont val="標楷體"/>
        <family val="4"/>
        <charset val="136"/>
      </rPr>
      <t>收蔡淑貞小姐捐助校務發展基金</t>
    </r>
    <r>
      <rPr>
        <sz val="10"/>
        <rFont val="Times New Roman"/>
        <family val="1"/>
      </rPr>
      <t>20000</t>
    </r>
    <r>
      <rPr>
        <sz val="10"/>
        <rFont val="標楷體"/>
        <family val="4"/>
        <charset val="136"/>
      </rPr>
      <t>、十八式太極氣功捐助校務發展共基金</t>
    </r>
    <r>
      <rPr>
        <sz val="10"/>
        <rFont val="Times New Roman"/>
        <family val="1"/>
      </rPr>
      <t>2000</t>
    </r>
  </si>
  <si>
    <r>
      <rPr>
        <sz val="12"/>
        <rFont val="標楷體"/>
        <family val="4"/>
        <charset val="136"/>
      </rPr>
      <t>借方</t>
    </r>
  </si>
  <si>
    <r>
      <rPr>
        <sz val="12"/>
        <rFont val="標楷體"/>
        <family val="4"/>
        <charset val="136"/>
      </rPr>
      <t>貸方</t>
    </r>
  </si>
  <si>
    <r>
      <t xml:space="preserve">承辦人：　　　　　　　　　出納：　　　　　　　　　　　 </t>
    </r>
    <r>
      <rPr>
        <sz val="12"/>
        <color rgb="FF000000"/>
        <rFont val="標楷體"/>
        <family val="4"/>
        <charset val="136"/>
      </rPr>
      <t xml:space="preserve">   </t>
    </r>
    <r>
      <rPr>
        <sz val="12"/>
        <color rgb="FF000000"/>
        <rFont val="標楷體"/>
        <family val="4"/>
        <charset val="136"/>
      </rPr>
      <t>會計：　　　　　　　　　　　校長：</t>
    </r>
    <phoneticPr fontId="23" type="noConversion"/>
  </si>
  <si>
    <t>總支出：140,717</t>
    <phoneticPr fontId="23" type="noConversion"/>
  </si>
  <si>
    <t>(上期結轉)</t>
  </si>
  <si>
    <t>支109學年第一學期學習總成績優良學生助學金(一~六年級)</t>
  </si>
  <si>
    <t>暫付109學年第二學期學習總成績優良學生助學金(六年級)-500元*4班</t>
  </si>
  <si>
    <t>暫付109學年第二學期學習總成績優良學生助學金(一~五年級)-500元*22班</t>
  </si>
  <si>
    <t>收110年李俊德先生獎助學金</t>
  </si>
  <si>
    <t>收陳美竹小姐捐助陳林素娥阿嬤助學金</t>
  </si>
  <si>
    <t>支110學年度陳林素娥阿嬤獎助學金</t>
  </si>
  <si>
    <t>支109學年第二學期第一次學習評量成績優良學生助學金(一~六年級)</t>
  </si>
  <si>
    <t>收李永裕先生捐助陳靜芬女士獎助學金</t>
  </si>
  <si>
    <t>支110學年第一學期期中評量成績優良學生助學金(一~六年級)</t>
  </si>
  <si>
    <t>收李進洋先生捐贈李進洋書卷獎助學金</t>
  </si>
  <si>
    <t>收李勝懷先生捐楊秀鳳獎助學金</t>
  </si>
  <si>
    <t>支110學年度401劉0愷等學生五人楊秀鳳校友獎助學金</t>
  </si>
  <si>
    <t>支109(下)仁愛基金支付急難慰問金(學生家庭經濟狀況窘困)</t>
  </si>
  <si>
    <t>支109(下)仁愛基金支付急難慰問金(301劉○愷學生家長猝然逝世)</t>
  </si>
  <si>
    <t>收2年4班班費捐助急難救助金</t>
  </si>
  <si>
    <t>餘額</t>
    <phoneticPr fontId="23" type="noConversion"/>
  </si>
  <si>
    <r>
      <t>110年度向會員或所屬人員募集、接受其主動捐贈或接受外界主動捐贈</t>
    </r>
    <r>
      <rPr>
        <u/>
        <sz val="15"/>
        <rFont val="標楷體"/>
        <family val="4"/>
        <charset val="136"/>
      </rPr>
      <t>經費</t>
    </r>
    <r>
      <rPr>
        <sz val="15"/>
        <rFont val="標楷體"/>
        <family val="4"/>
        <charset val="136"/>
      </rPr>
      <t>收支明細表</t>
    </r>
    <phoneticPr fontId="23" type="noConversion"/>
  </si>
  <si>
    <t>借方</t>
    <phoneticPr fontId="23" type="noConversion"/>
  </si>
  <si>
    <t>貸方</t>
    <phoneticPr fontId="23" type="noConversion"/>
  </si>
  <si>
    <t>總支出：63,790</t>
    <phoneticPr fontId="23" type="noConversion"/>
  </si>
  <si>
    <r>
      <rPr>
        <sz val="10"/>
        <rFont val="標楷體"/>
        <family val="4"/>
        <charset val="136"/>
      </rPr>
      <t>上期結轉</t>
    </r>
    <phoneticPr fontId="28" type="noConversion"/>
  </si>
  <si>
    <r>
      <rPr>
        <sz val="10"/>
        <rFont val="標楷體"/>
        <family val="4"/>
        <charset val="136"/>
      </rPr>
      <t>合計</t>
    </r>
    <phoneticPr fontId="23" type="noConversion"/>
  </si>
  <si>
    <r>
      <rPr>
        <sz val="10"/>
        <rFont val="標楷體"/>
        <family val="4"/>
        <charset val="136"/>
      </rPr>
      <t>補助費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經濟弱勢</t>
    </r>
    <r>
      <rPr>
        <sz val="10"/>
        <rFont val="Times New Roman"/>
        <family val="1"/>
      </rPr>
      <t xml:space="preserve"> 109</t>
    </r>
    <r>
      <rPr>
        <sz val="10"/>
        <rFont val="標楷體"/>
        <family val="4"/>
        <charset val="136"/>
      </rPr>
      <t>年度經濟弱勢學生寒假午餐費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外界捐助</t>
    </r>
    <r>
      <rPr>
        <sz val="10"/>
        <rFont val="Times New Roman"/>
        <family val="1"/>
      </rPr>
      <t>)-</t>
    </r>
    <r>
      <rPr>
        <sz val="10"/>
        <rFont val="標楷體"/>
        <family val="4"/>
        <charset val="136"/>
      </rPr>
      <t>商品卡</t>
    </r>
    <r>
      <rPr>
        <sz val="10"/>
        <rFont val="Times New Roman"/>
        <family val="1"/>
      </rPr>
      <t>8250</t>
    </r>
    <r>
      <rPr>
        <sz val="10"/>
        <rFont val="標楷體"/>
        <family val="4"/>
        <charset val="136"/>
      </rPr>
      <t>及匯費</t>
    </r>
    <r>
      <rPr>
        <sz val="10"/>
        <rFont val="Times New Roman"/>
        <family val="1"/>
      </rPr>
      <t>30</t>
    </r>
  </si>
  <si>
    <r>
      <rPr>
        <sz val="10"/>
        <rFont val="標楷體"/>
        <family val="4"/>
        <charset val="136"/>
      </rPr>
      <t>補助費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經濟弱勢</t>
    </r>
    <r>
      <rPr>
        <sz val="10"/>
        <rFont val="Times New Roman"/>
        <family val="1"/>
      </rPr>
      <t xml:space="preserve"> 110</t>
    </r>
    <r>
      <rPr>
        <sz val="10"/>
        <rFont val="標楷體"/>
        <family val="4"/>
        <charset val="136"/>
      </rPr>
      <t>年度經濟弱勢學生寒假午餐費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外界捐助</t>
    </r>
    <r>
      <rPr>
        <sz val="10"/>
        <rFont val="Times New Roman"/>
        <family val="1"/>
      </rPr>
      <t>)[</t>
    </r>
    <r>
      <rPr>
        <sz val="10"/>
        <rFont val="標楷體"/>
        <family val="4"/>
        <charset val="136"/>
      </rPr>
      <t>因寒假延長</t>
    </r>
    <r>
      <rPr>
        <sz val="10"/>
        <rFont val="Times New Roman"/>
        <family val="1"/>
      </rPr>
      <t>2/18-2/20]</t>
    </r>
  </si>
  <si>
    <r>
      <rPr>
        <sz val="10"/>
        <rFont val="標楷體"/>
        <family val="4"/>
        <charset val="136"/>
      </rPr>
      <t>補助費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經濟弱勢</t>
    </r>
    <r>
      <rPr>
        <sz val="10"/>
        <rFont val="Times New Roman"/>
        <family val="1"/>
      </rPr>
      <t xml:space="preserve"> 109</t>
    </r>
    <r>
      <rPr>
        <sz val="10"/>
        <rFont val="標楷體"/>
        <family val="4"/>
        <charset val="136"/>
      </rPr>
      <t>學年度暑假經濟弱勢學生午餐費補助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外界捐助</t>
    </r>
    <r>
      <rPr>
        <sz val="10"/>
        <rFont val="Times New Roman"/>
        <family val="1"/>
      </rPr>
      <t>)-</t>
    </r>
    <r>
      <rPr>
        <sz val="10"/>
        <rFont val="標楷體"/>
        <family val="4"/>
        <charset val="136"/>
      </rPr>
      <t>商品卡</t>
    </r>
    <r>
      <rPr>
        <sz val="10"/>
        <rFont val="Times New Roman"/>
        <family val="1"/>
      </rPr>
      <t>50,000</t>
    </r>
    <r>
      <rPr>
        <sz val="10"/>
        <rFont val="標楷體"/>
        <family val="4"/>
        <charset val="136"/>
      </rPr>
      <t>及匯費</t>
    </r>
    <r>
      <rPr>
        <sz val="10"/>
        <rFont val="Times New Roman"/>
        <family val="1"/>
      </rPr>
      <t>30</t>
    </r>
  </si>
  <si>
    <r>
      <rPr>
        <sz val="10"/>
        <rFont val="標楷體"/>
        <family val="4"/>
        <charset val="136"/>
      </rPr>
      <t>其他收入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捐贈本校弱勢學生午餐費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吉田開發建設有限公司</t>
    </r>
    <r>
      <rPr>
        <sz val="10"/>
        <rFont val="Times New Roman"/>
        <family val="1"/>
      </rPr>
      <t>)</t>
    </r>
  </si>
  <si>
    <r>
      <rPr>
        <sz val="10"/>
        <rFont val="標楷體"/>
        <family val="4"/>
        <charset val="136"/>
      </rPr>
      <t>補助費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經濟弱勢</t>
    </r>
    <r>
      <rPr>
        <sz val="10"/>
        <rFont val="Times New Roman"/>
        <family val="1"/>
      </rPr>
      <t xml:space="preserve"> 110</t>
    </r>
    <r>
      <rPr>
        <sz val="10"/>
        <rFont val="標楷體"/>
        <family val="4"/>
        <charset val="136"/>
      </rPr>
      <t>學年度</t>
    </r>
    <r>
      <rPr>
        <sz val="10"/>
        <rFont val="Times New Roman"/>
        <family val="1"/>
      </rPr>
      <t>(111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經濟弱勢學生寒假午餐費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外界捐助</t>
    </r>
    <r>
      <rPr>
        <sz val="10"/>
        <rFont val="Times New Roman"/>
        <family val="1"/>
      </rPr>
      <t>)-</t>
    </r>
    <r>
      <rPr>
        <sz val="10"/>
        <rFont val="標楷體"/>
        <family val="4"/>
        <charset val="136"/>
      </rPr>
      <t>商品卡</t>
    </r>
    <r>
      <rPr>
        <sz val="10"/>
        <rFont val="Times New Roman"/>
        <family val="1"/>
      </rPr>
      <t>4950</t>
    </r>
    <r>
      <rPr>
        <sz val="10"/>
        <rFont val="標楷體"/>
        <family val="4"/>
        <charset val="136"/>
      </rPr>
      <t>及匯費</t>
    </r>
    <r>
      <rPr>
        <sz val="10"/>
        <rFont val="Times New Roman"/>
        <family val="1"/>
      </rPr>
      <t>30</t>
    </r>
  </si>
  <si>
    <r>
      <rPr>
        <sz val="12"/>
        <rFont val="標楷體"/>
        <family val="4"/>
        <charset val="136"/>
      </rPr>
      <t>承辦人：　　　　　　　　　</t>
    </r>
    <r>
      <rPr>
        <sz val="12"/>
        <rFont val="Times New Roman"/>
        <family val="1"/>
      </rPr>
      <t xml:space="preserve">   </t>
    </r>
    <r>
      <rPr>
        <sz val="12"/>
        <rFont val="標楷體"/>
        <family val="4"/>
        <charset val="136"/>
      </rPr>
      <t>出納：　　　　　　　　　　　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會計：　　　　　　　　　　　校長：</t>
    </r>
    <phoneticPr fontId="23" type="noConversion"/>
  </si>
  <si>
    <t>餘額</t>
    <phoneticPr fontId="24" type="noConversion"/>
  </si>
  <si>
    <t>借方</t>
    <phoneticPr fontId="24" type="noConversion"/>
  </si>
  <si>
    <t>貸方</t>
    <phoneticPr fontId="24" type="noConversion"/>
  </si>
  <si>
    <r>
      <t>110年度向會員或所屬人員募集、接受其主動捐贈或接受外界主動捐贈</t>
    </r>
    <r>
      <rPr>
        <u/>
        <sz val="15"/>
        <rFont val="標楷體"/>
        <family val="4"/>
        <charset val="136"/>
      </rPr>
      <t>經費</t>
    </r>
    <r>
      <rPr>
        <sz val="15"/>
        <rFont val="標楷體"/>
        <family val="4"/>
        <charset val="136"/>
      </rPr>
      <t>收支明細表</t>
    </r>
    <phoneticPr fontId="23" type="noConversion"/>
  </si>
  <si>
    <t>總支出：10,000</t>
    <phoneticPr fontId="23" type="noConversion"/>
  </si>
  <si>
    <t>承辦人：　　　　　　　　　  出納：　　　　　　　　　　　  會計：　　　　　　　　　　　   校長：</t>
    <phoneticPr fontId="24" type="noConversion"/>
  </si>
  <si>
    <t>餘額</t>
    <phoneticPr fontId="24" type="noConversion"/>
  </si>
  <si>
    <t>借方</t>
    <phoneticPr fontId="24" type="noConversion"/>
  </si>
  <si>
    <t>貸方</t>
    <phoneticPr fontId="24" type="noConversion"/>
  </si>
  <si>
    <t>合計</t>
    <phoneticPr fontId="24" type="noConversion"/>
  </si>
  <si>
    <t>承辦人：　　　　　　　　　出納：　　　　　　　　　　　   會計：　　　　　　　　　　　    校長：</t>
    <phoneticPr fontId="24" type="noConversion"/>
  </si>
  <si>
    <r>
      <t>110年度向會員或所屬人員募集、接受其主動捐贈或接受外界主動捐贈</t>
    </r>
    <r>
      <rPr>
        <u/>
        <sz val="15"/>
        <rFont val="標楷體"/>
        <family val="4"/>
        <charset val="136"/>
      </rPr>
      <t>經費</t>
    </r>
    <r>
      <rPr>
        <sz val="15"/>
        <rFont val="標楷體"/>
        <family val="4"/>
        <charset val="136"/>
      </rPr>
      <t>收支明細表</t>
    </r>
    <phoneticPr fontId="24" type="noConversion"/>
  </si>
  <si>
    <t>總支出：87,100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</si>
</sst>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1">
    <font>
      <sz val="12"/>
      <color rgb="FF000000"/>
      <name val="新細明體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5"/>
      <color rgb="FF000000"/>
      <name val="標楷體"/>
      <family val="4"/>
      <charset val="136"/>
    </font>
    <font>
      <u/>
      <sz val="15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name val="Times New Roman"/>
      <family val="1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標楷體"/>
      <family val="4"/>
      <charset val="136"/>
    </font>
    <font>
      <sz val="15"/>
      <name val="標楷體"/>
      <family val="4"/>
      <charset val="136"/>
    </font>
    <font>
      <u/>
      <sz val="15"/>
      <name val="標楷體"/>
      <family val="4"/>
      <charset val="136"/>
    </font>
    <font>
      <sz val="12"/>
      <name val="新細明體"/>
      <family val="1"/>
      <charset val="136"/>
    </font>
    <font>
      <sz val="11"/>
      <name val="Times New Roman"/>
      <family val="1"/>
      <charset val="136"/>
    </font>
    <font>
      <sz val="11"/>
      <name val="新細明體"/>
      <family val="1"/>
      <charset val="136"/>
    </font>
  </fonts>
  <fills count="33">
    <fill>
      <patternFill patternType="none"/>
    </fill>
    <fill>
      <patternFill patternType="gray125"/>
    </fill>
    <fill>
      <patternFill patternType="solid">
        <fgColor rgb="FFDCE6F1"/>
        <bgColor rgb="FFDAEEF3"/>
      </patternFill>
    </fill>
    <fill>
      <patternFill patternType="solid">
        <fgColor rgb="FFF2DCDB"/>
        <bgColor rgb="FFE4DFEC"/>
      </patternFill>
    </fill>
    <fill>
      <patternFill patternType="solid">
        <fgColor rgb="FFEBF1DE"/>
        <bgColor rgb="FFF2F2F2"/>
      </patternFill>
    </fill>
    <fill>
      <patternFill patternType="solid">
        <fgColor rgb="FFE4DFEC"/>
        <bgColor rgb="FFDCE6F1"/>
      </patternFill>
    </fill>
    <fill>
      <patternFill patternType="solid">
        <fgColor rgb="FFDAEEF3"/>
        <bgColor rgb="FFDCE6F1"/>
      </patternFill>
    </fill>
    <fill>
      <patternFill patternType="solid">
        <fgColor rgb="FFFDE9D9"/>
        <bgColor rgb="FFF2DCDB"/>
      </patternFill>
    </fill>
    <fill>
      <patternFill patternType="solid">
        <fgColor rgb="FFB8CCE4"/>
        <bgColor rgb="FFA7BFDE"/>
      </patternFill>
    </fill>
    <fill>
      <patternFill patternType="solid">
        <fgColor rgb="FFE6B8B7"/>
        <bgColor rgb="FFFABF8F"/>
      </patternFill>
    </fill>
    <fill>
      <patternFill patternType="solid">
        <fgColor rgb="FFD8E4BC"/>
        <bgColor rgb="FFC6EFCE"/>
      </patternFill>
    </fill>
    <fill>
      <patternFill patternType="solid">
        <fgColor rgb="FFCCC0DA"/>
        <bgColor rgb="FFB8CCE4"/>
      </patternFill>
    </fill>
    <fill>
      <patternFill patternType="solid">
        <fgColor rgb="FFB7DEE8"/>
        <bgColor rgb="FFB8CCE4"/>
      </patternFill>
    </fill>
    <fill>
      <patternFill patternType="solid">
        <fgColor rgb="FFFCD5B4"/>
        <bgColor rgb="FFFFCC99"/>
      </patternFill>
    </fill>
    <fill>
      <patternFill patternType="solid">
        <fgColor rgb="FF95B3D7"/>
        <bgColor rgb="FFA7BFDE"/>
      </patternFill>
    </fill>
    <fill>
      <patternFill patternType="solid">
        <fgColor rgb="FFDA9694"/>
        <bgColor rgb="FFB1A0C7"/>
      </patternFill>
    </fill>
    <fill>
      <patternFill patternType="solid">
        <fgColor rgb="FFC4D79B"/>
        <bgColor rgb="FFD8E4BC"/>
      </patternFill>
    </fill>
    <fill>
      <patternFill patternType="solid">
        <fgColor rgb="FFB1A0C7"/>
        <bgColor rgb="FFA5A5A5"/>
      </patternFill>
    </fill>
    <fill>
      <patternFill patternType="solid">
        <fgColor rgb="FF92CDDC"/>
        <bgColor rgb="FFA7BFDE"/>
      </patternFill>
    </fill>
    <fill>
      <patternFill patternType="solid">
        <fgColor rgb="FFFABF8F"/>
        <bgColor rgb="FFFFCC99"/>
      </patternFill>
    </fill>
    <fill>
      <patternFill patternType="solid">
        <fgColor rgb="FFFFEB9C"/>
        <bgColor rgb="FFFCD5B4"/>
      </patternFill>
    </fill>
    <fill>
      <patternFill patternType="solid">
        <fgColor rgb="FFC6EFCE"/>
        <bgColor rgb="FFD8E4BC"/>
      </patternFill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C99"/>
        <bgColor rgb="FFFABF8F"/>
      </patternFill>
    </fill>
    <fill>
      <patternFill patternType="solid">
        <fgColor rgb="FFA5A5A5"/>
        <bgColor rgb="FFB2B2B2"/>
      </patternFill>
    </fill>
    <fill>
      <patternFill patternType="solid">
        <fgColor rgb="FFFFC7CE"/>
        <bgColor rgb="FFFCD5B4"/>
      </patternFill>
    </fill>
  </fills>
  <borders count="14">
    <border>
      <left/>
      <right/>
      <top/>
      <bottom/>
      <diagonal/>
    </border>
    <border>
      <left/>
      <right/>
      <top style="hair">
        <color rgb="FF4F81BD"/>
      </top>
      <bottom style="hair">
        <color rgb="FF4F81BD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/>
      <right/>
      <top/>
      <bottom style="hair">
        <color rgb="FFFF8001"/>
      </bottom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hair">
        <color rgb="FF3F3F3F"/>
      </left>
      <right style="hair">
        <color rgb="FF3F3F3F"/>
      </right>
      <top style="hair">
        <color rgb="FF3F3F3F"/>
      </top>
      <bottom style="hair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2" fillId="2" borderId="0" applyBorder="0" applyProtection="0">
      <alignment vertical="center"/>
    </xf>
    <xf numFmtId="0" fontId="22" fillId="3" borderId="0" applyBorder="0" applyProtection="0">
      <alignment vertical="center"/>
    </xf>
    <xf numFmtId="0" fontId="22" fillId="4" borderId="0" applyBorder="0" applyProtection="0">
      <alignment vertical="center"/>
    </xf>
    <xf numFmtId="0" fontId="22" fillId="5" borderId="0" applyBorder="0" applyProtection="0">
      <alignment vertical="center"/>
    </xf>
    <xf numFmtId="0" fontId="22" fillId="6" borderId="0" applyBorder="0" applyProtection="0">
      <alignment vertical="center"/>
    </xf>
    <xf numFmtId="0" fontId="22" fillId="7" borderId="0" applyBorder="0" applyProtection="0">
      <alignment vertical="center"/>
    </xf>
    <xf numFmtId="0" fontId="22" fillId="8" borderId="0" applyBorder="0" applyProtection="0">
      <alignment vertical="center"/>
    </xf>
    <xf numFmtId="0" fontId="22" fillId="9" borderId="0" applyBorder="0" applyProtection="0">
      <alignment vertical="center"/>
    </xf>
    <xf numFmtId="0" fontId="22" fillId="10" borderId="0" applyBorder="0" applyProtection="0">
      <alignment vertical="center"/>
    </xf>
    <xf numFmtId="0" fontId="22" fillId="11" borderId="0" applyBorder="0" applyProtection="0">
      <alignment vertical="center"/>
    </xf>
    <xf numFmtId="0" fontId="22" fillId="12" borderId="0" applyBorder="0" applyProtection="0">
      <alignment vertical="center"/>
    </xf>
    <xf numFmtId="0" fontId="22" fillId="13" borderId="0" applyBorder="0" applyProtection="0">
      <alignment vertical="center"/>
    </xf>
    <xf numFmtId="0" fontId="1" fillId="14" borderId="0" applyBorder="0" applyProtection="0">
      <alignment vertical="center"/>
    </xf>
    <xf numFmtId="0" fontId="1" fillId="15" borderId="0" applyBorder="0" applyProtection="0">
      <alignment vertical="center"/>
    </xf>
    <xf numFmtId="0" fontId="1" fillId="16" borderId="0" applyBorder="0" applyProtection="0">
      <alignment vertical="center"/>
    </xf>
    <xf numFmtId="0" fontId="1" fillId="17" borderId="0" applyBorder="0" applyProtection="0">
      <alignment vertical="center"/>
    </xf>
    <xf numFmtId="0" fontId="1" fillId="18" borderId="0" applyBorder="0" applyProtection="0">
      <alignment vertical="center"/>
    </xf>
    <xf numFmtId="0" fontId="1" fillId="19" borderId="0" applyBorder="0" applyProtection="0">
      <alignment vertical="center"/>
    </xf>
    <xf numFmtId="0" fontId="2" fillId="20" borderId="0" applyBorder="0" applyProtection="0">
      <alignment vertical="center"/>
    </xf>
    <xf numFmtId="0" fontId="3" fillId="0" borderId="1" applyProtection="0">
      <alignment vertical="center"/>
    </xf>
    <xf numFmtId="0" fontId="4" fillId="21" borderId="0" applyBorder="0" applyProtection="0">
      <alignment vertical="center"/>
    </xf>
    <xf numFmtId="0" fontId="5" fillId="22" borderId="2" applyProtection="0">
      <alignment vertical="center"/>
    </xf>
    <xf numFmtId="0" fontId="6" fillId="0" borderId="3" applyProtection="0">
      <alignment vertical="center"/>
    </xf>
    <xf numFmtId="0" fontId="22" fillId="23" borderId="4" applyProtection="0">
      <alignment vertical="center"/>
    </xf>
    <xf numFmtId="0" fontId="7" fillId="0" borderId="0" applyBorder="0" applyProtection="0">
      <alignment vertical="center"/>
    </xf>
    <xf numFmtId="0" fontId="1" fillId="24" borderId="0" applyBorder="0" applyProtection="0">
      <alignment vertical="center"/>
    </xf>
    <xf numFmtId="0" fontId="1" fillId="25" borderId="0" applyBorder="0" applyProtection="0">
      <alignment vertical="center"/>
    </xf>
    <xf numFmtId="0" fontId="1" fillId="26" borderId="0" applyBorder="0" applyProtection="0">
      <alignment vertical="center"/>
    </xf>
    <xf numFmtId="0" fontId="1" fillId="27" borderId="0" applyBorder="0" applyProtection="0">
      <alignment vertical="center"/>
    </xf>
    <xf numFmtId="0" fontId="1" fillId="28" borderId="0" applyBorder="0" applyProtection="0">
      <alignment vertical="center"/>
    </xf>
    <xf numFmtId="0" fontId="1" fillId="29" borderId="0" applyBorder="0" applyProtection="0">
      <alignment vertical="center"/>
    </xf>
    <xf numFmtId="0" fontId="8" fillId="0" borderId="0" applyBorder="0" applyProtection="0">
      <alignment vertical="center"/>
    </xf>
    <xf numFmtId="0" fontId="9" fillId="0" borderId="5" applyProtection="0">
      <alignment vertical="center"/>
    </xf>
    <xf numFmtId="0" fontId="10" fillId="0" borderId="6" applyProtection="0">
      <alignment vertical="center"/>
    </xf>
    <xf numFmtId="0" fontId="11" fillId="0" borderId="7" applyProtection="0">
      <alignment vertical="center"/>
    </xf>
    <xf numFmtId="0" fontId="11" fillId="0" borderId="0" applyBorder="0" applyProtection="0">
      <alignment vertical="center"/>
    </xf>
    <xf numFmtId="0" fontId="12" fillId="30" borderId="2" applyProtection="0">
      <alignment vertical="center"/>
    </xf>
    <xf numFmtId="0" fontId="13" fillId="22" borderId="8" applyProtection="0">
      <alignment vertical="center"/>
    </xf>
    <xf numFmtId="0" fontId="14" fillId="31" borderId="8" applyProtection="0">
      <alignment vertical="center"/>
    </xf>
    <xf numFmtId="0" fontId="15" fillId="32" borderId="0" applyBorder="0" applyProtection="0">
      <alignment vertical="center"/>
    </xf>
    <xf numFmtId="0" fontId="16" fillId="0" borderId="0" applyBorder="0" applyProtection="0">
      <alignment vertical="center"/>
    </xf>
    <xf numFmtId="0" fontId="30" fillId="0" borderId="0">
      <alignment vertical="top"/>
    </xf>
  </cellStyleXfs>
  <cellXfs count="62">
    <xf numFmtId="0" fontId="0" fillId="0" borderId="0" xfId="0">
      <alignment vertical="center"/>
    </xf>
    <xf numFmtId="176" fontId="20" fillId="0" borderId="0" xfId="0" applyNumberFormat="1" applyFont="1">
      <alignment vertical="center"/>
    </xf>
    <xf numFmtId="176" fontId="17" fillId="0" borderId="0" xfId="0" applyNumberFormat="1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0" fontId="25" fillId="0" borderId="9" xfId="0" applyFont="1" applyBorder="1" applyAlignment="1" applyProtection="1">
      <alignment horizontal="left" vertical="center" wrapText="1"/>
    </xf>
    <xf numFmtId="0" fontId="17" fillId="0" borderId="9" xfId="0" applyFont="1" applyBorder="1" applyAlignment="1">
      <alignment horizontal="center" vertical="center"/>
    </xf>
    <xf numFmtId="14" fontId="21" fillId="0" borderId="9" xfId="0" applyNumberFormat="1" applyFont="1" applyBorder="1" applyAlignment="1">
      <alignment horizontal="center" vertical="center"/>
    </xf>
    <xf numFmtId="0" fontId="17" fillId="0" borderId="9" xfId="0" applyFont="1" applyBorder="1">
      <alignment vertical="center"/>
    </xf>
    <xf numFmtId="176" fontId="21" fillId="0" borderId="9" xfId="0" applyNumberFormat="1" applyFont="1" applyBorder="1">
      <alignment vertical="center"/>
    </xf>
    <xf numFmtId="0" fontId="27" fillId="0" borderId="0" xfId="0" applyFont="1">
      <alignment vertical="center"/>
    </xf>
    <xf numFmtId="0" fontId="31" fillId="0" borderId="0" xfId="42" applyFont="1">
      <alignment vertical="top"/>
    </xf>
    <xf numFmtId="0" fontId="32" fillId="0" borderId="0" xfId="0" applyFont="1" applyAlignment="1">
      <alignment vertical="top"/>
    </xf>
    <xf numFmtId="14" fontId="26" fillId="0" borderId="9" xfId="0" applyNumberFormat="1" applyFont="1" applyBorder="1" applyAlignment="1">
      <alignment horizontal="center" vertical="center"/>
    </xf>
    <xf numFmtId="0" fontId="33" fillId="0" borderId="9" xfId="42" applyFont="1" applyBorder="1">
      <alignment vertical="top"/>
    </xf>
    <xf numFmtId="3" fontId="33" fillId="0" borderId="9" xfId="42" applyNumberFormat="1" applyFont="1" applyBorder="1">
      <alignment vertical="top"/>
    </xf>
    <xf numFmtId="0" fontId="33" fillId="0" borderId="9" xfId="0" applyFont="1" applyBorder="1" applyAlignment="1">
      <alignment vertical="top"/>
    </xf>
    <xf numFmtId="3" fontId="33" fillId="0" borderId="9" xfId="0" applyNumberFormat="1" applyFont="1" applyBorder="1" applyAlignment="1">
      <alignment vertical="top"/>
    </xf>
    <xf numFmtId="0" fontId="29" fillId="0" borderId="0" xfId="0" applyFont="1">
      <alignment vertical="center"/>
    </xf>
    <xf numFmtId="0" fontId="33" fillId="0" borderId="9" xfId="42" applyFont="1" applyBorder="1" applyAlignment="1">
      <alignment horizontal="right" vertical="top"/>
    </xf>
    <xf numFmtId="0" fontId="34" fillId="0" borderId="9" xfId="42" applyFont="1" applyBorder="1">
      <alignment vertical="top"/>
    </xf>
    <xf numFmtId="0" fontId="26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176" fontId="29" fillId="0" borderId="0" xfId="0" applyNumberFormat="1" applyFont="1">
      <alignment vertical="center"/>
    </xf>
    <xf numFmtId="3" fontId="29" fillId="0" borderId="0" xfId="0" applyNumberFormat="1" applyFont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176" fontId="29" fillId="0" borderId="9" xfId="0" applyNumberFormat="1" applyFont="1" applyBorder="1" applyAlignment="1">
      <alignment horizontal="center" vertical="center"/>
    </xf>
    <xf numFmtId="14" fontId="29" fillId="0" borderId="9" xfId="0" applyNumberFormat="1" applyFont="1" applyBorder="1" applyAlignment="1">
      <alignment horizontal="center" vertical="center"/>
    </xf>
    <xf numFmtId="0" fontId="35" fillId="0" borderId="9" xfId="42" applyFont="1" applyBorder="1">
      <alignment vertical="top"/>
    </xf>
    <xf numFmtId="0" fontId="33" fillId="0" borderId="9" xfId="0" applyFont="1" applyBorder="1" applyAlignment="1">
      <alignment horizontal="center" vertical="center"/>
    </xf>
    <xf numFmtId="14" fontId="33" fillId="0" borderId="9" xfId="0" applyNumberFormat="1" applyFont="1" applyBorder="1" applyAlignment="1">
      <alignment horizontal="center" vertical="center"/>
    </xf>
    <xf numFmtId="0" fontId="33" fillId="0" borderId="0" xfId="0" applyFont="1">
      <alignment vertical="center"/>
    </xf>
    <xf numFmtId="0" fontId="29" fillId="0" borderId="10" xfId="0" applyFont="1" applyBorder="1" applyAlignment="1">
      <alignment horizontal="center" vertical="center"/>
    </xf>
    <xf numFmtId="3" fontId="29" fillId="0" borderId="9" xfId="42" applyNumberFormat="1" applyFont="1" applyBorder="1">
      <alignment vertical="top"/>
    </xf>
    <xf numFmtId="0" fontId="29" fillId="0" borderId="9" xfId="42" applyFont="1" applyBorder="1">
      <alignment vertical="top"/>
    </xf>
    <xf numFmtId="14" fontId="25" fillId="0" borderId="9" xfId="0" applyNumberFormat="1" applyFont="1" applyBorder="1" applyAlignment="1">
      <alignment horizontal="center" vertical="center"/>
    </xf>
    <xf numFmtId="0" fontId="25" fillId="0" borderId="9" xfId="42" applyFont="1" applyBorder="1">
      <alignment vertical="top"/>
    </xf>
    <xf numFmtId="3" fontId="25" fillId="0" borderId="9" xfId="42" applyNumberFormat="1" applyFont="1" applyBorder="1">
      <alignment vertical="top"/>
    </xf>
    <xf numFmtId="0" fontId="25" fillId="0" borderId="0" xfId="0" applyFont="1">
      <alignment vertical="center"/>
    </xf>
    <xf numFmtId="0" fontId="40" fillId="0" borderId="0" xfId="0" applyFont="1">
      <alignment vertical="center"/>
    </xf>
    <xf numFmtId="3" fontId="25" fillId="0" borderId="9" xfId="0" applyNumberFormat="1" applyFont="1" applyBorder="1">
      <alignment vertical="center"/>
    </xf>
    <xf numFmtId="0" fontId="39" fillId="0" borderId="9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176" fontId="29" fillId="0" borderId="0" xfId="0" applyNumberFormat="1" applyFont="1" applyBorder="1">
      <alignment vertical="center"/>
    </xf>
    <xf numFmtId="0" fontId="38" fillId="0" borderId="0" xfId="0" applyFont="1" applyBorder="1">
      <alignment vertical="center"/>
    </xf>
    <xf numFmtId="3" fontId="29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29" fillId="0" borderId="9" xfId="0" applyFont="1" applyBorder="1" applyAlignment="1">
      <alignment vertical="center"/>
    </xf>
    <xf numFmtId="0" fontId="38" fillId="0" borderId="9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3" fillId="0" borderId="9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</cellXfs>
  <cellStyles count="43">
    <cellStyle name="20% - 輔色1" xfId="1"/>
    <cellStyle name="20% - 輔色2" xfId="2"/>
    <cellStyle name="20% - 輔色3" xfId="3"/>
    <cellStyle name="20% - 輔色4" xfId="4"/>
    <cellStyle name="20% - 輔色5" xfId="5"/>
    <cellStyle name="20% - 輔色6" xfId="6"/>
    <cellStyle name="40% - 輔色1" xfId="7"/>
    <cellStyle name="40% - 輔色2" xfId="8"/>
    <cellStyle name="40% - 輔色3" xfId="9"/>
    <cellStyle name="40% - 輔色4" xfId="10"/>
    <cellStyle name="40% - 輔色5" xfId="11"/>
    <cellStyle name="40% - 輔色6" xfId="12"/>
    <cellStyle name="60% - 輔色1" xfId="13"/>
    <cellStyle name="60% - 輔色2" xfId="14"/>
    <cellStyle name="60% - 輔色3" xfId="15"/>
    <cellStyle name="60% - 輔色4" xfId="16"/>
    <cellStyle name="60% - 輔色5" xfId="17"/>
    <cellStyle name="60% - 輔色6" xfId="18"/>
    <cellStyle name="一般" xfId="0" builtinId="0"/>
    <cellStyle name="一般 2" xfId="42"/>
    <cellStyle name="中等" xfId="19"/>
    <cellStyle name="合計" xfId="20"/>
    <cellStyle name="好" xfId="21"/>
    <cellStyle name="計算方式" xfId="22"/>
    <cellStyle name="連結的儲存格" xfId="23"/>
    <cellStyle name="備註" xfId="24"/>
    <cellStyle name="說明文字" xfId="25"/>
    <cellStyle name="輔色1" xfId="26"/>
    <cellStyle name="輔色2" xfId="27"/>
    <cellStyle name="輔色3" xfId="28"/>
    <cellStyle name="輔色4" xfId="29"/>
    <cellStyle name="輔色5" xfId="30"/>
    <cellStyle name="輔色6" xfId="31"/>
    <cellStyle name="標題" xfId="32"/>
    <cellStyle name="標題 1" xfId="33"/>
    <cellStyle name="標題 2" xfId="34"/>
    <cellStyle name="標題 3" xfId="35"/>
    <cellStyle name="標題 4" xfId="36"/>
    <cellStyle name="輸入" xfId="37"/>
    <cellStyle name="輸出" xfId="38"/>
    <cellStyle name="檢查儲存格" xfId="39"/>
    <cellStyle name="壞" xfId="40"/>
    <cellStyle name="警告文字" xfId="4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EBF1DE"/>
      <rgbColor rgb="FF0000FF"/>
      <rgbColor rgb="FFFCD5B4"/>
      <rgbColor rgb="FFFDE9D9"/>
      <rgbColor rgb="FFB7DEE8"/>
      <rgbColor rgb="FF9C0006"/>
      <rgbColor rgb="FF006100"/>
      <rgbColor rgb="FF000080"/>
      <rgbColor rgb="FF9C6500"/>
      <rgbColor rgb="FF800080"/>
      <rgbColor rgb="FFE4DFEC"/>
      <rgbColor rgb="FFCCC0DA"/>
      <rgbColor rgb="FF7F7F7F"/>
      <rgbColor rgb="FFB1A0C7"/>
      <rgbColor rgb="FFC0504D"/>
      <rgbColor rgb="FFFFFFCC"/>
      <rgbColor rgb="FFDAEEF3"/>
      <rgbColor rgb="FF660066"/>
      <rgbColor rgb="FFF79646"/>
      <rgbColor rgb="FFF2F2F2"/>
      <rgbColor rgb="FFB8CCE4"/>
      <rgbColor rgb="FF000080"/>
      <rgbColor rgb="FFFF00FF"/>
      <rgbColor rgb="FFC4D79B"/>
      <rgbColor rgb="FFD8E4BC"/>
      <rgbColor rgb="FF800080"/>
      <rgbColor rgb="FF800000"/>
      <rgbColor rgb="FFF2DCDB"/>
      <rgbColor rgb="FF0000FF"/>
      <rgbColor rgb="FFA7BFDE"/>
      <rgbColor rgb="FFDCE6F1"/>
      <rgbColor rgb="FFC6EFCE"/>
      <rgbColor rgb="FFFFEB9C"/>
      <rgbColor rgb="FF92CDDC"/>
      <rgbColor rgb="FFDA9694"/>
      <rgbColor rgb="FFB2B2B2"/>
      <rgbColor rgb="FFFFCC99"/>
      <rgbColor rgb="FF4F81BD"/>
      <rgbColor rgb="FF4BACC6"/>
      <rgbColor rgb="FF9BBB59"/>
      <rgbColor rgb="FFFABF8F"/>
      <rgbColor rgb="FFFF8001"/>
      <rgbColor rgb="FFFA7D00"/>
      <rgbColor rgb="FF8064A2"/>
      <rgbColor rgb="FFA5A5A5"/>
      <rgbColor rgb="FF1F497D"/>
      <rgbColor rgb="FF95B3D7"/>
      <rgbColor rgb="FF003300"/>
      <rgbColor rgb="FF333300"/>
      <rgbColor rgb="FFFFC7CE"/>
      <rgbColor rgb="FFE6B8B7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8"/>
  <sheetViews>
    <sheetView workbookViewId="0">
      <selection activeCell="B17" sqref="B17"/>
    </sheetView>
  </sheetViews>
  <sheetFormatPr defaultColWidth="11.375" defaultRowHeight="16.5"/>
  <cols>
    <col min="1" max="1" width="9.125" style="4" customWidth="1"/>
    <col min="2" max="2" width="15.125" style="4" customWidth="1"/>
    <col min="3" max="3" width="64.875" style="3" customWidth="1"/>
    <col min="4" max="4" width="14.75" style="2" customWidth="1"/>
    <col min="5" max="5" width="15.875" style="2" customWidth="1"/>
    <col min="6" max="6" width="17.75" style="19" customWidth="1"/>
    <col min="7" max="64" width="8.5" style="3" customWidth="1"/>
  </cols>
  <sheetData>
    <row r="1" spans="1:64" ht="20.25">
      <c r="A1" s="50" t="s">
        <v>10</v>
      </c>
      <c r="B1" s="50"/>
      <c r="C1" s="50"/>
      <c r="D1" s="50"/>
      <c r="E1" s="50"/>
    </row>
    <row r="2" spans="1:64" ht="19.899999999999999" customHeight="1">
      <c r="A2" s="4" t="s">
        <v>0</v>
      </c>
      <c r="B2" s="4" t="s">
        <v>1</v>
      </c>
      <c r="C2" s="11" t="s">
        <v>9</v>
      </c>
      <c r="D2" s="2" t="s">
        <v>2</v>
      </c>
    </row>
    <row r="3" spans="1:64" ht="19.899999999999999" customHeight="1">
      <c r="A3" s="4" t="s">
        <v>3</v>
      </c>
      <c r="B3" s="5">
        <v>202881</v>
      </c>
      <c r="C3" s="3" t="s">
        <v>31</v>
      </c>
      <c r="D3" s="1"/>
    </row>
    <row r="4" spans="1:64" ht="19.899999999999999" customHeight="1">
      <c r="A4" s="7" t="s">
        <v>4</v>
      </c>
      <c r="B4" s="7" t="s">
        <v>5</v>
      </c>
      <c r="C4" s="7" t="s">
        <v>6</v>
      </c>
      <c r="D4" s="20" t="s">
        <v>28</v>
      </c>
      <c r="E4" s="20" t="s">
        <v>29</v>
      </c>
      <c r="F4" s="20" t="s">
        <v>26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ht="19.899999999999999" customHeight="1">
      <c r="A5" s="22">
        <v>1</v>
      </c>
      <c r="B5" s="14">
        <v>44197</v>
      </c>
      <c r="C5" s="15" t="s">
        <v>13</v>
      </c>
      <c r="D5" s="16">
        <v>0</v>
      </c>
      <c r="E5" s="16">
        <v>52881</v>
      </c>
      <c r="F5" s="16">
        <v>52881</v>
      </c>
    </row>
    <row r="6" spans="1:64" ht="19.899999999999999" customHeight="1">
      <c r="A6" s="22">
        <v>2</v>
      </c>
      <c r="B6" s="14">
        <v>44217</v>
      </c>
      <c r="C6" s="15" t="s">
        <v>14</v>
      </c>
      <c r="D6" s="16">
        <v>0</v>
      </c>
      <c r="E6" s="16">
        <v>5000</v>
      </c>
      <c r="F6" s="16">
        <f>F5-D6+E6</f>
        <v>57881</v>
      </c>
    </row>
    <row r="7" spans="1:64" ht="19.899999999999999" customHeight="1">
      <c r="A7" s="22">
        <v>3</v>
      </c>
      <c r="B7" s="14">
        <v>44253</v>
      </c>
      <c r="C7" s="21" t="s">
        <v>27</v>
      </c>
      <c r="D7" s="16">
        <v>0</v>
      </c>
      <c r="E7" s="16">
        <v>22000</v>
      </c>
      <c r="F7" s="16">
        <f t="shared" ref="F7:F18" si="0">F6-D7+E7</f>
        <v>79881</v>
      </c>
    </row>
    <row r="8" spans="1:64" ht="19.899999999999999" customHeight="1">
      <c r="A8" s="22">
        <v>4</v>
      </c>
      <c r="B8" s="14">
        <v>44266</v>
      </c>
      <c r="C8" s="15" t="s">
        <v>15</v>
      </c>
      <c r="D8" s="16">
        <v>4784</v>
      </c>
      <c r="E8" s="16">
        <v>0</v>
      </c>
      <c r="F8" s="16">
        <f t="shared" si="0"/>
        <v>75097</v>
      </c>
    </row>
    <row r="9" spans="1:64" ht="19.899999999999999" customHeight="1">
      <c r="A9" s="22">
        <v>5</v>
      </c>
      <c r="B9" s="14">
        <v>44273</v>
      </c>
      <c r="C9" s="15" t="s">
        <v>16</v>
      </c>
      <c r="D9" s="16">
        <v>0</v>
      </c>
      <c r="E9" s="16">
        <v>5000</v>
      </c>
      <c r="F9" s="16">
        <f t="shared" si="0"/>
        <v>80097</v>
      </c>
    </row>
    <row r="10" spans="1:64" ht="19.899999999999999" customHeight="1">
      <c r="A10" s="22">
        <v>6</v>
      </c>
      <c r="B10" s="14">
        <v>44333</v>
      </c>
      <c r="C10" s="15" t="s">
        <v>17</v>
      </c>
      <c r="D10" s="16">
        <v>20000</v>
      </c>
      <c r="E10" s="16">
        <v>0</v>
      </c>
      <c r="F10" s="16">
        <f t="shared" si="0"/>
        <v>60097</v>
      </c>
    </row>
    <row r="11" spans="1:64" ht="19.899999999999999" customHeight="1">
      <c r="A11" s="22">
        <v>7</v>
      </c>
      <c r="B11" s="14">
        <v>44371</v>
      </c>
      <c r="C11" s="17" t="s">
        <v>18</v>
      </c>
      <c r="D11" s="18">
        <v>0</v>
      </c>
      <c r="E11" s="18">
        <v>100000</v>
      </c>
      <c r="F11" s="16">
        <f t="shared" si="0"/>
        <v>160097</v>
      </c>
    </row>
    <row r="12" spans="1:64" ht="19.899999999999999" customHeight="1">
      <c r="A12" s="22">
        <v>8</v>
      </c>
      <c r="B12" s="14">
        <v>44405</v>
      </c>
      <c r="C12" s="17" t="s">
        <v>19</v>
      </c>
      <c r="D12" s="18">
        <v>95000</v>
      </c>
      <c r="E12" s="18">
        <v>0</v>
      </c>
      <c r="F12" s="16">
        <f t="shared" si="0"/>
        <v>65097</v>
      </c>
    </row>
    <row r="13" spans="1:64" ht="19.899999999999999" customHeight="1">
      <c r="A13" s="22">
        <v>9</v>
      </c>
      <c r="B13" s="14">
        <v>44405</v>
      </c>
      <c r="C13" s="17" t="s">
        <v>20</v>
      </c>
      <c r="D13" s="18">
        <v>5000</v>
      </c>
      <c r="E13" s="18">
        <v>0</v>
      </c>
      <c r="F13" s="16">
        <f t="shared" si="0"/>
        <v>60097</v>
      </c>
    </row>
    <row r="14" spans="1:64" ht="19.899999999999999" customHeight="1">
      <c r="A14" s="22">
        <v>10</v>
      </c>
      <c r="B14" s="14">
        <v>44433</v>
      </c>
      <c r="C14" s="15" t="s">
        <v>21</v>
      </c>
      <c r="D14" s="16">
        <v>14300</v>
      </c>
      <c r="E14" s="16">
        <v>0</v>
      </c>
      <c r="F14" s="16">
        <f t="shared" si="0"/>
        <v>45797</v>
      </c>
    </row>
    <row r="15" spans="1:64" ht="19.899999999999999" customHeight="1">
      <c r="A15" s="22">
        <v>11</v>
      </c>
      <c r="B15" s="14">
        <v>44463</v>
      </c>
      <c r="C15" s="15" t="s">
        <v>22</v>
      </c>
      <c r="D15" s="16">
        <v>0</v>
      </c>
      <c r="E15" s="16">
        <v>5000</v>
      </c>
      <c r="F15" s="16">
        <f t="shared" si="0"/>
        <v>50797</v>
      </c>
    </row>
    <row r="16" spans="1:64" ht="19.899999999999999" customHeight="1">
      <c r="A16" s="22">
        <v>12</v>
      </c>
      <c r="B16" s="14">
        <v>44475</v>
      </c>
      <c r="C16" s="15" t="s">
        <v>23</v>
      </c>
      <c r="D16" s="16">
        <v>0</v>
      </c>
      <c r="E16" s="16">
        <v>10000</v>
      </c>
      <c r="F16" s="16">
        <f t="shared" si="0"/>
        <v>60797</v>
      </c>
    </row>
    <row r="17" spans="1:6" ht="19.899999999999999" customHeight="1">
      <c r="A17" s="22">
        <v>13</v>
      </c>
      <c r="B17" s="14">
        <v>44487</v>
      </c>
      <c r="C17" s="15" t="s">
        <v>24</v>
      </c>
      <c r="D17" s="16">
        <v>0</v>
      </c>
      <c r="E17" s="16">
        <v>3000</v>
      </c>
      <c r="F17" s="16">
        <f t="shared" si="0"/>
        <v>63797</v>
      </c>
    </row>
    <row r="18" spans="1:6" ht="19.899999999999999" customHeight="1">
      <c r="A18" s="22">
        <v>14</v>
      </c>
      <c r="B18" s="14">
        <v>44494</v>
      </c>
      <c r="C18" s="15" t="s">
        <v>25</v>
      </c>
      <c r="D18" s="16">
        <v>1633</v>
      </c>
      <c r="E18" s="16">
        <v>0</v>
      </c>
      <c r="F18" s="16">
        <f t="shared" si="0"/>
        <v>62164</v>
      </c>
    </row>
    <row r="19" spans="1:6" ht="19.899999999999999" customHeight="1">
      <c r="A19" s="23"/>
      <c r="B19" s="8"/>
      <c r="C19" s="9" t="s">
        <v>7</v>
      </c>
      <c r="D19" s="10">
        <f>SUM(D5:D18)</f>
        <v>140717</v>
      </c>
      <c r="E19" s="10">
        <f>SUM(E5:E18)</f>
        <v>202881</v>
      </c>
      <c r="F19" s="16">
        <v>62164</v>
      </c>
    </row>
    <row r="20" spans="1:6" ht="27" customHeight="1">
      <c r="A20" s="51" t="s">
        <v>30</v>
      </c>
      <c r="B20" s="52"/>
      <c r="C20" s="52"/>
      <c r="D20" s="52"/>
      <c r="E20" s="52"/>
      <c r="F20" s="53"/>
    </row>
    <row r="21" spans="1:6" ht="30" customHeight="1">
      <c r="B21" s="3"/>
    </row>
    <row r="25" spans="1:6">
      <c r="B25" s="12"/>
      <c r="C25" s="12"/>
    </row>
    <row r="26" spans="1:6">
      <c r="B26" s="12"/>
      <c r="C26" s="12"/>
    </row>
    <row r="27" spans="1:6">
      <c r="B27" s="12"/>
      <c r="C27" s="12"/>
    </row>
    <row r="28" spans="1:6">
      <c r="B28" s="12"/>
      <c r="C28" s="12"/>
    </row>
    <row r="29" spans="1:6">
      <c r="B29" s="12"/>
      <c r="C29" s="12"/>
    </row>
    <row r="30" spans="1:6">
      <c r="B30" s="12"/>
      <c r="C30" s="12"/>
    </row>
    <row r="31" spans="1:6">
      <c r="B31" s="13"/>
      <c r="C31" s="13"/>
    </row>
    <row r="32" spans="1:6">
      <c r="B32" s="13"/>
      <c r="C32" s="13"/>
    </row>
    <row r="33" spans="2:3">
      <c r="B33" s="13"/>
      <c r="C33" s="13"/>
    </row>
    <row r="34" spans="2:3">
      <c r="B34" s="12"/>
      <c r="C34" s="12"/>
    </row>
    <row r="35" spans="2:3">
      <c r="B35" s="12"/>
      <c r="C35" s="12"/>
    </row>
    <row r="36" spans="2:3">
      <c r="B36" s="12"/>
      <c r="C36" s="12"/>
    </row>
    <row r="37" spans="2:3">
      <c r="B37" s="12"/>
      <c r="C37" s="12"/>
    </row>
    <row r="38" spans="2:3">
      <c r="B38" s="12"/>
      <c r="C38" s="12"/>
    </row>
  </sheetData>
  <mergeCells count="2">
    <mergeCell ref="A1:E1"/>
    <mergeCell ref="A20:F20"/>
  </mergeCells>
  <phoneticPr fontId="23" type="noConversion"/>
  <dataValidations count="2">
    <dataValidation operator="equal" allowBlank="1" showInputMessage="1" showErrorMessage="1" prompt="含上期(年度)結轉數" sqref="B3">
      <formula1>0</formula1>
      <formula2>0</formula2>
    </dataValidation>
    <dataValidation operator="equal" allowBlank="1" showInputMessage="1" showErrorMessage="1" prompt="不可出現負數" sqref="D3">
      <formula1>0</formula1>
      <formula2>0</formula2>
    </dataValidation>
  </dataValidations>
  <pageMargins left="0.51180555555555496" right="0.51180555555555496" top="0.31527777777777799" bottom="0.31527777777777799" header="0.31527777777777799" footer="0.31527777777777799"/>
  <pageSetup paperSize="9" scale="97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0"/>
  <sheetViews>
    <sheetView tabSelected="1" workbookViewId="0">
      <selection activeCell="C12" sqref="C12"/>
    </sheetView>
  </sheetViews>
  <sheetFormatPr defaultColWidth="11.375" defaultRowHeight="16.5"/>
  <cols>
    <col min="1" max="1" width="9.125" style="25" customWidth="1"/>
    <col min="2" max="2" width="15.125" style="25" customWidth="1"/>
    <col min="3" max="3" width="65.375" style="19" customWidth="1"/>
    <col min="4" max="4" width="13.875" style="26" customWidth="1"/>
    <col min="5" max="5" width="13.375" style="26" customWidth="1"/>
    <col min="6" max="6" width="16.875" style="19" customWidth="1"/>
    <col min="7" max="63" width="8.5" style="19" customWidth="1"/>
    <col min="64" max="16384" width="11.375" style="24"/>
  </cols>
  <sheetData>
    <row r="1" spans="1:63" ht="20.25">
      <c r="A1" s="54" t="s">
        <v>72</v>
      </c>
      <c r="B1" s="54"/>
      <c r="C1" s="54"/>
      <c r="D1" s="54"/>
      <c r="E1" s="54"/>
    </row>
    <row r="2" spans="1:63" ht="17.25" customHeight="1">
      <c r="A2" s="25" t="s">
        <v>0</v>
      </c>
      <c r="B2" s="25" t="s">
        <v>1</v>
      </c>
      <c r="C2" s="19" t="s">
        <v>9</v>
      </c>
      <c r="D2" s="26" t="s">
        <v>8</v>
      </c>
    </row>
    <row r="3" spans="1:63" ht="19.899999999999999" customHeight="1">
      <c r="A3" s="25" t="s">
        <v>3</v>
      </c>
      <c r="B3" s="27">
        <v>457900</v>
      </c>
      <c r="C3" s="19" t="s">
        <v>73</v>
      </c>
    </row>
    <row r="4" spans="1:63" ht="19.899999999999999" customHeight="1">
      <c r="A4" s="28" t="s">
        <v>4</v>
      </c>
      <c r="B4" s="28" t="s">
        <v>5</v>
      </c>
      <c r="C4" s="28" t="s">
        <v>6</v>
      </c>
      <c r="D4" s="29" t="s">
        <v>68</v>
      </c>
      <c r="E4" s="29" t="s">
        <v>69</v>
      </c>
      <c r="F4" s="28" t="s">
        <v>67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</row>
    <row r="5" spans="1:63" s="42" customFormat="1" ht="19.5" customHeight="1">
      <c r="A5" s="44">
        <v>1</v>
      </c>
      <c r="B5" s="38">
        <v>44197</v>
      </c>
      <c r="C5" s="39" t="s">
        <v>32</v>
      </c>
      <c r="D5" s="40">
        <v>0</v>
      </c>
      <c r="E5" s="40">
        <v>295900</v>
      </c>
      <c r="F5" s="40">
        <v>295900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</row>
    <row r="6" spans="1:63" s="42" customFormat="1" ht="19.5" customHeight="1">
      <c r="A6" s="44">
        <v>2</v>
      </c>
      <c r="B6" s="38">
        <v>44209</v>
      </c>
      <c r="C6" s="39" t="s">
        <v>33</v>
      </c>
      <c r="D6" s="40">
        <v>13000</v>
      </c>
      <c r="E6" s="40">
        <v>0</v>
      </c>
      <c r="F6" s="43">
        <f>F5-D6+E6</f>
        <v>282900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</row>
    <row r="7" spans="1:63" s="42" customFormat="1" ht="19.5" customHeight="1">
      <c r="A7" s="44">
        <v>3</v>
      </c>
      <c r="B7" s="38">
        <v>44368</v>
      </c>
      <c r="C7" s="39" t="s">
        <v>34</v>
      </c>
      <c r="D7" s="40">
        <v>2000</v>
      </c>
      <c r="E7" s="40">
        <v>0</v>
      </c>
      <c r="F7" s="43">
        <f t="shared" ref="F7:F17" si="0">F6-D7+E7</f>
        <v>280900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</row>
    <row r="8" spans="1:63" s="42" customFormat="1" ht="19.5" customHeight="1">
      <c r="A8" s="44">
        <v>4</v>
      </c>
      <c r="B8" s="38">
        <v>44368</v>
      </c>
      <c r="C8" s="39" t="s">
        <v>35</v>
      </c>
      <c r="D8" s="40">
        <v>11000</v>
      </c>
      <c r="E8" s="40">
        <v>0</v>
      </c>
      <c r="F8" s="43">
        <f t="shared" si="0"/>
        <v>269900</v>
      </c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</row>
    <row r="9" spans="1:63" s="42" customFormat="1" ht="19.5" customHeight="1">
      <c r="A9" s="44">
        <v>5</v>
      </c>
      <c r="B9" s="38">
        <v>44377</v>
      </c>
      <c r="C9" s="39" t="s">
        <v>36</v>
      </c>
      <c r="D9" s="40">
        <v>0</v>
      </c>
      <c r="E9" s="40">
        <v>27000</v>
      </c>
      <c r="F9" s="43">
        <f t="shared" si="0"/>
        <v>296900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</row>
    <row r="10" spans="1:63" s="42" customFormat="1" ht="19.5" customHeight="1">
      <c r="A10" s="44">
        <v>6</v>
      </c>
      <c r="B10" s="38">
        <v>44438</v>
      </c>
      <c r="C10" s="39" t="s">
        <v>37</v>
      </c>
      <c r="D10" s="40">
        <v>0</v>
      </c>
      <c r="E10" s="40">
        <v>20000</v>
      </c>
      <c r="F10" s="43">
        <f t="shared" si="0"/>
        <v>316900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</row>
    <row r="11" spans="1:63" s="42" customFormat="1" ht="19.5" customHeight="1">
      <c r="A11" s="44">
        <v>7</v>
      </c>
      <c r="B11" s="38">
        <v>44473</v>
      </c>
      <c r="C11" s="39" t="s">
        <v>38</v>
      </c>
      <c r="D11" s="40">
        <v>20000</v>
      </c>
      <c r="E11" s="40">
        <v>0</v>
      </c>
      <c r="F11" s="43">
        <f t="shared" si="0"/>
        <v>296900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</row>
    <row r="12" spans="1:63" s="42" customFormat="1" ht="19.5" customHeight="1">
      <c r="A12" s="44">
        <v>8</v>
      </c>
      <c r="B12" s="38">
        <v>44322</v>
      </c>
      <c r="C12" s="39" t="s">
        <v>39</v>
      </c>
      <c r="D12" s="40">
        <v>13000</v>
      </c>
      <c r="E12" s="40">
        <v>0</v>
      </c>
      <c r="F12" s="43">
        <f t="shared" si="0"/>
        <v>283900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</row>
    <row r="13" spans="1:63" s="42" customFormat="1" ht="19.5" customHeight="1">
      <c r="A13" s="44">
        <v>9</v>
      </c>
      <c r="B13" s="38">
        <v>44454</v>
      </c>
      <c r="C13" s="39" t="s">
        <v>40</v>
      </c>
      <c r="D13" s="40">
        <v>0</v>
      </c>
      <c r="E13" s="40">
        <v>50000</v>
      </c>
      <c r="F13" s="43">
        <f t="shared" si="0"/>
        <v>333900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</row>
    <row r="14" spans="1:63" s="42" customFormat="1" ht="19.5" customHeight="1">
      <c r="A14" s="44">
        <v>10</v>
      </c>
      <c r="B14" s="38">
        <v>44510</v>
      </c>
      <c r="C14" s="39" t="s">
        <v>41</v>
      </c>
      <c r="D14" s="40">
        <v>13100</v>
      </c>
      <c r="E14" s="40">
        <v>0</v>
      </c>
      <c r="F14" s="43">
        <f t="shared" si="0"/>
        <v>320800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</row>
    <row r="15" spans="1:63" s="42" customFormat="1" ht="19.5" customHeight="1">
      <c r="A15" s="44">
        <v>11</v>
      </c>
      <c r="B15" s="38">
        <v>44461</v>
      </c>
      <c r="C15" s="39" t="s">
        <v>42</v>
      </c>
      <c r="D15" s="40">
        <v>0</v>
      </c>
      <c r="E15" s="40">
        <v>50000</v>
      </c>
      <c r="F15" s="43">
        <f t="shared" si="0"/>
        <v>370800</v>
      </c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</row>
    <row r="16" spans="1:63" s="42" customFormat="1" ht="19.5" customHeight="1">
      <c r="A16" s="44">
        <v>12</v>
      </c>
      <c r="B16" s="38">
        <v>44496</v>
      </c>
      <c r="C16" s="39" t="s">
        <v>43</v>
      </c>
      <c r="D16" s="40">
        <v>0</v>
      </c>
      <c r="E16" s="40">
        <v>15000</v>
      </c>
      <c r="F16" s="43">
        <f t="shared" si="0"/>
        <v>385800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</row>
    <row r="17" spans="1:63" s="42" customFormat="1" ht="19.5" customHeight="1">
      <c r="A17" s="44">
        <v>13</v>
      </c>
      <c r="B17" s="38">
        <v>44501</v>
      </c>
      <c r="C17" s="39" t="s">
        <v>44</v>
      </c>
      <c r="D17" s="40">
        <v>15000</v>
      </c>
      <c r="E17" s="40">
        <v>0</v>
      </c>
      <c r="F17" s="43">
        <f t="shared" si="0"/>
        <v>370800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</row>
    <row r="18" spans="1:63" s="42" customFormat="1" ht="19.5" customHeight="1">
      <c r="A18" s="44"/>
      <c r="B18" s="38"/>
      <c r="C18" s="37" t="s">
        <v>70</v>
      </c>
      <c r="D18" s="40">
        <f>SUM(D5:D17)</f>
        <v>87100</v>
      </c>
      <c r="E18" s="40">
        <f>SUM(E5:E17)</f>
        <v>457900</v>
      </c>
      <c r="F18" s="40">
        <v>370800</v>
      </c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</row>
    <row r="19" spans="1:63" s="19" customFormat="1" ht="32.25" customHeight="1">
      <c r="A19" s="55" t="s">
        <v>71</v>
      </c>
      <c r="B19" s="55"/>
      <c r="C19" s="55"/>
      <c r="D19" s="55"/>
      <c r="E19" s="55"/>
      <c r="F19" s="56"/>
    </row>
    <row r="20" spans="1:63" s="19" customFormat="1" ht="30" customHeight="1">
      <c r="A20" s="25"/>
      <c r="D20" s="26"/>
      <c r="E20" s="26"/>
    </row>
  </sheetData>
  <sortState ref="A5:BL27">
    <sortCondition ref="B5:B27"/>
  </sortState>
  <mergeCells count="2">
    <mergeCell ref="A1:E1"/>
    <mergeCell ref="A19:F19"/>
  </mergeCells>
  <phoneticPr fontId="24" type="noConversion"/>
  <dataValidations count="2">
    <dataValidation operator="equal" allowBlank="1" showInputMessage="1" showErrorMessage="1" prompt="不可出現負數" sqref="D3">
      <formula1>0</formula1>
      <formula2>0</formula2>
    </dataValidation>
    <dataValidation operator="equal" allowBlank="1" showInputMessage="1" showErrorMessage="1" prompt="含上期(年度)結轉數" sqref="B3">
      <formula1>0</formula1>
      <formula2>0</formula2>
    </dataValidation>
  </dataValidations>
  <pageMargins left="0.51180555555555496" right="0.51180555555555496" top="0.31527777777777799" bottom="0.31527777777777799" header="0.31527777777777799" footer="0.31527777777777799"/>
  <pageSetup paperSize="9" scale="97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2"/>
  <sheetViews>
    <sheetView workbookViewId="0">
      <selection activeCell="A12" sqref="A12:F12"/>
    </sheetView>
  </sheetViews>
  <sheetFormatPr defaultColWidth="11.375" defaultRowHeight="16.5"/>
  <cols>
    <col min="1" max="1" width="9.125" style="25" customWidth="1"/>
    <col min="2" max="2" width="11.875" style="25" customWidth="1"/>
    <col min="3" max="3" width="69.5" style="19" customWidth="1"/>
    <col min="4" max="4" width="11.75" style="26" customWidth="1"/>
    <col min="5" max="5" width="12.75" style="26" customWidth="1"/>
    <col min="6" max="6" width="17.5" style="19" customWidth="1"/>
    <col min="7" max="63" width="8.5" style="19" customWidth="1"/>
    <col min="64" max="16384" width="11.375" style="24"/>
  </cols>
  <sheetData>
    <row r="1" spans="1:63" ht="20.25">
      <c r="A1" s="57" t="s">
        <v>49</v>
      </c>
      <c r="B1" s="57"/>
      <c r="C1" s="57"/>
      <c r="D1" s="57"/>
      <c r="E1" s="57"/>
      <c r="F1" s="46"/>
    </row>
    <row r="2" spans="1:63" s="48" customFormat="1" ht="19.899999999999999" customHeight="1">
      <c r="A2" s="45" t="s">
        <v>0</v>
      </c>
      <c r="B2" s="45" t="s">
        <v>1</v>
      </c>
      <c r="C2" s="46" t="s">
        <v>9</v>
      </c>
      <c r="D2" s="47" t="s">
        <v>11</v>
      </c>
      <c r="E2" s="47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</row>
    <row r="3" spans="1:63" s="48" customFormat="1" ht="19.899999999999999" customHeight="1">
      <c r="A3" s="45" t="s">
        <v>3</v>
      </c>
      <c r="B3" s="49">
        <v>30000</v>
      </c>
      <c r="C3" s="46" t="s">
        <v>52</v>
      </c>
      <c r="D3" s="47"/>
      <c r="E3" s="47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</row>
    <row r="4" spans="1:63" ht="19.899999999999999" customHeight="1">
      <c r="A4" s="28" t="s">
        <v>4</v>
      </c>
      <c r="B4" s="28" t="s">
        <v>5</v>
      </c>
      <c r="C4" s="28" t="s">
        <v>6</v>
      </c>
      <c r="D4" s="29" t="s">
        <v>50</v>
      </c>
      <c r="E4" s="29" t="s">
        <v>51</v>
      </c>
      <c r="F4" s="28" t="s">
        <v>48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</row>
    <row r="5" spans="1:63" s="34" customFormat="1" ht="19.899999999999999" customHeight="1">
      <c r="A5" s="32">
        <v>1</v>
      </c>
      <c r="B5" s="33">
        <v>44197</v>
      </c>
      <c r="C5" s="21" t="s">
        <v>53</v>
      </c>
      <c r="D5" s="15"/>
      <c r="E5" s="15"/>
      <c r="F5" s="16">
        <v>81185</v>
      </c>
    </row>
    <row r="6" spans="1:63" s="34" customFormat="1" ht="19.899999999999999" customHeight="1">
      <c r="A6" s="32">
        <v>2</v>
      </c>
      <c r="B6" s="33">
        <v>44202</v>
      </c>
      <c r="C6" s="21" t="s">
        <v>55</v>
      </c>
      <c r="D6" s="16">
        <v>8280</v>
      </c>
      <c r="E6" s="16">
        <v>0</v>
      </c>
      <c r="F6" s="16">
        <f>F5-D6+E6</f>
        <v>72905</v>
      </c>
    </row>
    <row r="7" spans="1:63" s="34" customFormat="1" ht="19.899999999999999" customHeight="1">
      <c r="A7" s="32">
        <v>3</v>
      </c>
      <c r="B7" s="33">
        <v>44258</v>
      </c>
      <c r="C7" s="21" t="s">
        <v>56</v>
      </c>
      <c r="D7" s="16">
        <v>500</v>
      </c>
      <c r="E7" s="16">
        <v>0</v>
      </c>
      <c r="F7" s="16">
        <f>F8+D8</f>
        <v>72405</v>
      </c>
    </row>
    <row r="8" spans="1:63" s="34" customFormat="1" ht="19.899999999999999" customHeight="1">
      <c r="A8" s="32">
        <v>4</v>
      </c>
      <c r="B8" s="33">
        <v>44375</v>
      </c>
      <c r="C8" s="21" t="s">
        <v>57</v>
      </c>
      <c r="D8" s="16">
        <v>50030</v>
      </c>
      <c r="E8" s="16">
        <v>0</v>
      </c>
      <c r="F8" s="16">
        <v>22375</v>
      </c>
    </row>
    <row r="9" spans="1:63" s="34" customFormat="1" ht="19.899999999999999" customHeight="1">
      <c r="A9" s="32">
        <v>5</v>
      </c>
      <c r="B9" s="33">
        <v>44396</v>
      </c>
      <c r="C9" s="21" t="s">
        <v>58</v>
      </c>
      <c r="D9" s="16">
        <v>0</v>
      </c>
      <c r="E9" s="16">
        <v>30000</v>
      </c>
      <c r="F9" s="16">
        <f>F10+D10</f>
        <v>52375</v>
      </c>
    </row>
    <row r="10" spans="1:63" s="34" customFormat="1" ht="19.899999999999999" customHeight="1">
      <c r="A10" s="32">
        <v>6</v>
      </c>
      <c r="B10" s="33">
        <v>44559</v>
      </c>
      <c r="C10" s="21" t="s">
        <v>59</v>
      </c>
      <c r="D10" s="16">
        <v>4980</v>
      </c>
      <c r="E10" s="16">
        <v>0</v>
      </c>
      <c r="F10" s="16">
        <v>47395</v>
      </c>
    </row>
    <row r="11" spans="1:63" s="34" customFormat="1" ht="19.899999999999999" customHeight="1">
      <c r="A11" s="32"/>
      <c r="B11" s="33"/>
      <c r="C11" s="21" t="s">
        <v>54</v>
      </c>
      <c r="D11" s="16">
        <f>SUM(D6:D10)</f>
        <v>63790</v>
      </c>
      <c r="E11" s="16">
        <f>SUM(E6:E10)</f>
        <v>30000</v>
      </c>
      <c r="F11" s="16">
        <v>47395</v>
      </c>
    </row>
    <row r="12" spans="1:63" s="34" customFormat="1" ht="31.5" customHeight="1">
      <c r="A12" s="58" t="s">
        <v>60</v>
      </c>
      <c r="B12" s="58"/>
      <c r="C12" s="58"/>
      <c r="D12" s="58"/>
      <c r="E12" s="58"/>
      <c r="F12" s="58"/>
    </row>
  </sheetData>
  <sortState ref="A5:BL14">
    <sortCondition ref="B5:B14"/>
  </sortState>
  <mergeCells count="2">
    <mergeCell ref="A1:E1"/>
    <mergeCell ref="A12:F12"/>
  </mergeCells>
  <phoneticPr fontId="23" type="noConversion"/>
  <dataValidations count="2">
    <dataValidation operator="equal" allowBlank="1" showInputMessage="1" showErrorMessage="1" prompt="含上期(年度)結轉數" sqref="B3">
      <formula1>0</formula1>
      <formula2>0</formula2>
    </dataValidation>
    <dataValidation operator="equal" allowBlank="1" showInputMessage="1" showErrorMessage="1" prompt="不可出現負數" sqref="D3">
      <formula1>0</formula1>
      <formula2>0</formula2>
    </dataValidation>
  </dataValidations>
  <pageMargins left="0.51180555555555496" right="0.51180555555555496" top="0.31527777777777799" bottom="0.31527777777777799" header="0.31527777777777799" footer="0.31527777777777799"/>
  <pageSetup paperSize="9" scale="97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1"/>
  <sheetViews>
    <sheetView workbookViewId="0">
      <selection activeCell="C12" sqref="C12"/>
    </sheetView>
  </sheetViews>
  <sheetFormatPr defaultColWidth="11.375" defaultRowHeight="16.5"/>
  <cols>
    <col min="1" max="1" width="9.125" style="25" customWidth="1"/>
    <col min="2" max="2" width="15.125" style="25" customWidth="1"/>
    <col min="3" max="3" width="54.5" style="19" customWidth="1"/>
    <col min="4" max="4" width="17" style="26" customWidth="1"/>
    <col min="5" max="5" width="14" style="26" customWidth="1"/>
    <col min="6" max="6" width="18.375" style="19" customWidth="1"/>
    <col min="7" max="63" width="8.5" style="19" customWidth="1"/>
    <col min="64" max="16384" width="11.375" style="19"/>
  </cols>
  <sheetData>
    <row r="1" spans="1:63" ht="20.25">
      <c r="A1" s="54" t="s">
        <v>64</v>
      </c>
      <c r="B1" s="54"/>
      <c r="C1" s="54"/>
      <c r="D1" s="54"/>
      <c r="E1" s="54"/>
    </row>
    <row r="2" spans="1:63" ht="19.899999999999999" customHeight="1">
      <c r="A2" s="25" t="s">
        <v>0</v>
      </c>
      <c r="B2" s="25" t="s">
        <v>1</v>
      </c>
      <c r="C2" s="19" t="s">
        <v>9</v>
      </c>
      <c r="D2" s="26" t="s">
        <v>12</v>
      </c>
    </row>
    <row r="3" spans="1:63" ht="19.899999999999999" customHeight="1">
      <c r="A3" s="25" t="s">
        <v>3</v>
      </c>
      <c r="B3" s="27">
        <v>297383</v>
      </c>
      <c r="C3" s="19" t="s">
        <v>65</v>
      </c>
    </row>
    <row r="4" spans="1:63" ht="19.899999999999999" customHeight="1">
      <c r="A4" s="35" t="s">
        <v>4</v>
      </c>
      <c r="B4" s="35" t="s">
        <v>5</v>
      </c>
      <c r="C4" s="35" t="s">
        <v>6</v>
      </c>
      <c r="D4" s="29" t="s">
        <v>62</v>
      </c>
      <c r="E4" s="29" t="s">
        <v>63</v>
      </c>
      <c r="F4" s="28" t="s">
        <v>61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</row>
    <row r="5" spans="1:63" ht="19.899999999999999" customHeight="1">
      <c r="A5" s="28">
        <v>1</v>
      </c>
      <c r="B5" s="30">
        <v>44197</v>
      </c>
      <c r="C5" s="31" t="s">
        <v>32</v>
      </c>
      <c r="D5" s="36">
        <v>0</v>
      </c>
      <c r="E5" s="36">
        <v>295183</v>
      </c>
      <c r="F5" s="36">
        <v>295183</v>
      </c>
    </row>
    <row r="6" spans="1:63" ht="19.899999999999999" customHeight="1">
      <c r="A6" s="28">
        <v>2</v>
      </c>
      <c r="B6" s="30">
        <v>44273</v>
      </c>
      <c r="C6" s="31" t="s">
        <v>45</v>
      </c>
      <c r="D6" s="36">
        <v>5000</v>
      </c>
      <c r="E6" s="36">
        <v>0</v>
      </c>
      <c r="F6" s="36">
        <v>290183</v>
      </c>
    </row>
    <row r="7" spans="1:63" ht="19.899999999999999" customHeight="1">
      <c r="A7" s="28">
        <v>3</v>
      </c>
      <c r="B7" s="30">
        <v>44335</v>
      </c>
      <c r="C7" s="31" t="s">
        <v>46</v>
      </c>
      <c r="D7" s="36">
        <v>5000</v>
      </c>
      <c r="E7" s="36">
        <v>0</v>
      </c>
      <c r="F7" s="36">
        <v>285183</v>
      </c>
    </row>
    <row r="8" spans="1:63" ht="19.899999999999999" customHeight="1">
      <c r="A8" s="28">
        <v>4</v>
      </c>
      <c r="B8" s="30">
        <v>44404</v>
      </c>
      <c r="C8" s="31" t="s">
        <v>47</v>
      </c>
      <c r="D8" s="36">
        <v>0</v>
      </c>
      <c r="E8" s="36">
        <v>2200</v>
      </c>
      <c r="F8" s="36">
        <v>287383</v>
      </c>
    </row>
    <row r="9" spans="1:63" ht="19.899999999999999" customHeight="1">
      <c r="A9" s="28"/>
      <c r="B9" s="30"/>
      <c r="C9" s="6"/>
      <c r="D9" s="36">
        <f>SUM(D5:D8)</f>
        <v>10000</v>
      </c>
      <c r="E9" s="36">
        <f>SUM(E5:E8)</f>
        <v>297383</v>
      </c>
      <c r="F9" s="36">
        <v>287383</v>
      </c>
    </row>
    <row r="10" spans="1:63" ht="42" customHeight="1">
      <c r="A10" s="59" t="s">
        <v>66</v>
      </c>
      <c r="B10" s="60"/>
      <c r="C10" s="60"/>
      <c r="D10" s="60"/>
      <c r="E10" s="60"/>
      <c r="F10" s="61"/>
    </row>
    <row r="11" spans="1:63" ht="30" customHeight="1">
      <c r="B11" s="19"/>
    </row>
  </sheetData>
  <mergeCells count="2">
    <mergeCell ref="A1:E1"/>
    <mergeCell ref="A10:F10"/>
  </mergeCells>
  <phoneticPr fontId="24" type="noConversion"/>
  <dataValidations count="2">
    <dataValidation operator="equal" allowBlank="1" showInputMessage="1" showErrorMessage="1" prompt="不可出現負數" sqref="D3">
      <formula1>0</formula1>
      <formula2>0</formula2>
    </dataValidation>
    <dataValidation operator="equal" allowBlank="1" showInputMessage="1" showErrorMessage="1" prompt="含上期(年度)結轉數" sqref="B3">
      <formula1>0</formula1>
      <formula2>0</formula2>
    </dataValidation>
  </dataValidations>
  <pageMargins left="0.51180555555555496" right="0.51180555555555496" top="0.31527777777777799" bottom="0.31527777777777799" header="0.31527777777777799" footer="0.31527777777777799"/>
  <pageSetup paperSize="9" scale="97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375" defaultRowHeight="16.5"/>
  <sheetData/>
  <phoneticPr fontId="24" type="noConversion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&amp;C&amp;"Arial,標準"&amp;10&amp;A</oddHeader>
    <oddFooter>&amp;C&amp;"Arial,標準"&amp;10頁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4</vt:i4>
      </vt:variant>
    </vt:vector>
  </HeadingPairs>
  <TitlesOfParts>
    <vt:vector size="9" baseType="lpstr">
      <vt:lpstr>校務發展基金</vt:lpstr>
      <vt:lpstr>獎助學金</vt:lpstr>
      <vt:lpstr>午餐費補助</vt:lpstr>
      <vt:lpstr>急難救助金</vt:lpstr>
      <vt:lpstr>工作表2</vt:lpstr>
      <vt:lpstr>午餐費補助!Print_Area</vt:lpstr>
      <vt:lpstr>急難救助金!Print_Area</vt:lpstr>
      <vt:lpstr>校務發展基金!Print_Area</vt:lpstr>
      <vt:lpstr>獎助學金!Print_Area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useer</dc:creator>
  <cp:lastModifiedBy>Administrator</cp:lastModifiedBy>
  <cp:revision>1</cp:revision>
  <cp:lastPrinted>2022-01-26T07:16:48Z</cp:lastPrinted>
  <dcterms:created xsi:type="dcterms:W3CDTF">2018-01-02T10:02:34Z</dcterms:created>
  <dcterms:modified xsi:type="dcterms:W3CDTF">2022-01-27T06:19:43Z</dcterms:modified>
  <dc:language>zh-TW</dc:language>
</cp:coreProperties>
</file>