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055" yWindow="210" windowWidth="23085" windowHeight="11760"/>
  </bookViews>
  <sheets>
    <sheet name="9月" sheetId="1" r:id="rId1"/>
  </sheets>
  <definedNames>
    <definedName name="_xlnm.Print_Area" localSheetId="0">'9月'!$A$1:$Q$50</definedName>
  </definedNames>
  <calcPr calcId="145621"/>
</workbook>
</file>

<file path=xl/calcChain.xml><?xml version="1.0" encoding="utf-8"?>
<calcChain xmlns="http://schemas.openxmlformats.org/spreadsheetml/2006/main">
  <c r="A5" i="1" l="1"/>
  <c r="Q47" i="1"/>
  <c r="P47" i="1"/>
  <c r="O47" i="1"/>
  <c r="N47" i="1"/>
  <c r="Q43" i="1" l="1"/>
  <c r="P43" i="1"/>
  <c r="O43" i="1"/>
  <c r="N43" i="1"/>
  <c r="Q41" i="1"/>
  <c r="P41" i="1"/>
  <c r="O41" i="1"/>
  <c r="N41" i="1"/>
  <c r="A7" i="1" l="1"/>
  <c r="A9" i="1" s="1"/>
  <c r="A11" i="1" s="1"/>
  <c r="A13" i="1" s="1"/>
  <c r="A15" i="1" s="1"/>
  <c r="A17" i="1" s="1"/>
  <c r="A19" i="1" s="1"/>
  <c r="A21" i="1" s="1"/>
  <c r="A23" i="1" s="1"/>
  <c r="A25" i="1" s="1"/>
  <c r="A27" i="1" s="1"/>
  <c r="A29" i="1" s="1"/>
  <c r="A31" i="1" s="1"/>
  <c r="A33" i="1" s="1"/>
  <c r="A35" i="1" s="1"/>
  <c r="A37" i="1" s="1"/>
  <c r="A39" i="1" s="1"/>
  <c r="A41" i="1" s="1"/>
  <c r="A43" i="1" s="1"/>
  <c r="A45" i="1" s="1"/>
  <c r="A47" i="1" s="1"/>
  <c r="A49" i="1" s="1"/>
  <c r="Q39" i="1" l="1"/>
  <c r="P39" i="1"/>
  <c r="O39" i="1"/>
  <c r="N39" i="1"/>
  <c r="Q37" i="1"/>
  <c r="P37" i="1"/>
  <c r="O37" i="1"/>
  <c r="N37" i="1"/>
  <c r="Q35" i="1"/>
  <c r="P35" i="1"/>
  <c r="O35" i="1"/>
  <c r="N35" i="1"/>
  <c r="Q33" i="1"/>
  <c r="P33" i="1"/>
  <c r="O33" i="1"/>
  <c r="N33" i="1"/>
  <c r="Q31" i="1"/>
  <c r="P31" i="1"/>
  <c r="O31" i="1"/>
  <c r="N31" i="1"/>
  <c r="Q29" i="1"/>
  <c r="P29" i="1"/>
  <c r="O29" i="1"/>
  <c r="N29" i="1"/>
  <c r="Q27" i="1"/>
  <c r="P27" i="1"/>
  <c r="O27" i="1"/>
  <c r="N27" i="1"/>
  <c r="Q25" i="1"/>
  <c r="P25" i="1"/>
  <c r="O25" i="1"/>
  <c r="N25" i="1"/>
  <c r="Q23" i="1"/>
  <c r="P23" i="1"/>
  <c r="O23" i="1"/>
  <c r="N23" i="1"/>
  <c r="Q21" i="1"/>
  <c r="P21" i="1"/>
  <c r="O21" i="1"/>
  <c r="N21" i="1"/>
  <c r="Q17" i="1"/>
  <c r="P17" i="1"/>
  <c r="O17" i="1"/>
  <c r="N17" i="1"/>
  <c r="Q15" i="1"/>
  <c r="P15" i="1"/>
  <c r="O15" i="1"/>
  <c r="N15" i="1"/>
  <c r="Q13" i="1"/>
  <c r="P13" i="1"/>
  <c r="O13" i="1"/>
  <c r="N13" i="1"/>
  <c r="Q11" i="1"/>
  <c r="P11" i="1"/>
  <c r="O11" i="1"/>
  <c r="N11" i="1"/>
  <c r="Q7" i="1"/>
  <c r="P7" i="1"/>
  <c r="O7" i="1"/>
  <c r="N7" i="1"/>
  <c r="Q5" i="1"/>
  <c r="P5" i="1"/>
  <c r="O5" i="1"/>
  <c r="N5" i="1"/>
  <c r="Q45" i="1"/>
  <c r="P45" i="1"/>
  <c r="O45" i="1"/>
  <c r="N45" i="1"/>
</calcChain>
</file>

<file path=xl/sharedStrings.xml><?xml version="1.0" encoding="utf-8"?>
<sst xmlns="http://schemas.openxmlformats.org/spreadsheetml/2006/main" count="317" uniqueCount="249">
  <si>
    <t>日期</t>
    <phoneticPr fontId="2" type="noConversion"/>
  </si>
  <si>
    <t>星期</t>
    <phoneticPr fontId="2" type="noConversion"/>
  </si>
  <si>
    <t>主食</t>
    <phoneticPr fontId="2" type="noConversion"/>
  </si>
  <si>
    <t>主菜/烹調方式</t>
    <phoneticPr fontId="2" type="noConversion"/>
  </si>
  <si>
    <t>蔬菜</t>
    <phoneticPr fontId="2" type="noConversion"/>
  </si>
  <si>
    <t>水果</t>
    <phoneticPr fontId="2" type="noConversion"/>
  </si>
  <si>
    <t>油脂</t>
    <phoneticPr fontId="2" type="noConversion"/>
  </si>
  <si>
    <t>醣類</t>
    <phoneticPr fontId="2" type="noConversion"/>
  </si>
  <si>
    <t>蛋白質</t>
    <phoneticPr fontId="2" type="noConversion"/>
  </si>
  <si>
    <t>脂肪</t>
    <phoneticPr fontId="2" type="noConversion"/>
  </si>
  <si>
    <t>總熱量</t>
    <phoneticPr fontId="2" type="noConversion"/>
  </si>
  <si>
    <t>一</t>
    <phoneticPr fontId="2" type="noConversion"/>
  </si>
  <si>
    <t>白米飯/蒸</t>
    <phoneticPr fontId="2" type="noConversion"/>
  </si>
  <si>
    <t>三杯雞丁/炒</t>
    <phoneticPr fontId="2" type="noConversion"/>
  </si>
  <si>
    <t>刺瓜炒蛋/炒</t>
    <phoneticPr fontId="2" type="noConversion"/>
  </si>
  <si>
    <t>二</t>
    <phoneticPr fontId="2" type="noConversion"/>
  </si>
  <si>
    <t>三蔬食日</t>
    <phoneticPr fontId="2" type="noConversion"/>
  </si>
  <si>
    <t>四</t>
    <phoneticPr fontId="2" type="noConversion"/>
  </si>
  <si>
    <t>五</t>
    <phoneticPr fontId="2" type="noConversion"/>
  </si>
  <si>
    <t>咖哩蘋果雞/炒</t>
    <phoneticPr fontId="2" type="noConversion"/>
  </si>
  <si>
    <t>白飯100g</t>
    <phoneticPr fontId="2" type="noConversion"/>
  </si>
  <si>
    <t>肉絲35g.洋蔥30g</t>
    <phoneticPr fontId="2" type="noConversion"/>
  </si>
  <si>
    <t>洋芋三色/炒</t>
  </si>
  <si>
    <t>白米100g</t>
  </si>
  <si>
    <t>麻婆豬肉豆腐/炒</t>
  </si>
  <si>
    <t>副菜/烹調方式</t>
    <phoneticPr fontId="2" type="noConversion"/>
  </si>
  <si>
    <t>湯/烹調方式</t>
    <phoneticPr fontId="2" type="noConversion"/>
  </si>
  <si>
    <t>豆魚蛋肉(中)</t>
    <phoneticPr fontId="2" type="noConversion"/>
  </si>
  <si>
    <t>白米飯/蒸</t>
  </si>
  <si>
    <t>白米飯/蒸</t>
    <phoneticPr fontId="2" type="noConversion"/>
  </si>
  <si>
    <t>洋蔥豬柳/炒</t>
    <phoneticPr fontId="2" type="noConversion"/>
  </si>
  <si>
    <t>車輪素什錦/炒</t>
    <phoneticPr fontId="2" type="noConversion"/>
  </si>
  <si>
    <t>羅宋湯/煮</t>
    <phoneticPr fontId="2" type="noConversion"/>
  </si>
  <si>
    <t>糙米飯/蒸</t>
  </si>
  <si>
    <t>蒙古炒肉/炒</t>
  </si>
  <si>
    <t>白米90g.糙米10g</t>
  </si>
  <si>
    <t>豬肉40g.豆芽菜30g</t>
    <phoneticPr fontId="2" type="noConversion"/>
  </si>
  <si>
    <t>泰式檸檬豬/炒</t>
  </si>
  <si>
    <t>蒼蠅頭/炒</t>
    <phoneticPr fontId="2" type="noConversion"/>
  </si>
  <si>
    <t>芝麻飯/蒸</t>
  </si>
  <si>
    <t>揚出豆腐/炸</t>
    <phoneticPr fontId="2" type="noConversion"/>
  </si>
  <si>
    <t>非基改豆腐60g</t>
    <phoneticPr fontId="2" type="noConversion"/>
  </si>
  <si>
    <t>宮保豆腐/滷</t>
    <phoneticPr fontId="2" type="noConversion"/>
  </si>
  <si>
    <t>胚芽飯/蒸</t>
    <phoneticPr fontId="1" type="noConversion"/>
  </si>
  <si>
    <t>白米90g.胚芽10g</t>
    <phoneticPr fontId="1" type="noConversion"/>
  </si>
  <si>
    <t>青菜/炒</t>
  </si>
  <si>
    <t>青菜/炒</t>
    <phoneticPr fontId="2" type="noConversion"/>
  </si>
  <si>
    <t>青菜100g</t>
  </si>
  <si>
    <t>青菜100g</t>
    <phoneticPr fontId="2" type="noConversion"/>
  </si>
  <si>
    <t>香菇滷冬瓜/滷</t>
  </si>
  <si>
    <t>冬瓜磚</t>
    <phoneticPr fontId="2" type="noConversion"/>
  </si>
  <si>
    <t>冬瓜茶/煮</t>
    <phoneticPr fontId="2" type="noConversion"/>
  </si>
  <si>
    <t>豬肉15g.豆腐50g</t>
    <phoneticPr fontId="2" type="noConversion"/>
  </si>
  <si>
    <t>豆豉蒸魚片/蒸</t>
    <phoneticPr fontId="2" type="noConversion"/>
  </si>
  <si>
    <t>鮮魚片35g.豆豉適量</t>
    <phoneticPr fontId="2" type="noConversion"/>
  </si>
  <si>
    <t>冬瓜40g.香菇10g.豆菊10g</t>
  </si>
  <si>
    <t>高麗菜10g.番茄10g</t>
    <phoneticPr fontId="2" type="noConversion"/>
  </si>
  <si>
    <t>糖醋鳳梨雞丁/炸</t>
    <phoneticPr fontId="2" type="noConversion"/>
  </si>
  <si>
    <t>蘿蔔排骨湯/煮</t>
    <phoneticPr fontId="2" type="noConversion"/>
  </si>
  <si>
    <t>蘿蔔10g.排骨10g</t>
    <phoneticPr fontId="2" type="noConversion"/>
  </si>
  <si>
    <t>非基改油豆腐40g.小黃瓜10g</t>
    <phoneticPr fontId="2" type="noConversion"/>
  </si>
  <si>
    <t>豆菜麵/煮</t>
  </si>
  <si>
    <t>麵條300g.豆芽菜10g</t>
  </si>
  <si>
    <t>鮮魚片35g</t>
    <phoneticPr fontId="2" type="noConversion"/>
  </si>
  <si>
    <t>香酥魚片/炸</t>
    <phoneticPr fontId="2" type="noConversion"/>
  </si>
  <si>
    <t>沙茶肉片/炒</t>
    <phoneticPr fontId="2" type="noConversion"/>
  </si>
  <si>
    <t>豬肉35g.油菜30g</t>
    <phoneticPr fontId="2" type="noConversion"/>
  </si>
  <si>
    <t>雞丁30g.馬鈴薯10g.紅蘿蔔10g.蘋果適量</t>
    <phoneticPr fontId="2" type="noConversion"/>
  </si>
  <si>
    <t>紫菜湯/煮</t>
    <phoneticPr fontId="2" type="noConversion"/>
  </si>
  <si>
    <t>乾紫菜1g</t>
    <phoneticPr fontId="2" type="noConversion"/>
  </si>
  <si>
    <t>白菜魚羹/燴</t>
    <phoneticPr fontId="2" type="noConversion"/>
  </si>
  <si>
    <t>魚羹20g.大白菜40g</t>
    <phoneticPr fontId="2" type="noConversion"/>
  </si>
  <si>
    <t>南瓜滑蛋/炒</t>
    <phoneticPr fontId="2" type="noConversion"/>
  </si>
  <si>
    <t>南瓜40g.雞蛋25g</t>
    <phoneticPr fontId="2" type="noConversion"/>
  </si>
  <si>
    <t>味噌湯/煮</t>
    <phoneticPr fontId="2" type="noConversion"/>
  </si>
  <si>
    <t>豆腐20g</t>
    <phoneticPr fontId="2" type="noConversion"/>
  </si>
  <si>
    <t>螞蟻上樹/炒</t>
  </si>
  <si>
    <t>冬粉10g.絞肉10g.蔬菜20g</t>
    <phoneticPr fontId="2" type="noConversion"/>
  </si>
  <si>
    <t>沙茶雞丁/炒</t>
    <phoneticPr fontId="2" type="noConversion"/>
  </si>
  <si>
    <t>豆薯湯/煮</t>
  </si>
  <si>
    <t>豆薯10g.紅蘿蔔10g.木耳10g</t>
  </si>
  <si>
    <t>仙草茶/煮</t>
  </si>
  <si>
    <t>仙草汁</t>
  </si>
  <si>
    <t>豆干35g.豬肉10g</t>
    <phoneticPr fontId="2" type="noConversion"/>
  </si>
  <si>
    <t>客家小炒/炒</t>
    <phoneticPr fontId="2" type="noConversion"/>
  </si>
  <si>
    <t>雞丁35g.洋蔥15g</t>
    <phoneticPr fontId="2" type="noConversion"/>
  </si>
  <si>
    <t>雞排40g</t>
    <phoneticPr fontId="2" type="noConversion"/>
  </si>
  <si>
    <t>白米100g.芝麻適量</t>
  </si>
  <si>
    <t>白米100g.芝麻適量</t>
    <phoneticPr fontId="2" type="noConversion"/>
  </si>
  <si>
    <t>南瓜飯/蒸</t>
  </si>
  <si>
    <t>白飯90g.南瓜20g</t>
  </si>
  <si>
    <t>地瓜飯/蒸</t>
    <phoneticPr fontId="2" type="noConversion"/>
  </si>
  <si>
    <t>小米飯/蒸</t>
    <phoneticPr fontId="2" type="noConversion"/>
  </si>
  <si>
    <t>白米90g.小米10g</t>
    <phoneticPr fontId="2" type="noConversion"/>
  </si>
  <si>
    <t>白米100g.地瓜20g</t>
    <phoneticPr fontId="2" type="noConversion"/>
  </si>
  <si>
    <t>蒲燒鯛/烤</t>
    <phoneticPr fontId="2" type="noConversion"/>
  </si>
  <si>
    <t>豆腐燒肉/燒</t>
    <phoneticPr fontId="2" type="noConversion"/>
  </si>
  <si>
    <t>豬肉20g.豆腐30g.蔬菜15g</t>
    <phoneticPr fontId="2" type="noConversion"/>
  </si>
  <si>
    <t>炒海帶絲</t>
    <phoneticPr fontId="2" type="noConversion"/>
  </si>
  <si>
    <t>海帶絲40g</t>
    <phoneticPr fontId="2" type="noConversion"/>
  </si>
  <si>
    <t>鮮菇湯/煮</t>
    <phoneticPr fontId="2" type="noConversion"/>
  </si>
  <si>
    <t>鮮菇10g.蔬菜10g</t>
    <phoneticPr fontId="2" type="noConversion"/>
  </si>
  <si>
    <t>鳳梨蜜汁雞丁/炒</t>
    <phoneticPr fontId="2" type="noConversion"/>
  </si>
  <si>
    <t>筍絲湯/煮</t>
    <phoneticPr fontId="2" type="noConversion"/>
  </si>
  <si>
    <t>筍絲15g</t>
    <phoneticPr fontId="2" type="noConversion"/>
  </si>
  <si>
    <t>什錦炒飯/炒</t>
    <phoneticPr fontId="2" type="noConversion"/>
  </si>
  <si>
    <t>白米100g.蔬菜10g</t>
    <phoneticPr fontId="2" type="noConversion"/>
  </si>
  <si>
    <t>綠咖哩雞/煮</t>
  </si>
  <si>
    <t>蒲燒鯛30g</t>
    <phoneticPr fontId="2" type="noConversion"/>
  </si>
  <si>
    <t>清炒甜不辣/炒</t>
    <phoneticPr fontId="2" type="noConversion"/>
  </si>
  <si>
    <t>高麗菜50g.甜不辣10g</t>
    <phoneticPr fontId="2" type="noConversion"/>
  </si>
  <si>
    <t>乾紫菜1g.雞蛋10g</t>
    <phoneticPr fontId="2" type="noConversion"/>
  </si>
  <si>
    <t>豬排40g</t>
    <phoneticPr fontId="2" type="noConversion"/>
  </si>
  <si>
    <t>雞蛋40g.翡翠適量</t>
    <phoneticPr fontId="2" type="noConversion"/>
  </si>
  <si>
    <t>福州丸30.翡翠適量</t>
    <phoneticPr fontId="2" type="noConversion"/>
  </si>
  <si>
    <t>翡翠福州丸/燴</t>
    <phoneticPr fontId="2" type="noConversion"/>
  </si>
  <si>
    <t>日式蒸蛋/蒸</t>
    <phoneticPr fontId="2" type="noConversion"/>
  </si>
  <si>
    <t>奶皇包/蒸</t>
    <phoneticPr fontId="2" type="noConversion"/>
  </si>
  <si>
    <t>奶皇包30g</t>
    <phoneticPr fontId="2" type="noConversion"/>
  </si>
  <si>
    <t>京醬肉絲/炒</t>
  </si>
  <si>
    <t>豬肉35g.蔬菜20g</t>
  </si>
  <si>
    <t>香酥魚排/炸</t>
    <phoneticPr fontId="2" type="noConversion"/>
  </si>
  <si>
    <t>虱目魚排40g</t>
    <phoneticPr fontId="2" type="noConversion"/>
  </si>
  <si>
    <t>魷魚排/炸</t>
    <phoneticPr fontId="2" type="noConversion"/>
  </si>
  <si>
    <t>魷魚排40g</t>
    <phoneticPr fontId="2" type="noConversion"/>
  </si>
  <si>
    <t>蠔油豬排/烤</t>
    <phoneticPr fontId="2" type="noConversion"/>
  </si>
  <si>
    <t>洋蔥肉絲/炒</t>
    <phoneticPr fontId="2" type="noConversion"/>
  </si>
  <si>
    <t>地瓜40g</t>
  </si>
  <si>
    <t>魚丸湯/煮</t>
    <phoneticPr fontId="2" type="noConversion"/>
  </si>
  <si>
    <t>蘿蔔20g.魚丸10g</t>
    <phoneticPr fontId="2" type="noConversion"/>
  </si>
  <si>
    <t>豬肉35g.高麗菜30g</t>
  </si>
  <si>
    <t>豆干35g.豬肉15g.豆豉適量</t>
    <phoneticPr fontId="2" type="noConversion"/>
  </si>
  <si>
    <t>百頁50g.杏鮑菇10g</t>
    <phoneticPr fontId="2" type="noConversion"/>
  </si>
  <si>
    <t>冬粉.冬菜</t>
    <phoneticPr fontId="2" type="noConversion"/>
  </si>
  <si>
    <t>刺瓜40g.雞蛋30g</t>
    <phoneticPr fontId="2" type="noConversion"/>
  </si>
  <si>
    <t>燒賣20g</t>
    <phoneticPr fontId="2" type="noConversion"/>
  </si>
  <si>
    <t>港式燒賣/蒸</t>
    <phoneticPr fontId="2" type="noConversion"/>
  </si>
  <si>
    <t>冬菜冬粉湯/煮</t>
    <phoneticPr fontId="2" type="noConversion"/>
  </si>
  <si>
    <t>榨菜肉絲湯/煮</t>
    <phoneticPr fontId="2" type="noConversion"/>
  </si>
  <si>
    <t>榨菜.豬肉10g</t>
    <phoneticPr fontId="2" type="noConversion"/>
  </si>
  <si>
    <t>豆腐10g.蔬菜20g</t>
    <phoneticPr fontId="2" type="noConversion"/>
  </si>
  <si>
    <t>香菇蒸蛋/蒸</t>
    <phoneticPr fontId="2" type="noConversion"/>
  </si>
  <si>
    <t>雞蛋40g.香菇10g</t>
    <phoneticPr fontId="2" type="noConversion"/>
  </si>
  <si>
    <t>筍絲香菇湯/煮</t>
    <phoneticPr fontId="2" type="noConversion"/>
  </si>
  <si>
    <t>筍絲10g.香菇10g</t>
    <phoneticPr fontId="2" type="noConversion"/>
  </si>
  <si>
    <t>冬瓜檸檬/煮</t>
    <phoneticPr fontId="2" type="noConversion"/>
  </si>
  <si>
    <t>冬瓜磚.檸檬汁</t>
    <phoneticPr fontId="2" type="noConversion"/>
  </si>
  <si>
    <t>金桔檸檬/煮</t>
    <phoneticPr fontId="2" type="noConversion"/>
  </si>
  <si>
    <t>金桔汁.檸檬汁</t>
    <phoneticPr fontId="1" type="noConversion"/>
  </si>
  <si>
    <t>茄汁義大利麵/煮</t>
    <phoneticPr fontId="2" type="noConversion"/>
  </si>
  <si>
    <t>麵條300g.馬鈴薯10g.紅蘿蔔10g</t>
    <phoneticPr fontId="2" type="noConversion"/>
  </si>
  <si>
    <t>蒜泥肉片/炒</t>
  </si>
  <si>
    <t>蜜汁雞排/烤</t>
    <phoneticPr fontId="2" type="noConversion"/>
  </si>
  <si>
    <t>椒鹽炒雞丁/炒</t>
    <phoneticPr fontId="2" type="noConversion"/>
  </si>
  <si>
    <t>雞丁40g</t>
    <phoneticPr fontId="2" type="noConversion"/>
  </si>
  <si>
    <t>奶油餐包/烤</t>
    <phoneticPr fontId="2" type="noConversion"/>
  </si>
  <si>
    <t>奶油餐包*1</t>
    <phoneticPr fontId="2" type="noConversion"/>
  </si>
  <si>
    <t>豬肉壽喜燒/煮</t>
    <phoneticPr fontId="2" type="noConversion"/>
  </si>
  <si>
    <t>鮮菇百頁/炒</t>
    <phoneticPr fontId="2" type="noConversion"/>
  </si>
  <si>
    <t>玉米40g.雞蛋30g</t>
    <phoneticPr fontId="2" type="noConversion"/>
  </si>
  <si>
    <t>筍絲木耳炒蛋/炒</t>
    <phoneticPr fontId="2" type="noConversion"/>
  </si>
  <si>
    <t>筍絲35g.木耳10g.雞蛋30g</t>
    <phoneticPr fontId="2" type="noConversion"/>
  </si>
  <si>
    <t>海帶拌豆干/炒</t>
    <phoneticPr fontId="2" type="noConversion"/>
  </si>
  <si>
    <t>豆干40g.海帶根20g</t>
    <phoneticPr fontId="2" type="noConversion"/>
  </si>
  <si>
    <t>清涼豆腐/蒸</t>
    <phoneticPr fontId="2" type="noConversion"/>
  </si>
  <si>
    <t>豆腐50g</t>
    <phoneticPr fontId="2" type="noConversion"/>
  </si>
  <si>
    <t>馬鈴薯30g.紅蘿蔔10g.小黃瓜20g</t>
    <phoneticPr fontId="2" type="noConversion"/>
  </si>
  <si>
    <t>蘿蔔玉米湯/煮</t>
    <phoneticPr fontId="2" type="noConversion"/>
  </si>
  <si>
    <t>蘿蔔20g.玉米10g</t>
    <phoneticPr fontId="2" type="noConversion"/>
  </si>
  <si>
    <t>豬肉35g.大白菜20g</t>
    <phoneticPr fontId="2" type="noConversion"/>
  </si>
  <si>
    <t>酸菜肉片/炒</t>
    <phoneticPr fontId="2" type="noConversion"/>
  </si>
  <si>
    <t>冬瓜10g</t>
    <phoneticPr fontId="2" type="noConversion"/>
  </si>
  <si>
    <t>薑絲冬瓜湯/煮</t>
    <phoneticPr fontId="2" type="noConversion"/>
  </si>
  <si>
    <t>豬肉35g.洋蔥30g</t>
    <phoneticPr fontId="2" type="noConversion"/>
  </si>
  <si>
    <t>蔬菜湯/煮</t>
    <phoneticPr fontId="2" type="noConversion"/>
  </si>
  <si>
    <t>南瓜10g.蔬菜10g</t>
    <phoneticPr fontId="2" type="noConversion"/>
  </si>
  <si>
    <t>京醬炒雞/炒</t>
    <phoneticPr fontId="2" type="noConversion"/>
  </si>
  <si>
    <t>雞肉35g.蔬菜20g</t>
    <phoneticPr fontId="2" type="noConversion"/>
  </si>
  <si>
    <t>鹹水雞/炒</t>
    <phoneticPr fontId="2" type="noConversion"/>
  </si>
  <si>
    <t>雞肉35g.蔬菜10g</t>
    <phoneticPr fontId="2" type="noConversion"/>
  </si>
  <si>
    <t>紅蘿蔔炒蛋/炒</t>
  </si>
  <si>
    <t>紅蘿蔔40g.雞蛋30g</t>
  </si>
  <si>
    <t>雞丁35g.米血10g</t>
    <phoneticPr fontId="2" type="noConversion"/>
  </si>
  <si>
    <t>雞丁40g.地瓜20g.鳳梨適量</t>
    <phoneticPr fontId="2" type="noConversion"/>
  </si>
  <si>
    <t>高昇排骨/炒</t>
    <phoneticPr fontId="2" type="noConversion"/>
  </si>
  <si>
    <t>豬肉40g.馬鈴薯20g.鳳梨適量</t>
    <phoneticPr fontId="2" type="noConversion"/>
  </si>
  <si>
    <t>奶香雞丁/炒</t>
    <phoneticPr fontId="2" type="noConversion"/>
  </si>
  <si>
    <t>雞肉35.馬鈴薯15g.紅蘿蔔10g.椰奶適量</t>
    <phoneticPr fontId="2" type="noConversion"/>
  </si>
  <si>
    <t>雞丁35g.馬鈴薯15g.紅蘿蔔10g</t>
    <phoneticPr fontId="2" type="noConversion"/>
  </si>
  <si>
    <t>玉米炒蛋/炒</t>
    <phoneticPr fontId="2" type="noConversion"/>
  </si>
  <si>
    <t>洋蔥30g.紅蘿蔔20g.雞蛋30g</t>
    <phoneticPr fontId="2" type="noConversion"/>
  </si>
  <si>
    <t>洋蔥紅蘿蔔炒蛋/炒</t>
    <phoneticPr fontId="2" type="noConversion"/>
  </si>
  <si>
    <t>海芽玉米炒蛋/炒</t>
    <phoneticPr fontId="2" type="noConversion"/>
  </si>
  <si>
    <t>玉米40g.海芽10g.雞蛋20g</t>
    <phoneticPr fontId="2" type="noConversion"/>
  </si>
  <si>
    <t>豬肉20g.高麗菜40g.米血10g</t>
    <phoneticPr fontId="2" type="noConversion"/>
  </si>
  <si>
    <t>豬肉35g.洋蔥30g</t>
    <phoneticPr fontId="2" type="noConversion"/>
  </si>
  <si>
    <r>
      <t>鳳梨筍絲</t>
    </r>
    <r>
      <rPr>
        <b/>
        <sz val="12"/>
        <rFont val="微軟正黑體"/>
        <family val="3"/>
        <charset val="136"/>
      </rPr>
      <t>/炒</t>
    </r>
    <phoneticPr fontId="2" type="noConversion"/>
  </si>
  <si>
    <r>
      <t>鳳梨</t>
    </r>
    <r>
      <rPr>
        <sz val="12"/>
        <rFont val="微軟正黑體"/>
        <family val="3"/>
        <charset val="136"/>
      </rPr>
      <t>10.筍絲35.木耳10. 紅蘿蔔10</t>
    </r>
    <phoneticPr fontId="2" type="noConversion"/>
  </si>
  <si>
    <t>五</t>
  </si>
  <si>
    <t>鐵路豬排/滷</t>
  </si>
  <si>
    <t>什錦火鍋</t>
  </si>
  <si>
    <t>刈包/蒸</t>
  </si>
  <si>
    <t>豬排40g</t>
  </si>
  <si>
    <t>豬肉15g.高麗菜40g.玉米10g</t>
  </si>
  <si>
    <t>刈包30g</t>
  </si>
  <si>
    <t>中秋節補假</t>
    <phoneticPr fontId="2" type="noConversion"/>
  </si>
  <si>
    <t>海苔蒸蛋/蒸</t>
  </si>
  <si>
    <t>二</t>
    <phoneticPr fontId="2" type="noConversion"/>
  </si>
  <si>
    <t>三
蔬食日</t>
    <phoneticPr fontId="2" type="noConversion"/>
  </si>
  <si>
    <r>
      <t>海佃111年</t>
    </r>
    <r>
      <rPr>
        <b/>
        <sz val="18"/>
        <rFont val="微軟正黑體"/>
        <family val="3"/>
        <charset val="136"/>
      </rPr>
      <t>8</t>
    </r>
    <r>
      <rPr>
        <b/>
        <sz val="18"/>
        <rFont val="華康中圓體"/>
        <family val="3"/>
        <charset val="136"/>
      </rPr>
      <t>/</t>
    </r>
    <r>
      <rPr>
        <b/>
        <sz val="18"/>
        <rFont val="微軟正黑體"/>
        <family val="3"/>
        <charset val="136"/>
      </rPr>
      <t>30</t>
    </r>
    <r>
      <rPr>
        <b/>
        <sz val="18"/>
        <rFont val="華康中圓體"/>
        <family val="3"/>
        <charset val="136"/>
      </rPr>
      <t>～</t>
    </r>
    <r>
      <rPr>
        <b/>
        <sz val="18"/>
        <rFont val="微軟正黑體"/>
        <family val="3"/>
        <charset val="136"/>
      </rPr>
      <t>9</t>
    </r>
    <r>
      <rPr>
        <b/>
        <sz val="18"/>
        <rFont val="華康中圓體"/>
        <family val="3"/>
        <charset val="136"/>
      </rPr>
      <t>/30營養葷食菜單　　        ＊本公司使用之豬肉為國產豬肉</t>
    </r>
    <phoneticPr fontId="1" type="noConversion"/>
  </si>
  <si>
    <t>高麗肉片/炒</t>
    <phoneticPr fontId="2" type="noConversion"/>
  </si>
  <si>
    <t>豬肉30g 高麗菜20g</t>
    <phoneticPr fontId="2" type="noConversion"/>
  </si>
  <si>
    <t>雞蛋40g 海苔粉適量</t>
    <phoneticPr fontId="2" type="noConversion"/>
  </si>
  <si>
    <t>紫菜金針湯/煮</t>
    <phoneticPr fontId="2" type="noConversion"/>
  </si>
  <si>
    <t>乾紫菜 金針菇10g</t>
    <phoneticPr fontId="2" type="noConversion"/>
  </si>
  <si>
    <t>什錦炒麵/炒</t>
    <phoneticPr fontId="2" type="noConversion"/>
  </si>
  <si>
    <t>麵條300g 蔬菜30g</t>
    <phoneticPr fontId="2" type="noConversion"/>
  </si>
  <si>
    <t>豬排40g</t>
    <phoneticPr fontId="2" type="noConversion"/>
  </si>
  <si>
    <t>筍乾雞丁/燒</t>
    <phoneticPr fontId="2" type="noConversion"/>
  </si>
  <si>
    <t>雞丁40g 筍乾適量</t>
    <phoneticPr fontId="2" type="noConversion"/>
  </si>
  <si>
    <t>白米飯/蒸</t>
    <phoneticPr fontId="2" type="noConversion"/>
  </si>
  <si>
    <t>胚芽飯/蒸</t>
  </si>
  <si>
    <t>白米90g.胚芽10g</t>
  </si>
  <si>
    <t>玉米粒10g 雞蛋10g</t>
    <phoneticPr fontId="2" type="noConversion"/>
  </si>
  <si>
    <t>蘿蔔香菇湯/煮</t>
    <phoneticPr fontId="2" type="noConversion"/>
  </si>
  <si>
    <t>蘿蔔10g 香菇10g</t>
    <phoneticPr fontId="2" type="noConversion"/>
  </si>
  <si>
    <t>豬肉20g 筍絲20g 金針菇10g</t>
    <phoneticPr fontId="2" type="noConversion"/>
  </si>
  <si>
    <t>珍菇肉絲/炒</t>
    <phoneticPr fontId="2" type="noConversion"/>
  </si>
  <si>
    <t>玉米蛋花湯/煮</t>
    <phoneticPr fontId="2" type="noConversion"/>
  </si>
  <si>
    <t>鐵路豬排/滷</t>
    <phoneticPr fontId="2" type="noConversion"/>
  </si>
  <si>
    <t>烤地瓜/烤</t>
    <phoneticPr fontId="2" type="noConversion"/>
  </si>
  <si>
    <t>地瓜40g</t>
    <phoneticPr fontId="2" type="noConversion"/>
  </si>
  <si>
    <t>豆芽菜/炒</t>
    <phoneticPr fontId="2" type="noConversion"/>
  </si>
  <si>
    <t>豆芽菜100g</t>
    <phoneticPr fontId="2" type="noConversion"/>
  </si>
  <si>
    <t>麥克雞塊*3/炸</t>
    <phoneticPr fontId="2" type="noConversion"/>
  </si>
  <si>
    <t>麥克雞塊40g</t>
    <phoneticPr fontId="2" type="noConversion"/>
  </si>
  <si>
    <r>
      <t xml:space="preserve">青菜豆腐湯/煮
</t>
    </r>
    <r>
      <rPr>
        <b/>
        <sz val="12"/>
        <color rgb="FFFF0000"/>
        <rFont val="華康中圓體"/>
        <family val="3"/>
        <charset val="136"/>
      </rPr>
      <t>+履歷豆漿</t>
    </r>
    <phoneticPr fontId="2" type="noConversion"/>
  </si>
  <si>
    <t>紫菜蛋花湯/煮</t>
    <phoneticPr fontId="2" type="noConversion"/>
  </si>
  <si>
    <r>
      <t>雞丁40g.</t>
    </r>
    <r>
      <rPr>
        <sz val="12"/>
        <color rgb="FFFF0000"/>
        <rFont val="華康中圓體"/>
        <family val="3"/>
        <charset val="136"/>
      </rPr>
      <t>彩椒10g</t>
    </r>
    <r>
      <rPr>
        <sz val="12"/>
        <color theme="1"/>
        <rFont val="華康中圓體"/>
        <family val="3"/>
        <charset val="136"/>
      </rPr>
      <t>.鳳梨適量</t>
    </r>
    <phoneticPr fontId="2" type="noConversion"/>
  </si>
  <si>
    <r>
      <t>車輪30g.</t>
    </r>
    <r>
      <rPr>
        <sz val="12"/>
        <color rgb="FFFF0000"/>
        <rFont val="華康中圓體"/>
        <family val="3"/>
        <charset val="136"/>
      </rPr>
      <t>小黃瓜15g</t>
    </r>
    <r>
      <rPr>
        <sz val="12"/>
        <rFont val="華康中圓體"/>
        <family val="3"/>
        <charset val="136"/>
      </rPr>
      <t>.木耳10g.紅蘿蔔10g</t>
    </r>
    <phoneticPr fontId="2" type="noConversion"/>
  </si>
  <si>
    <t>椒鹽地瓜/炸</t>
    <phoneticPr fontId="2" type="noConversion"/>
  </si>
  <si>
    <t>豆菊白菜滷</t>
  </si>
  <si>
    <t>大白菜50g.紅蘿蔔10g.豆菊10g</t>
  </si>
  <si>
    <t>油菜/炒</t>
  </si>
  <si>
    <t>油菜100g</t>
  </si>
  <si>
    <t>耐隆菜/炒</t>
    <phoneticPr fontId="2" type="noConversion"/>
  </si>
  <si>
    <t>耐隆菜100g</t>
    <phoneticPr fontId="2" type="noConversion"/>
  </si>
  <si>
    <t>青江菜/炒</t>
    <phoneticPr fontId="2" type="noConversion"/>
  </si>
  <si>
    <t>青江菜100g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</si>
</sst>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m/d"/>
  </numFmts>
  <fonts count="22">
    <font>
      <sz val="12"/>
      <color theme="1"/>
      <name val="新細明體"/>
      <family val="1"/>
      <charset val="136"/>
      <scheme val="minor"/>
    </font>
    <font>
      <sz val="9"/>
      <name val="新細明體"/>
      <family val="1"/>
      <charset val="136"/>
    </font>
    <font>
      <sz val="9"/>
      <name val="新細明體"/>
      <family val="1"/>
      <charset val="136"/>
    </font>
    <font>
      <sz val="12"/>
      <name val="新細明體"/>
      <family val="1"/>
      <charset val="136"/>
    </font>
    <font>
      <sz val="12"/>
      <name val="華康中圓體"/>
      <family val="3"/>
      <charset val="136"/>
    </font>
    <font>
      <sz val="12"/>
      <color indexed="8"/>
      <name val="華康中圓體"/>
      <family val="3"/>
      <charset val="136"/>
    </font>
    <font>
      <sz val="10"/>
      <color indexed="8"/>
      <name val="華康中圓體"/>
      <family val="3"/>
      <charset val="136"/>
    </font>
    <font>
      <b/>
      <sz val="12"/>
      <name val="華康中圓體"/>
      <family val="3"/>
      <charset val="136"/>
    </font>
    <font>
      <sz val="12"/>
      <color theme="1"/>
      <name val="新細明體"/>
      <family val="1"/>
      <charset val="136"/>
      <scheme val="minor"/>
    </font>
    <font>
      <b/>
      <sz val="12"/>
      <color indexed="8"/>
      <name val="華康中圓體"/>
      <family val="3"/>
      <charset val="136"/>
    </font>
    <font>
      <sz val="12"/>
      <color rgb="FFFF0000"/>
      <name val="華康中圓體"/>
      <family val="3"/>
      <charset val="136"/>
    </font>
    <font>
      <b/>
      <sz val="12"/>
      <name val="華康中黑體"/>
      <family val="3"/>
      <charset val="136"/>
    </font>
    <font>
      <sz val="12"/>
      <name val="華康中黑體"/>
      <family val="3"/>
      <charset val="136"/>
    </font>
    <font>
      <b/>
      <sz val="12"/>
      <color rgb="FFFF0000"/>
      <name val="華康中圓體"/>
      <family val="3"/>
      <charset val="136"/>
    </font>
    <font>
      <sz val="12"/>
      <color theme="1"/>
      <name val="華康中圓體"/>
      <family val="3"/>
      <charset val="136"/>
    </font>
    <font>
      <b/>
      <sz val="12"/>
      <color theme="1"/>
      <name val="華康中圓體"/>
      <family val="3"/>
      <charset val="136"/>
    </font>
    <font>
      <b/>
      <sz val="12"/>
      <name val="微軟正黑體"/>
      <family val="3"/>
      <charset val="136"/>
    </font>
    <font>
      <sz val="12"/>
      <name val="微軟正黑體"/>
      <family val="3"/>
      <charset val="136"/>
    </font>
    <font>
      <b/>
      <sz val="18"/>
      <name val="華康中圓體"/>
      <family val="3"/>
      <charset val="136"/>
    </font>
    <font>
      <b/>
      <sz val="24"/>
      <name val="華康中圓體"/>
      <family val="3"/>
      <charset val="136"/>
    </font>
    <font>
      <b/>
      <sz val="12"/>
      <name val="細明體"/>
      <family val="3"/>
      <charset val="136"/>
    </font>
    <font>
      <b/>
      <sz val="18"/>
      <name val="微軟正黑體"/>
      <family val="3"/>
      <charset val="136"/>
    </font>
  </fonts>
  <fills count="10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>
      <alignment vertical="center"/>
    </xf>
    <xf numFmtId="0" fontId="3" fillId="0" borderId="0"/>
    <xf numFmtId="0" fontId="8" fillId="0" borderId="0">
      <alignment vertical="center"/>
    </xf>
    <xf numFmtId="0" fontId="8" fillId="0" borderId="0">
      <alignment vertical="center"/>
    </xf>
  </cellStyleXfs>
  <cellXfs count="116">
    <xf numFmtId="0" fontId="0" fillId="0" borderId="0" xfId="0">
      <alignment vertical="center"/>
    </xf>
    <xf numFmtId="0" fontId="5" fillId="2" borderId="0" xfId="0" applyFont="1" applyFill="1">
      <alignment vertical="center"/>
    </xf>
    <xf numFmtId="0" fontId="6" fillId="2" borderId="0" xfId="0" applyFont="1" applyFill="1" applyAlignment="1">
      <alignment horizontal="center" vertical="center"/>
    </xf>
    <xf numFmtId="0" fontId="4" fillId="0" borderId="1" xfId="0" applyFont="1" applyFill="1" applyBorder="1">
      <alignment vertical="center"/>
    </xf>
    <xf numFmtId="0" fontId="5" fillId="0" borderId="0" xfId="0" applyFont="1" applyFill="1">
      <alignment vertical="center"/>
    </xf>
    <xf numFmtId="0" fontId="4" fillId="0" borderId="9" xfId="0" applyFont="1" applyFill="1" applyBorder="1">
      <alignment vertical="center"/>
    </xf>
    <xf numFmtId="0" fontId="4" fillId="0" borderId="13" xfId="0" applyFont="1" applyFill="1" applyBorder="1">
      <alignment vertical="center"/>
    </xf>
    <xf numFmtId="0" fontId="5" fillId="0" borderId="1" xfId="0" applyFont="1" applyFill="1" applyBorder="1">
      <alignment vertical="center"/>
    </xf>
    <xf numFmtId="0" fontId="5" fillId="0" borderId="9" xfId="0" applyFont="1" applyFill="1" applyBorder="1">
      <alignment vertical="center"/>
    </xf>
    <xf numFmtId="0" fontId="4" fillId="0" borderId="5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/>
    </xf>
    <xf numFmtId="0" fontId="7" fillId="0" borderId="9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176" fontId="4" fillId="0" borderId="2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176" fontId="4" fillId="0" borderId="2" xfId="0" applyNumberFormat="1" applyFont="1" applyFill="1" applyBorder="1" applyAlignment="1">
      <alignment horizontal="center" vertical="center" wrapText="1"/>
    </xf>
    <xf numFmtId="176" fontId="4" fillId="2" borderId="2" xfId="0" applyNumberFormat="1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5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/>
    </xf>
    <xf numFmtId="0" fontId="7" fillId="3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9" fillId="4" borderId="1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/>
    </xf>
    <xf numFmtId="176" fontId="4" fillId="0" borderId="12" xfId="0" applyNumberFormat="1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/>
    </xf>
    <xf numFmtId="176" fontId="7" fillId="0" borderId="2" xfId="0" applyNumberFormat="1" applyFont="1" applyFill="1" applyBorder="1" applyAlignment="1">
      <alignment horizontal="center" vertical="center"/>
    </xf>
    <xf numFmtId="176" fontId="4" fillId="0" borderId="4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5" fillId="0" borderId="13" xfId="0" applyFont="1" applyFill="1" applyBorder="1">
      <alignment vertical="center"/>
    </xf>
    <xf numFmtId="0" fontId="4" fillId="0" borderId="7" xfId="0" applyFont="1" applyFill="1" applyBorder="1">
      <alignment vertical="center"/>
    </xf>
    <xf numFmtId="0" fontId="5" fillId="2" borderId="13" xfId="0" applyFont="1" applyFill="1" applyBorder="1">
      <alignment vertical="center"/>
    </xf>
    <xf numFmtId="0" fontId="7" fillId="7" borderId="1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4" fillId="8" borderId="1" xfId="0" applyFont="1" applyFill="1" applyBorder="1" applyAlignment="1">
      <alignment horizontal="center" vertical="center" wrapText="1"/>
    </xf>
    <xf numFmtId="176" fontId="4" fillId="0" borderId="14" xfId="0" applyNumberFormat="1" applyFont="1" applyFill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center" vertical="center" wrapText="1"/>
    </xf>
    <xf numFmtId="0" fontId="12" fillId="0" borderId="11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/>
    </xf>
    <xf numFmtId="0" fontId="4" fillId="7" borderId="1" xfId="0" applyFont="1" applyFill="1" applyBorder="1" applyAlignment="1">
      <alignment horizontal="center" vertical="center" wrapText="1"/>
    </xf>
    <xf numFmtId="176" fontId="7" fillId="0" borderId="9" xfId="0" applyNumberFormat="1" applyFont="1" applyFill="1" applyBorder="1" applyAlignment="1">
      <alignment horizontal="center" vertical="center" wrapText="1"/>
    </xf>
    <xf numFmtId="0" fontId="7" fillId="8" borderId="1" xfId="0" applyFont="1" applyFill="1" applyBorder="1" applyAlignment="1">
      <alignment horizontal="center" vertical="center" wrapText="1"/>
    </xf>
    <xf numFmtId="0" fontId="7" fillId="7" borderId="3" xfId="0" applyFont="1" applyFill="1" applyBorder="1" applyAlignment="1">
      <alignment horizontal="center" vertical="center" wrapText="1"/>
    </xf>
    <xf numFmtId="0" fontId="7" fillId="7" borderId="5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2" fillId="0" borderId="11" xfId="0" applyFont="1" applyFill="1" applyBorder="1" applyAlignment="1">
      <alignment horizontal="center" vertical="center" wrapText="1"/>
    </xf>
    <xf numFmtId="0" fontId="9" fillId="8" borderId="1" xfId="0" applyFont="1" applyFill="1" applyBorder="1" applyAlignment="1">
      <alignment horizontal="center" vertical="center" wrapText="1"/>
    </xf>
    <xf numFmtId="0" fontId="5" fillId="8" borderId="1" xfId="0" applyFont="1" applyFill="1" applyBorder="1" applyAlignment="1">
      <alignment horizontal="center" vertical="center" wrapText="1"/>
    </xf>
    <xf numFmtId="0" fontId="7" fillId="5" borderId="5" xfId="0" applyFont="1" applyFill="1" applyBorder="1" applyAlignment="1">
      <alignment horizontal="center" vertical="center" wrapText="1"/>
    </xf>
    <xf numFmtId="176" fontId="7" fillId="0" borderId="12" xfId="0" applyNumberFormat="1" applyFont="1" applyFill="1" applyBorder="1" applyAlignment="1">
      <alignment horizontal="center" vertical="center"/>
    </xf>
    <xf numFmtId="176" fontId="4" fillId="0" borderId="20" xfId="0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14" fillId="5" borderId="1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7" fillId="9" borderId="1" xfId="0" applyFont="1" applyFill="1" applyBorder="1" applyAlignment="1">
      <alignment horizontal="center" vertical="center" wrapText="1"/>
    </xf>
    <xf numFmtId="0" fontId="4" fillId="9" borderId="1" xfId="0" applyFont="1" applyFill="1" applyBorder="1" applyAlignment="1">
      <alignment horizontal="center" vertical="center" wrapText="1"/>
    </xf>
    <xf numFmtId="176" fontId="7" fillId="0" borderId="14" xfId="0" applyNumberFormat="1" applyFont="1" applyFill="1" applyBorder="1" applyAlignment="1">
      <alignment horizontal="center" vertical="center"/>
    </xf>
    <xf numFmtId="0" fontId="4" fillId="7" borderId="11" xfId="0" applyFont="1" applyFill="1" applyBorder="1" applyAlignment="1">
      <alignment horizontal="center" vertical="center" wrapText="1"/>
    </xf>
    <xf numFmtId="0" fontId="4" fillId="8" borderId="11" xfId="0" applyFont="1" applyFill="1" applyBorder="1" applyAlignment="1">
      <alignment horizontal="center" vertical="center" wrapText="1"/>
    </xf>
    <xf numFmtId="0" fontId="4" fillId="0" borderId="11" xfId="0" applyFont="1" applyFill="1" applyBorder="1">
      <alignment vertical="center"/>
    </xf>
    <xf numFmtId="0" fontId="17" fillId="0" borderId="1" xfId="0" applyFont="1" applyFill="1" applyBorder="1" applyAlignment="1">
      <alignment horizontal="center" vertical="center"/>
    </xf>
    <xf numFmtId="0" fontId="7" fillId="2" borderId="23" xfId="0" applyFont="1" applyFill="1" applyBorder="1" applyAlignment="1">
      <alignment horizontal="center" vertical="center"/>
    </xf>
    <xf numFmtId="0" fontId="7" fillId="2" borderId="24" xfId="0" applyFont="1" applyFill="1" applyBorder="1" applyAlignment="1">
      <alignment horizontal="center" vertical="center" wrapText="1"/>
    </xf>
    <xf numFmtId="0" fontId="7" fillId="2" borderId="24" xfId="0" applyFont="1" applyFill="1" applyBorder="1" applyAlignment="1">
      <alignment horizontal="center" vertical="center"/>
    </xf>
    <xf numFmtId="0" fontId="4" fillId="2" borderId="24" xfId="0" applyFont="1" applyFill="1" applyBorder="1" applyAlignment="1">
      <alignment horizontal="center" vertical="center"/>
    </xf>
    <xf numFmtId="0" fontId="4" fillId="2" borderId="24" xfId="0" applyFont="1" applyFill="1" applyBorder="1" applyAlignment="1">
      <alignment horizontal="center" vertical="center" wrapText="1"/>
    </xf>
    <xf numFmtId="0" fontId="4" fillId="2" borderId="25" xfId="0" applyFont="1" applyFill="1" applyBorder="1" applyAlignment="1">
      <alignment horizontal="center" vertical="center" wrapText="1"/>
    </xf>
    <xf numFmtId="0" fontId="7" fillId="9" borderId="3" xfId="0" applyFont="1" applyFill="1" applyBorder="1" applyAlignment="1">
      <alignment horizontal="center" vertical="center" wrapText="1"/>
    </xf>
    <xf numFmtId="0" fontId="7" fillId="8" borderId="3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/>
    </xf>
    <xf numFmtId="0" fontId="4" fillId="8" borderId="1" xfId="0" applyFont="1" applyFill="1" applyBorder="1" applyAlignment="1">
      <alignment horizontal="center" vertical="center"/>
    </xf>
    <xf numFmtId="0" fontId="20" fillId="2" borderId="5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/>
    </xf>
    <xf numFmtId="0" fontId="7" fillId="8" borderId="5" xfId="0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13" fillId="8" borderId="5" xfId="0" applyFont="1" applyFill="1" applyBorder="1" applyAlignment="1">
      <alignment horizontal="center" vertical="center"/>
    </xf>
    <xf numFmtId="0" fontId="10" fillId="8" borderId="1" xfId="0" applyFont="1" applyFill="1" applyBorder="1" applyAlignment="1">
      <alignment horizontal="center" vertical="center"/>
    </xf>
    <xf numFmtId="0" fontId="13" fillId="8" borderId="3" xfId="0" applyFont="1" applyFill="1" applyBorder="1" applyAlignment="1">
      <alignment horizontal="center" vertical="center" wrapText="1"/>
    </xf>
    <xf numFmtId="0" fontId="10" fillId="8" borderId="1" xfId="0" applyFont="1" applyFill="1" applyBorder="1" applyAlignment="1">
      <alignment horizontal="center" vertical="center" wrapText="1"/>
    </xf>
    <xf numFmtId="0" fontId="18" fillId="6" borderId="26" xfId="0" applyFont="1" applyFill="1" applyBorder="1" applyAlignment="1">
      <alignment horizontal="center" vertical="center"/>
    </xf>
    <xf numFmtId="0" fontId="18" fillId="6" borderId="27" xfId="0" applyFont="1" applyFill="1" applyBorder="1" applyAlignment="1">
      <alignment horizontal="center" vertical="center"/>
    </xf>
    <xf numFmtId="0" fontId="18" fillId="6" borderId="28" xfId="0" applyFont="1" applyFill="1" applyBorder="1" applyAlignment="1">
      <alignment horizontal="center" vertical="center"/>
    </xf>
    <xf numFmtId="0" fontId="7" fillId="2" borderId="24" xfId="0" applyFont="1" applyFill="1" applyBorder="1" applyAlignment="1">
      <alignment horizontal="center" vertical="center"/>
    </xf>
    <xf numFmtId="0" fontId="19" fillId="0" borderId="16" xfId="0" applyFont="1" applyFill="1" applyBorder="1" applyAlignment="1">
      <alignment horizontal="center" vertical="center" wrapText="1"/>
    </xf>
    <xf numFmtId="0" fontId="19" fillId="0" borderId="17" xfId="0" applyFont="1" applyFill="1" applyBorder="1" applyAlignment="1">
      <alignment horizontal="center" vertical="center" wrapText="1"/>
    </xf>
    <xf numFmtId="0" fontId="19" fillId="0" borderId="21" xfId="0" applyFont="1" applyFill="1" applyBorder="1" applyAlignment="1">
      <alignment horizontal="center" vertical="center" wrapText="1"/>
    </xf>
    <xf numFmtId="0" fontId="19" fillId="0" borderId="18" xfId="0" applyFont="1" applyFill="1" applyBorder="1" applyAlignment="1">
      <alignment horizontal="center" vertical="center" wrapText="1"/>
    </xf>
    <xf numFmtId="0" fontId="19" fillId="0" borderId="19" xfId="0" applyFont="1" applyFill="1" applyBorder="1" applyAlignment="1">
      <alignment horizontal="center" vertical="center" wrapText="1"/>
    </xf>
    <xf numFmtId="0" fontId="19" fillId="0" borderId="22" xfId="0" applyFont="1" applyFill="1" applyBorder="1" applyAlignment="1">
      <alignment horizontal="center" vertical="center" wrapText="1"/>
    </xf>
  </cellXfs>
  <cellStyles count="4">
    <cellStyle name="一般" xfId="0" builtinId="0"/>
    <cellStyle name="一般 2" xfId="1"/>
    <cellStyle name="一般 2 2" xfId="2"/>
    <cellStyle name="一般 3" xfId="3"/>
  </cellStyles>
  <dxfs count="0"/>
  <tableStyles count="0" defaultTableStyle="TableStyleMedium9" defaultPivotStyle="PivotStyleLight16"/>
  <colors>
    <mruColors>
      <color rgb="FF99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50"/>
  <sheetViews>
    <sheetView tabSelected="1" view="pageBreakPreview" zoomScale="80" zoomScaleNormal="80" zoomScaleSheetLayoutView="80" workbookViewId="0">
      <pane ySplit="2" topLeftCell="A3" activePane="bottomLeft" state="frozen"/>
      <selection pane="bottomLeft" activeCell="G5" sqref="G5"/>
    </sheetView>
  </sheetViews>
  <sheetFormatPr defaultColWidth="8.875" defaultRowHeight="15"/>
  <cols>
    <col min="1" max="1" width="6.5" style="1" customWidth="1"/>
    <col min="2" max="2" width="8.125" style="1" customWidth="1"/>
    <col min="3" max="3" width="22.875" style="1" bestFit="1" customWidth="1"/>
    <col min="4" max="4" width="23.625" style="1" customWidth="1"/>
    <col min="5" max="5" width="28.625" style="1" customWidth="1"/>
    <col min="6" max="6" width="29.125" style="1" customWidth="1"/>
    <col min="7" max="7" width="13.5" style="1" customWidth="1"/>
    <col min="8" max="8" width="20.875" style="1" customWidth="1"/>
    <col min="9" max="9" width="4.5" style="1" customWidth="1"/>
    <col min="10" max="10" width="6.25" style="1" customWidth="1"/>
    <col min="11" max="12" width="4.5" style="1" customWidth="1"/>
    <col min="13" max="17" width="5.75" style="1" customWidth="1"/>
    <col min="18" max="16384" width="8.875" style="1"/>
  </cols>
  <sheetData>
    <row r="1" spans="1:17" ht="39.950000000000003" customHeight="1" thickBot="1">
      <c r="A1" s="106" t="s">
        <v>209</v>
      </c>
      <c r="B1" s="107"/>
      <c r="C1" s="107"/>
      <c r="D1" s="107"/>
      <c r="E1" s="107"/>
      <c r="F1" s="107"/>
      <c r="G1" s="107"/>
      <c r="H1" s="107"/>
      <c r="I1" s="107"/>
      <c r="J1" s="107"/>
      <c r="K1" s="107"/>
      <c r="L1" s="107"/>
      <c r="M1" s="107"/>
      <c r="N1" s="107"/>
      <c r="O1" s="107"/>
      <c r="P1" s="107"/>
      <c r="Q1" s="108"/>
    </row>
    <row r="2" spans="1:17" ht="41.45" customHeight="1" thickBot="1">
      <c r="A2" s="85" t="s">
        <v>0</v>
      </c>
      <c r="B2" s="86" t="s">
        <v>1</v>
      </c>
      <c r="C2" s="87" t="s">
        <v>2</v>
      </c>
      <c r="D2" s="109" t="s">
        <v>3</v>
      </c>
      <c r="E2" s="109"/>
      <c r="F2" s="109" t="s">
        <v>25</v>
      </c>
      <c r="G2" s="109"/>
      <c r="H2" s="86" t="s">
        <v>26</v>
      </c>
      <c r="I2" s="88" t="s">
        <v>2</v>
      </c>
      <c r="J2" s="89" t="s">
        <v>27</v>
      </c>
      <c r="K2" s="88" t="s">
        <v>4</v>
      </c>
      <c r="L2" s="88" t="s">
        <v>5</v>
      </c>
      <c r="M2" s="88" t="s">
        <v>6</v>
      </c>
      <c r="N2" s="88" t="s">
        <v>7</v>
      </c>
      <c r="O2" s="88" t="s">
        <v>8</v>
      </c>
      <c r="P2" s="88" t="s">
        <v>9</v>
      </c>
      <c r="Q2" s="90" t="s">
        <v>10</v>
      </c>
    </row>
    <row r="3" spans="1:17" ht="41.45" customHeight="1">
      <c r="A3" s="46">
        <v>44803</v>
      </c>
      <c r="B3" s="96" t="s">
        <v>207</v>
      </c>
      <c r="C3" s="97" t="s">
        <v>221</v>
      </c>
      <c r="D3" s="97" t="s">
        <v>218</v>
      </c>
      <c r="E3" s="97" t="s">
        <v>210</v>
      </c>
      <c r="F3" s="98" t="s">
        <v>206</v>
      </c>
      <c r="G3" s="102" t="s">
        <v>247</v>
      </c>
      <c r="H3" s="99" t="s">
        <v>224</v>
      </c>
      <c r="I3" s="12">
        <v>6</v>
      </c>
      <c r="J3" s="100">
        <v>3.1</v>
      </c>
      <c r="K3" s="12">
        <v>1.5</v>
      </c>
      <c r="L3" s="12">
        <v>0</v>
      </c>
      <c r="M3" s="12">
        <v>2.6</v>
      </c>
      <c r="N3" s="12">
        <v>97.5</v>
      </c>
      <c r="O3" s="12">
        <v>35.200000000000003</v>
      </c>
      <c r="P3" s="12">
        <v>28.5</v>
      </c>
      <c r="Q3" s="101">
        <v>807</v>
      </c>
    </row>
    <row r="4" spans="1:17" ht="41.45" customHeight="1">
      <c r="A4" s="94"/>
      <c r="B4" s="23"/>
      <c r="C4" s="29" t="s">
        <v>222</v>
      </c>
      <c r="D4" s="23" t="s">
        <v>219</v>
      </c>
      <c r="E4" s="29" t="s">
        <v>211</v>
      </c>
      <c r="F4" s="95" t="s">
        <v>212</v>
      </c>
      <c r="G4" s="103" t="s">
        <v>248</v>
      </c>
      <c r="H4" s="23" t="s">
        <v>225</v>
      </c>
      <c r="I4" s="29"/>
      <c r="J4" s="23"/>
      <c r="K4" s="29"/>
      <c r="L4" s="29"/>
      <c r="M4" s="29"/>
      <c r="N4" s="29"/>
      <c r="O4" s="29"/>
      <c r="P4" s="29"/>
      <c r="Q4" s="93"/>
    </row>
    <row r="5" spans="1:17" ht="33" customHeight="1">
      <c r="A5" s="74">
        <f>A3+1</f>
        <v>44804</v>
      </c>
      <c r="B5" s="75" t="s">
        <v>208</v>
      </c>
      <c r="C5" s="16" t="s">
        <v>220</v>
      </c>
      <c r="D5" s="91" t="s">
        <v>53</v>
      </c>
      <c r="E5" s="54" t="s">
        <v>31</v>
      </c>
      <c r="F5" s="92" t="s">
        <v>72</v>
      </c>
      <c r="G5" s="104" t="s">
        <v>245</v>
      </c>
      <c r="H5" s="54" t="s">
        <v>32</v>
      </c>
      <c r="I5" s="17">
        <v>5.2</v>
      </c>
      <c r="J5" s="17">
        <v>2.5</v>
      </c>
      <c r="K5" s="17">
        <v>2</v>
      </c>
      <c r="L5" s="17">
        <v>0</v>
      </c>
      <c r="M5" s="17">
        <v>3</v>
      </c>
      <c r="N5" s="17">
        <f>SUM(I5*15+K5*5)</f>
        <v>88</v>
      </c>
      <c r="O5" s="17">
        <f>SUM(I5*2+J5*7+K5*1)</f>
        <v>29.9</v>
      </c>
      <c r="P5" s="17">
        <f>SUM(J5*5+M5*5)</f>
        <v>27.5</v>
      </c>
      <c r="Q5" s="41">
        <f>SUM(I5*70+J5*75+K5*25+L5*60+M5*45)</f>
        <v>736.5</v>
      </c>
    </row>
    <row r="6" spans="1:17" ht="33" customHeight="1">
      <c r="A6" s="24"/>
      <c r="B6" s="55"/>
      <c r="C6" s="19" t="s">
        <v>23</v>
      </c>
      <c r="D6" s="79" t="s">
        <v>54</v>
      </c>
      <c r="E6" s="55" t="s">
        <v>239</v>
      </c>
      <c r="F6" s="57" t="s">
        <v>73</v>
      </c>
      <c r="G6" s="105" t="s">
        <v>246</v>
      </c>
      <c r="H6" s="55" t="s">
        <v>56</v>
      </c>
      <c r="I6" s="50"/>
      <c r="J6" s="21"/>
      <c r="K6" s="21"/>
      <c r="L6" s="21"/>
      <c r="M6" s="21"/>
      <c r="N6" s="21"/>
      <c r="O6" s="21"/>
      <c r="P6" s="21"/>
      <c r="Q6" s="39"/>
    </row>
    <row r="7" spans="1:17" ht="33" customHeight="1">
      <c r="A7" s="25">
        <f>A5+1</f>
        <v>44805</v>
      </c>
      <c r="B7" s="21" t="s">
        <v>17</v>
      </c>
      <c r="C7" s="15" t="s">
        <v>28</v>
      </c>
      <c r="D7" s="77" t="s">
        <v>57</v>
      </c>
      <c r="E7" s="27" t="s">
        <v>24</v>
      </c>
      <c r="F7" s="53" t="s">
        <v>49</v>
      </c>
      <c r="G7" s="104" t="s">
        <v>232</v>
      </c>
      <c r="H7" s="53" t="s">
        <v>51</v>
      </c>
      <c r="I7" s="29">
        <v>5.5</v>
      </c>
      <c r="J7" s="29">
        <v>2.7</v>
      </c>
      <c r="K7" s="29">
        <v>1.5</v>
      </c>
      <c r="L7" s="29">
        <v>0.3</v>
      </c>
      <c r="M7" s="29">
        <v>2.5</v>
      </c>
      <c r="N7" s="17">
        <f>SUM(I7*15+K7*5)</f>
        <v>90</v>
      </c>
      <c r="O7" s="17">
        <f>SUM(I7*2+J7*7+K7*1)</f>
        <v>31.400000000000002</v>
      </c>
      <c r="P7" s="17">
        <f>SUM(J7*5+M7*5)</f>
        <v>26</v>
      </c>
      <c r="Q7" s="41">
        <f>SUM(I7*70+J7*75+K7*25+L7*60+M7*45)</f>
        <v>755.5</v>
      </c>
    </row>
    <row r="8" spans="1:17" ht="33" customHeight="1">
      <c r="A8" s="25"/>
      <c r="B8" s="21"/>
      <c r="C8" s="55" t="s">
        <v>23</v>
      </c>
      <c r="D8" s="76" t="s">
        <v>238</v>
      </c>
      <c r="E8" s="31" t="s">
        <v>52</v>
      </c>
      <c r="F8" s="55" t="s">
        <v>55</v>
      </c>
      <c r="G8" s="105" t="s">
        <v>233</v>
      </c>
      <c r="H8" s="55" t="s">
        <v>50</v>
      </c>
      <c r="I8" s="23"/>
      <c r="J8" s="23"/>
      <c r="K8" s="23"/>
      <c r="L8" s="23"/>
      <c r="M8" s="23"/>
      <c r="N8" s="29"/>
      <c r="O8" s="29"/>
      <c r="P8" s="29"/>
      <c r="Q8" s="37"/>
    </row>
    <row r="9" spans="1:17" ht="33" customHeight="1">
      <c r="A9" s="25">
        <f>A7+1</f>
        <v>44806</v>
      </c>
      <c r="B9" s="21" t="s">
        <v>198</v>
      </c>
      <c r="C9" s="53" t="s">
        <v>215</v>
      </c>
      <c r="D9" s="53" t="s">
        <v>229</v>
      </c>
      <c r="E9" s="53" t="s">
        <v>227</v>
      </c>
      <c r="F9" s="53" t="s">
        <v>230</v>
      </c>
      <c r="G9" s="104" t="s">
        <v>243</v>
      </c>
      <c r="H9" s="53" t="s">
        <v>228</v>
      </c>
      <c r="I9" s="21">
        <v>6</v>
      </c>
      <c r="J9" s="21">
        <v>2.6</v>
      </c>
      <c r="K9" s="21">
        <v>1.9</v>
      </c>
      <c r="L9" s="21">
        <v>0</v>
      </c>
      <c r="M9" s="21">
        <v>2.6</v>
      </c>
      <c r="N9" s="21">
        <v>99.5</v>
      </c>
      <c r="O9" s="21">
        <v>32.1</v>
      </c>
      <c r="P9" s="21">
        <v>26</v>
      </c>
      <c r="Q9" s="39">
        <v>779.5</v>
      </c>
    </row>
    <row r="10" spans="1:17" ht="33" customHeight="1" thickBot="1">
      <c r="A10" s="42"/>
      <c r="B10" s="52"/>
      <c r="C10" s="14" t="s">
        <v>216</v>
      </c>
      <c r="D10" s="14" t="s">
        <v>217</v>
      </c>
      <c r="E10" s="14" t="s">
        <v>226</v>
      </c>
      <c r="F10" s="14" t="s">
        <v>231</v>
      </c>
      <c r="G10" s="105" t="s">
        <v>244</v>
      </c>
      <c r="H10" s="14" t="s">
        <v>223</v>
      </c>
      <c r="I10" s="43"/>
      <c r="J10" s="43"/>
      <c r="K10" s="43"/>
      <c r="L10" s="43"/>
      <c r="M10" s="43"/>
      <c r="N10" s="43"/>
      <c r="O10" s="43"/>
      <c r="P10" s="43"/>
      <c r="Q10" s="44"/>
    </row>
    <row r="11" spans="1:17" s="2" customFormat="1" ht="33" customHeight="1">
      <c r="A11" s="24">
        <f>A9+3</f>
        <v>44809</v>
      </c>
      <c r="B11" s="33" t="s">
        <v>11</v>
      </c>
      <c r="C11" s="34" t="s">
        <v>29</v>
      </c>
      <c r="D11" s="56" t="s">
        <v>34</v>
      </c>
      <c r="E11" s="56" t="s">
        <v>234</v>
      </c>
      <c r="F11" s="35" t="s">
        <v>160</v>
      </c>
      <c r="G11" s="56" t="s">
        <v>45</v>
      </c>
      <c r="H11" s="56" t="s">
        <v>58</v>
      </c>
      <c r="I11" s="12">
        <v>6</v>
      </c>
      <c r="J11" s="12">
        <v>2.8</v>
      </c>
      <c r="K11" s="12">
        <v>1.8</v>
      </c>
      <c r="L11" s="12">
        <v>0</v>
      </c>
      <c r="M11" s="12">
        <v>3.1</v>
      </c>
      <c r="N11" s="33">
        <f>SUM(I11*15+K11*5)</f>
        <v>99</v>
      </c>
      <c r="O11" s="33">
        <f>SUM(I11*2+J11*7+K11*1)</f>
        <v>33.4</v>
      </c>
      <c r="P11" s="33">
        <f>SUM(J11*5+M11*5)</f>
        <v>29.5</v>
      </c>
      <c r="Q11" s="36">
        <f>SUM(I11*70+J11*75+K11*25+L11*60+M11*45)</f>
        <v>814.5</v>
      </c>
    </row>
    <row r="12" spans="1:17" s="2" customFormat="1" ht="33" customHeight="1">
      <c r="A12" s="18"/>
      <c r="B12" s="21"/>
      <c r="C12" s="21" t="s">
        <v>23</v>
      </c>
      <c r="D12" s="55" t="s">
        <v>36</v>
      </c>
      <c r="E12" s="55" t="s">
        <v>235</v>
      </c>
      <c r="F12" s="20" t="s">
        <v>161</v>
      </c>
      <c r="G12" s="55" t="s">
        <v>47</v>
      </c>
      <c r="H12" s="55" t="s">
        <v>59</v>
      </c>
      <c r="I12" s="29"/>
      <c r="J12" s="29"/>
      <c r="K12" s="23"/>
      <c r="L12" s="23"/>
      <c r="M12" s="23"/>
      <c r="N12" s="29"/>
      <c r="O12" s="29"/>
      <c r="P12" s="29"/>
      <c r="Q12" s="37"/>
    </row>
    <row r="13" spans="1:17" s="2" customFormat="1" ht="33" customHeight="1">
      <c r="A13" s="24">
        <f>A11+1</f>
        <v>44810</v>
      </c>
      <c r="B13" s="21" t="s">
        <v>15</v>
      </c>
      <c r="C13" s="53" t="s">
        <v>33</v>
      </c>
      <c r="D13" s="26" t="s">
        <v>19</v>
      </c>
      <c r="E13" s="53" t="s">
        <v>65</v>
      </c>
      <c r="F13" s="38" t="s">
        <v>42</v>
      </c>
      <c r="G13" s="54" t="s">
        <v>45</v>
      </c>
      <c r="H13" s="53" t="s">
        <v>68</v>
      </c>
      <c r="I13" s="21">
        <v>6.2</v>
      </c>
      <c r="J13" s="21">
        <v>2.6</v>
      </c>
      <c r="K13" s="21">
        <v>1.5</v>
      </c>
      <c r="L13" s="21">
        <v>0.2</v>
      </c>
      <c r="M13" s="21">
        <v>2.7</v>
      </c>
      <c r="N13" s="21">
        <f>SUM(I13*15+K13*5)</f>
        <v>100.5</v>
      </c>
      <c r="O13" s="21">
        <f>SUM(I13*2+J13*7+K13*1)</f>
        <v>32.1</v>
      </c>
      <c r="P13" s="21">
        <f>SUM(J13*5+M13*5)</f>
        <v>26.5</v>
      </c>
      <c r="Q13" s="39">
        <f>SUM(I13*70+J13*75+K13*25+L13*60+M13*45)</f>
        <v>800</v>
      </c>
    </row>
    <row r="14" spans="1:17" s="2" customFormat="1" ht="33" customHeight="1">
      <c r="A14" s="45"/>
      <c r="B14" s="21"/>
      <c r="C14" s="55" t="s">
        <v>35</v>
      </c>
      <c r="D14" s="30" t="s">
        <v>67</v>
      </c>
      <c r="E14" s="55" t="s">
        <v>66</v>
      </c>
      <c r="F14" s="40" t="s">
        <v>60</v>
      </c>
      <c r="G14" s="55" t="s">
        <v>47</v>
      </c>
      <c r="H14" s="55" t="s">
        <v>69</v>
      </c>
      <c r="I14" s="21"/>
      <c r="J14" s="21"/>
      <c r="K14" s="21"/>
      <c r="L14" s="21"/>
      <c r="M14" s="21"/>
      <c r="N14" s="21"/>
      <c r="O14" s="21"/>
      <c r="P14" s="21"/>
      <c r="Q14" s="39"/>
    </row>
    <row r="15" spans="1:17" s="4" customFormat="1" ht="33" customHeight="1">
      <c r="A15" s="24">
        <f>A13+1</f>
        <v>44811</v>
      </c>
      <c r="B15" s="75" t="s">
        <v>208</v>
      </c>
      <c r="C15" s="15" t="s">
        <v>28</v>
      </c>
      <c r="D15" s="53" t="s">
        <v>123</v>
      </c>
      <c r="E15" s="28" t="s">
        <v>180</v>
      </c>
      <c r="F15" s="53" t="s">
        <v>70</v>
      </c>
      <c r="G15" s="54" t="s">
        <v>45</v>
      </c>
      <c r="H15" s="53" t="s">
        <v>74</v>
      </c>
      <c r="I15" s="21">
        <v>5.5</v>
      </c>
      <c r="J15" s="21">
        <v>2.65</v>
      </c>
      <c r="K15" s="21">
        <v>1.55</v>
      </c>
      <c r="L15" s="21">
        <v>0</v>
      </c>
      <c r="M15" s="21">
        <v>3</v>
      </c>
      <c r="N15" s="17">
        <f>SUM(I15*15+K15*5)</f>
        <v>90.25</v>
      </c>
      <c r="O15" s="17">
        <f>SUM(I15*2+J15*7+K15*1)</f>
        <v>31.1</v>
      </c>
      <c r="P15" s="17">
        <f>SUM(J15*5+M15*5)</f>
        <v>28.25</v>
      </c>
      <c r="Q15" s="41">
        <f>SUM(I15*70+J15*75+K15*25+L15*60+M15*45)</f>
        <v>757.5</v>
      </c>
    </row>
    <row r="16" spans="1:17" s="4" customFormat="1" ht="33" customHeight="1">
      <c r="A16" s="18"/>
      <c r="B16" s="55"/>
      <c r="C16" s="55" t="s">
        <v>23</v>
      </c>
      <c r="D16" s="55" t="s">
        <v>124</v>
      </c>
      <c r="E16" s="20" t="s">
        <v>181</v>
      </c>
      <c r="F16" s="55" t="s">
        <v>71</v>
      </c>
      <c r="G16" s="55" t="s">
        <v>47</v>
      </c>
      <c r="H16" s="55" t="s">
        <v>75</v>
      </c>
      <c r="I16" s="7"/>
      <c r="J16" s="7"/>
      <c r="K16" s="3"/>
      <c r="L16" s="3"/>
      <c r="M16" s="3"/>
      <c r="N16" s="3"/>
      <c r="O16" s="3"/>
      <c r="P16" s="3"/>
      <c r="Q16" s="49"/>
    </row>
    <row r="17" spans="1:17" s="4" customFormat="1" ht="33" customHeight="1">
      <c r="A17" s="24">
        <f>A15+1</f>
        <v>44812</v>
      </c>
      <c r="B17" s="17" t="s">
        <v>17</v>
      </c>
      <c r="C17" s="54" t="s">
        <v>39</v>
      </c>
      <c r="D17" s="16" t="s">
        <v>78</v>
      </c>
      <c r="E17" s="66" t="s">
        <v>84</v>
      </c>
      <c r="F17" s="54" t="s">
        <v>76</v>
      </c>
      <c r="G17" s="54" t="s">
        <v>45</v>
      </c>
      <c r="H17" s="53" t="s">
        <v>79</v>
      </c>
      <c r="I17" s="21">
        <v>5.8</v>
      </c>
      <c r="J17" s="21">
        <v>2.6</v>
      </c>
      <c r="K17" s="21">
        <v>1.65</v>
      </c>
      <c r="L17" s="21">
        <v>0</v>
      </c>
      <c r="M17" s="17">
        <v>2.7</v>
      </c>
      <c r="N17" s="17">
        <f>SUM(I17*15+K17*5)</f>
        <v>95.25</v>
      </c>
      <c r="O17" s="17">
        <f>SUM(I17*2+J17*7+K17*1)</f>
        <v>31.449999999999996</v>
      </c>
      <c r="P17" s="17">
        <f>SUM(J17*5+M17*5)</f>
        <v>26.5</v>
      </c>
      <c r="Q17" s="41">
        <f>SUM(I17*70+J17*75+K17*25+L17*60+M17*45)</f>
        <v>763.75</v>
      </c>
    </row>
    <row r="18" spans="1:17" s="4" customFormat="1" ht="33" customHeight="1">
      <c r="A18" s="45"/>
      <c r="B18" s="21"/>
      <c r="C18" s="55" t="s">
        <v>88</v>
      </c>
      <c r="D18" s="19" t="s">
        <v>85</v>
      </c>
      <c r="E18" s="63" t="s">
        <v>83</v>
      </c>
      <c r="F18" s="55" t="s">
        <v>77</v>
      </c>
      <c r="G18" s="55" t="s">
        <v>47</v>
      </c>
      <c r="H18" s="55" t="s">
        <v>80</v>
      </c>
      <c r="I18" s="21"/>
      <c r="J18" s="21"/>
      <c r="K18" s="21"/>
      <c r="L18" s="21"/>
      <c r="M18" s="21"/>
      <c r="N18" s="21"/>
      <c r="O18" s="21"/>
      <c r="P18" s="21"/>
      <c r="Q18" s="39"/>
    </row>
    <row r="19" spans="1:17" s="4" customFormat="1" ht="33" customHeight="1">
      <c r="A19" s="24">
        <f>A17+1</f>
        <v>44813</v>
      </c>
      <c r="B19" s="21" t="s">
        <v>18</v>
      </c>
      <c r="C19" s="110" t="s">
        <v>205</v>
      </c>
      <c r="D19" s="111"/>
      <c r="E19" s="111"/>
      <c r="F19" s="111"/>
      <c r="G19" s="111"/>
      <c r="H19" s="111"/>
      <c r="I19" s="111"/>
      <c r="J19" s="111"/>
      <c r="K19" s="111"/>
      <c r="L19" s="111"/>
      <c r="M19" s="111"/>
      <c r="N19" s="111"/>
      <c r="O19" s="111"/>
      <c r="P19" s="111"/>
      <c r="Q19" s="112"/>
    </row>
    <row r="20" spans="1:17" s="4" customFormat="1" ht="33" customHeight="1" thickBot="1">
      <c r="A20" s="42"/>
      <c r="B20" s="13"/>
      <c r="C20" s="113"/>
      <c r="D20" s="114"/>
      <c r="E20" s="114"/>
      <c r="F20" s="114"/>
      <c r="G20" s="114"/>
      <c r="H20" s="114"/>
      <c r="I20" s="114"/>
      <c r="J20" s="114"/>
      <c r="K20" s="114"/>
      <c r="L20" s="114"/>
      <c r="M20" s="114"/>
      <c r="N20" s="114"/>
      <c r="O20" s="114"/>
      <c r="P20" s="114"/>
      <c r="Q20" s="115"/>
    </row>
    <row r="21" spans="1:17" s="4" customFormat="1" ht="33" customHeight="1">
      <c r="A21" s="24">
        <f>A19+3</f>
        <v>44816</v>
      </c>
      <c r="B21" s="9" t="s">
        <v>11</v>
      </c>
      <c r="C21" s="56" t="s">
        <v>28</v>
      </c>
      <c r="D21" s="26" t="s">
        <v>102</v>
      </c>
      <c r="E21" s="67" t="s">
        <v>96</v>
      </c>
      <c r="F21" s="56" t="s">
        <v>98</v>
      </c>
      <c r="G21" s="56" t="s">
        <v>45</v>
      </c>
      <c r="H21" s="56" t="s">
        <v>100</v>
      </c>
      <c r="I21" s="33">
        <v>5</v>
      </c>
      <c r="J21" s="33">
        <v>2.5</v>
      </c>
      <c r="K21" s="33">
        <v>1.8</v>
      </c>
      <c r="L21" s="33">
        <v>0</v>
      </c>
      <c r="M21" s="33">
        <v>2.5</v>
      </c>
      <c r="N21" s="33">
        <f>SUM(I21*15+K21*5)</f>
        <v>84</v>
      </c>
      <c r="O21" s="33">
        <f>SUM(I21*2+J21*7+K21*1)</f>
        <v>29.3</v>
      </c>
      <c r="P21" s="33">
        <f>SUM(J21*5+M21*5)</f>
        <v>25</v>
      </c>
      <c r="Q21" s="36">
        <f>SUM(I21*70+J21*75+K21*25+L21*60+M21*45)</f>
        <v>695</v>
      </c>
    </row>
    <row r="22" spans="1:17" s="4" customFormat="1" ht="33" customHeight="1">
      <c r="A22" s="18"/>
      <c r="B22" s="55"/>
      <c r="C22" s="55" t="s">
        <v>23</v>
      </c>
      <c r="D22" s="30" t="s">
        <v>183</v>
      </c>
      <c r="E22" s="63" t="s">
        <v>97</v>
      </c>
      <c r="F22" s="55" t="s">
        <v>99</v>
      </c>
      <c r="G22" s="55" t="s">
        <v>47</v>
      </c>
      <c r="H22" s="55" t="s">
        <v>101</v>
      </c>
      <c r="I22" s="21"/>
      <c r="J22" s="21"/>
      <c r="K22" s="21"/>
      <c r="L22" s="21"/>
      <c r="M22" s="21"/>
      <c r="N22" s="21"/>
      <c r="O22" s="21"/>
      <c r="P22" s="21"/>
      <c r="Q22" s="39"/>
    </row>
    <row r="23" spans="1:17" s="4" customFormat="1" ht="33" customHeight="1">
      <c r="A23" s="24">
        <f>A21+1</f>
        <v>44817</v>
      </c>
      <c r="B23" s="53" t="s">
        <v>15</v>
      </c>
      <c r="C23" s="15" t="s">
        <v>89</v>
      </c>
      <c r="D23" s="53" t="s">
        <v>178</v>
      </c>
      <c r="E23" s="53" t="s">
        <v>119</v>
      </c>
      <c r="F23" s="28" t="s">
        <v>191</v>
      </c>
      <c r="G23" s="54" t="s">
        <v>45</v>
      </c>
      <c r="H23" s="53" t="s">
        <v>103</v>
      </c>
      <c r="I23" s="21">
        <v>5</v>
      </c>
      <c r="J23" s="21">
        <v>2.8</v>
      </c>
      <c r="K23" s="21">
        <v>1.5</v>
      </c>
      <c r="L23" s="21">
        <v>0.2</v>
      </c>
      <c r="M23" s="21">
        <v>3.2</v>
      </c>
      <c r="N23" s="17">
        <f>SUM(I23*15+K23*5)</f>
        <v>82.5</v>
      </c>
      <c r="O23" s="17">
        <f>SUM(I23*2+J23*7+K23*1)</f>
        <v>31.099999999999998</v>
      </c>
      <c r="P23" s="17">
        <f>SUM(J23*5+M23*5)</f>
        <v>30</v>
      </c>
      <c r="Q23" s="41">
        <f>SUM(I23*70+J23*75+K23*25+L23*60+M23*45)</f>
        <v>753.5</v>
      </c>
    </row>
    <row r="24" spans="1:17" s="4" customFormat="1" ht="33" customHeight="1">
      <c r="A24" s="45"/>
      <c r="B24" s="55"/>
      <c r="C24" s="55" t="s">
        <v>90</v>
      </c>
      <c r="D24" s="55" t="s">
        <v>179</v>
      </c>
      <c r="E24" s="55" t="s">
        <v>120</v>
      </c>
      <c r="F24" s="20" t="s">
        <v>190</v>
      </c>
      <c r="G24" s="55" t="s">
        <v>47</v>
      </c>
      <c r="H24" s="55" t="s">
        <v>104</v>
      </c>
      <c r="I24" s="48"/>
      <c r="J24" s="48"/>
      <c r="K24" s="21"/>
      <c r="L24" s="21"/>
      <c r="M24" s="21"/>
      <c r="N24" s="21"/>
      <c r="O24" s="21"/>
      <c r="P24" s="21"/>
      <c r="Q24" s="39"/>
    </row>
    <row r="25" spans="1:17" s="4" customFormat="1" ht="33" customHeight="1">
      <c r="A25" s="24">
        <f>A23+1</f>
        <v>44818</v>
      </c>
      <c r="B25" s="75" t="s">
        <v>208</v>
      </c>
      <c r="C25" s="15" t="s">
        <v>28</v>
      </c>
      <c r="D25" s="53" t="s">
        <v>95</v>
      </c>
      <c r="E25" s="27" t="s">
        <v>40</v>
      </c>
      <c r="F25" s="53" t="s">
        <v>109</v>
      </c>
      <c r="G25" s="54" t="s">
        <v>45</v>
      </c>
      <c r="H25" s="53" t="s">
        <v>237</v>
      </c>
      <c r="I25" s="21">
        <v>5.2</v>
      </c>
      <c r="J25" s="21">
        <v>2.65</v>
      </c>
      <c r="K25" s="21">
        <v>2</v>
      </c>
      <c r="L25" s="21">
        <v>0</v>
      </c>
      <c r="M25" s="21">
        <v>3</v>
      </c>
      <c r="N25" s="17">
        <f>SUM(I25*15+K25*5)</f>
        <v>88</v>
      </c>
      <c r="O25" s="17">
        <f>SUM(I25*2+J25*7+K25*1)</f>
        <v>30.950000000000003</v>
      </c>
      <c r="P25" s="17">
        <f>SUM(J25*5+M25*5)</f>
        <v>28.25</v>
      </c>
      <c r="Q25" s="41">
        <f>SUM(I25*70+J25*75+K25*25+L25*60+M25*45)</f>
        <v>747.75</v>
      </c>
    </row>
    <row r="26" spans="1:17" s="4" customFormat="1" ht="33" customHeight="1">
      <c r="A26" s="18"/>
      <c r="B26" s="55"/>
      <c r="C26" s="55" t="s">
        <v>23</v>
      </c>
      <c r="D26" s="55" t="s">
        <v>108</v>
      </c>
      <c r="E26" s="31" t="s">
        <v>41</v>
      </c>
      <c r="F26" s="55" t="s">
        <v>110</v>
      </c>
      <c r="G26" s="55" t="s">
        <v>47</v>
      </c>
      <c r="H26" s="55" t="s">
        <v>111</v>
      </c>
      <c r="I26" s="21"/>
      <c r="J26" s="21"/>
      <c r="K26" s="21"/>
      <c r="L26" s="21"/>
      <c r="M26" s="21"/>
      <c r="N26" s="21"/>
      <c r="O26" s="21"/>
      <c r="P26" s="21"/>
      <c r="Q26" s="39"/>
    </row>
    <row r="27" spans="1:17" s="4" customFormat="1" ht="33" customHeight="1">
      <c r="A27" s="24">
        <f>A25+1</f>
        <v>44819</v>
      </c>
      <c r="B27" s="21" t="s">
        <v>17</v>
      </c>
      <c r="C27" s="15" t="s">
        <v>28</v>
      </c>
      <c r="D27" s="53" t="s">
        <v>125</v>
      </c>
      <c r="E27" s="53" t="s">
        <v>115</v>
      </c>
      <c r="F27" s="70" t="s">
        <v>141</v>
      </c>
      <c r="G27" s="54" t="s">
        <v>45</v>
      </c>
      <c r="H27" s="10" t="s">
        <v>236</v>
      </c>
      <c r="I27" s="21">
        <v>5.8</v>
      </c>
      <c r="J27" s="21">
        <v>2.5</v>
      </c>
      <c r="K27" s="21">
        <v>1.5</v>
      </c>
      <c r="L27" s="21">
        <v>0</v>
      </c>
      <c r="M27" s="21">
        <v>2.8</v>
      </c>
      <c r="N27" s="17">
        <f>SUM(I27*15+K27*5)</f>
        <v>94.5</v>
      </c>
      <c r="O27" s="17">
        <f>SUM(I27*2+J27*7+K27*1)</f>
        <v>30.6</v>
      </c>
      <c r="P27" s="17">
        <f>SUM(J27*5+M27*5)</f>
        <v>26.5</v>
      </c>
      <c r="Q27" s="41">
        <f>SUM(I27*70+J27*75+K27*25+L27*60+M27*45)</f>
        <v>757</v>
      </c>
    </row>
    <row r="28" spans="1:17" s="4" customFormat="1" ht="33" customHeight="1">
      <c r="A28" s="45"/>
      <c r="B28" s="21"/>
      <c r="C28" s="32" t="s">
        <v>23</v>
      </c>
      <c r="D28" s="55" t="s">
        <v>112</v>
      </c>
      <c r="E28" s="55" t="s">
        <v>114</v>
      </c>
      <c r="F28" s="71" t="s">
        <v>142</v>
      </c>
      <c r="G28" s="55" t="s">
        <v>47</v>
      </c>
      <c r="H28" s="19" t="s">
        <v>140</v>
      </c>
      <c r="I28" s="6"/>
      <c r="J28" s="21"/>
      <c r="K28" s="6"/>
      <c r="L28" s="21"/>
      <c r="M28" s="21"/>
      <c r="N28" s="21"/>
      <c r="O28" s="21"/>
      <c r="P28" s="21"/>
      <c r="Q28" s="39"/>
    </row>
    <row r="29" spans="1:17" s="4" customFormat="1" ht="33" customHeight="1">
      <c r="A29" s="24">
        <f>A27+1</f>
        <v>44820</v>
      </c>
      <c r="B29" s="21" t="s">
        <v>18</v>
      </c>
      <c r="C29" s="15" t="s">
        <v>105</v>
      </c>
      <c r="D29" s="53" t="s">
        <v>107</v>
      </c>
      <c r="E29" s="53" t="s">
        <v>37</v>
      </c>
      <c r="F29" s="68" t="s">
        <v>117</v>
      </c>
      <c r="G29" s="54" t="s">
        <v>45</v>
      </c>
      <c r="H29" s="10" t="s">
        <v>81</v>
      </c>
      <c r="I29" s="21">
        <v>5.8</v>
      </c>
      <c r="J29" s="21">
        <v>2.7</v>
      </c>
      <c r="K29" s="21">
        <v>1.5</v>
      </c>
      <c r="L29" s="21">
        <v>0.1</v>
      </c>
      <c r="M29" s="21">
        <v>3</v>
      </c>
      <c r="N29" s="17">
        <f>SUM(I29*15+K29*5)</f>
        <v>94.5</v>
      </c>
      <c r="O29" s="17">
        <f>SUM(I29*2+J29*7+K29*1)</f>
        <v>32</v>
      </c>
      <c r="P29" s="17">
        <f>SUM(J29*5+M29*5)</f>
        <v>28.5</v>
      </c>
      <c r="Q29" s="41">
        <f>SUM(I29*70+J29*75+K29*25+L29*60+M29*45)</f>
        <v>787</v>
      </c>
    </row>
    <row r="30" spans="1:17" s="4" customFormat="1" ht="33" customHeight="1" thickBot="1">
      <c r="A30" s="58"/>
      <c r="B30" s="59"/>
      <c r="C30" s="32" t="s">
        <v>106</v>
      </c>
      <c r="D30" s="32" t="s">
        <v>187</v>
      </c>
      <c r="E30" s="32" t="s">
        <v>195</v>
      </c>
      <c r="F30" s="69" t="s">
        <v>118</v>
      </c>
      <c r="G30" s="32" t="s">
        <v>47</v>
      </c>
      <c r="H30" s="60" t="s">
        <v>82</v>
      </c>
      <c r="I30" s="61"/>
      <c r="J30" s="61"/>
      <c r="K30" s="61"/>
      <c r="L30" s="61"/>
      <c r="M30" s="61"/>
      <c r="N30" s="61"/>
      <c r="O30" s="61"/>
      <c r="P30" s="61"/>
      <c r="Q30" s="62"/>
    </row>
    <row r="31" spans="1:17" s="4" customFormat="1" ht="33" customHeight="1">
      <c r="A31" s="46">
        <f>A29+3</f>
        <v>44823</v>
      </c>
      <c r="B31" s="9" t="s">
        <v>11</v>
      </c>
      <c r="C31" s="34" t="s">
        <v>39</v>
      </c>
      <c r="D31" s="72" t="s">
        <v>184</v>
      </c>
      <c r="E31" s="56" t="s">
        <v>136</v>
      </c>
      <c r="F31" s="35" t="s">
        <v>14</v>
      </c>
      <c r="G31" s="56" t="s">
        <v>45</v>
      </c>
      <c r="H31" s="56" t="s">
        <v>128</v>
      </c>
      <c r="I31" s="33">
        <v>5</v>
      </c>
      <c r="J31" s="33">
        <v>2.5</v>
      </c>
      <c r="K31" s="33">
        <v>1.5</v>
      </c>
      <c r="L31" s="33">
        <v>0</v>
      </c>
      <c r="M31" s="33">
        <v>2.8</v>
      </c>
      <c r="N31" s="33">
        <f>SUM(I31*15+K31*5)</f>
        <v>82.5</v>
      </c>
      <c r="O31" s="33">
        <f>SUM(I31*2+J31*7+K31*1)</f>
        <v>29</v>
      </c>
      <c r="P31" s="33">
        <f>SUM(J31*5+M31*5)</f>
        <v>26.5</v>
      </c>
      <c r="Q31" s="36">
        <f>SUM(I31*70+J31*75+K31*25+L31*60+M31*45)</f>
        <v>701</v>
      </c>
    </row>
    <row r="32" spans="1:17" s="4" customFormat="1" ht="33" customHeight="1">
      <c r="A32" s="18"/>
      <c r="B32" s="47"/>
      <c r="C32" s="55" t="s">
        <v>87</v>
      </c>
      <c r="D32" s="30" t="s">
        <v>185</v>
      </c>
      <c r="E32" s="55" t="s">
        <v>135</v>
      </c>
      <c r="F32" s="20" t="s">
        <v>134</v>
      </c>
      <c r="G32" s="55" t="s">
        <v>47</v>
      </c>
      <c r="H32" s="55" t="s">
        <v>129</v>
      </c>
      <c r="I32" s="55"/>
      <c r="J32" s="55"/>
      <c r="K32" s="55"/>
      <c r="L32" s="55"/>
      <c r="M32" s="55"/>
      <c r="N32" s="21"/>
      <c r="O32" s="21"/>
      <c r="P32" s="21"/>
      <c r="Q32" s="39"/>
    </row>
    <row r="33" spans="1:17" s="4" customFormat="1" ht="33" customHeight="1">
      <c r="A33" s="24">
        <f>A31+1</f>
        <v>44824</v>
      </c>
      <c r="B33" s="53" t="s">
        <v>15</v>
      </c>
      <c r="C33" s="15" t="s">
        <v>12</v>
      </c>
      <c r="D33" s="53" t="s">
        <v>152</v>
      </c>
      <c r="E33" s="27" t="s">
        <v>38</v>
      </c>
      <c r="F33" s="53" t="s">
        <v>240</v>
      </c>
      <c r="G33" s="53" t="s">
        <v>45</v>
      </c>
      <c r="H33" s="53" t="s">
        <v>137</v>
      </c>
      <c r="I33" s="21">
        <v>5.2</v>
      </c>
      <c r="J33" s="21">
        <v>2.8</v>
      </c>
      <c r="K33" s="21">
        <v>1.5</v>
      </c>
      <c r="L33" s="21">
        <v>0</v>
      </c>
      <c r="M33" s="21">
        <v>2.8</v>
      </c>
      <c r="N33" s="21">
        <f>SUM(I33*15+K33*5)</f>
        <v>85.5</v>
      </c>
      <c r="O33" s="21">
        <f>SUM(I33*2+J33*7+K33*1)</f>
        <v>31.5</v>
      </c>
      <c r="P33" s="21">
        <f>SUM(J33*5+M33*5)</f>
        <v>28</v>
      </c>
      <c r="Q33" s="39">
        <f>SUM(I33*70+J33*75+K33*25+L33*60+M33*45)</f>
        <v>737.5</v>
      </c>
    </row>
    <row r="34" spans="1:17" s="4" customFormat="1" ht="33" customHeight="1">
      <c r="A34" s="45"/>
      <c r="B34" s="47"/>
      <c r="C34" s="21" t="s">
        <v>20</v>
      </c>
      <c r="D34" s="55" t="s">
        <v>86</v>
      </c>
      <c r="E34" s="31" t="s">
        <v>131</v>
      </c>
      <c r="F34" s="55" t="s">
        <v>127</v>
      </c>
      <c r="G34" s="55" t="s">
        <v>47</v>
      </c>
      <c r="H34" s="55" t="s">
        <v>133</v>
      </c>
      <c r="I34" s="7"/>
      <c r="J34" s="7"/>
      <c r="K34" s="21"/>
      <c r="L34" s="21"/>
      <c r="M34" s="21"/>
      <c r="N34" s="21"/>
      <c r="O34" s="21"/>
      <c r="P34" s="21"/>
      <c r="Q34" s="39"/>
    </row>
    <row r="35" spans="1:17" s="4" customFormat="1" ht="33" customHeight="1">
      <c r="A35" s="24">
        <f>A33+1</f>
        <v>44825</v>
      </c>
      <c r="B35" s="55" t="s">
        <v>16</v>
      </c>
      <c r="C35" s="53" t="s">
        <v>43</v>
      </c>
      <c r="D35" s="78" t="s">
        <v>64</v>
      </c>
      <c r="E35" s="27" t="s">
        <v>158</v>
      </c>
      <c r="F35" s="53" t="s">
        <v>241</v>
      </c>
      <c r="G35" s="53" t="s">
        <v>45</v>
      </c>
      <c r="H35" s="53" t="s">
        <v>143</v>
      </c>
      <c r="I35" s="21">
        <v>6</v>
      </c>
      <c r="J35" s="21">
        <v>2.8</v>
      </c>
      <c r="K35" s="21">
        <v>1.45</v>
      </c>
      <c r="L35" s="21">
        <v>0.15</v>
      </c>
      <c r="M35" s="21">
        <v>3</v>
      </c>
      <c r="N35" s="21">
        <f>SUM(I35*15+K35*5)</f>
        <v>97.25</v>
      </c>
      <c r="O35" s="21">
        <f>SUM(I35*2+J35*7+K35*1)</f>
        <v>33.049999999999997</v>
      </c>
      <c r="P35" s="21">
        <f>SUM(J35*5+M35*5)</f>
        <v>29</v>
      </c>
      <c r="Q35" s="39">
        <f>SUM(I35*70+J35*75+K35*25+L35*60+M35*45)</f>
        <v>810.25</v>
      </c>
    </row>
    <row r="36" spans="1:17" s="4" customFormat="1" ht="33" customHeight="1">
      <c r="A36" s="18"/>
      <c r="B36" s="47"/>
      <c r="C36" s="19" t="s">
        <v>44</v>
      </c>
      <c r="D36" s="79" t="s">
        <v>63</v>
      </c>
      <c r="E36" s="31" t="s">
        <v>132</v>
      </c>
      <c r="F36" s="55" t="s">
        <v>242</v>
      </c>
      <c r="G36" s="55" t="s">
        <v>47</v>
      </c>
      <c r="H36" s="55" t="s">
        <v>144</v>
      </c>
      <c r="I36" s="7"/>
      <c r="J36" s="7"/>
      <c r="K36" s="21"/>
      <c r="L36" s="21"/>
      <c r="M36" s="21"/>
      <c r="N36" s="21"/>
      <c r="O36" s="21"/>
      <c r="P36" s="21"/>
      <c r="Q36" s="39"/>
    </row>
    <row r="37" spans="1:17" s="4" customFormat="1" ht="33" customHeight="1">
      <c r="A37" s="24">
        <f>A35+1</f>
        <v>44826</v>
      </c>
      <c r="B37" s="21" t="s">
        <v>17</v>
      </c>
      <c r="C37" s="15" t="s">
        <v>12</v>
      </c>
      <c r="D37" s="53" t="s">
        <v>186</v>
      </c>
      <c r="E37" s="53" t="s">
        <v>126</v>
      </c>
      <c r="F37" s="65" t="s">
        <v>192</v>
      </c>
      <c r="G37" s="53" t="s">
        <v>45</v>
      </c>
      <c r="H37" s="53" t="s">
        <v>138</v>
      </c>
      <c r="I37" s="21">
        <v>6</v>
      </c>
      <c r="J37" s="21">
        <v>3</v>
      </c>
      <c r="K37" s="21">
        <v>1.5</v>
      </c>
      <c r="L37" s="21">
        <v>0</v>
      </c>
      <c r="M37" s="21">
        <v>2.8</v>
      </c>
      <c r="N37" s="21">
        <f>SUM(I37*15+K37*5)</f>
        <v>97.5</v>
      </c>
      <c r="O37" s="21">
        <f>SUM(I37*2+J37*7+K37*1)</f>
        <v>34.5</v>
      </c>
      <c r="P37" s="21">
        <f>SUM(J37*5+M37*5)</f>
        <v>29</v>
      </c>
      <c r="Q37" s="39">
        <f>SUM(I37*70+J37*75+K37*25+L37*60+M37*45)</f>
        <v>808.5</v>
      </c>
    </row>
    <row r="38" spans="1:17" s="4" customFormat="1" ht="33" customHeight="1">
      <c r="A38" s="45"/>
      <c r="B38" s="21"/>
      <c r="C38" s="21" t="s">
        <v>23</v>
      </c>
      <c r="D38" s="55" t="s">
        <v>188</v>
      </c>
      <c r="E38" s="55" t="s">
        <v>21</v>
      </c>
      <c r="F38" s="57" t="s">
        <v>193</v>
      </c>
      <c r="G38" s="55" t="s">
        <v>47</v>
      </c>
      <c r="H38" s="55" t="s">
        <v>139</v>
      </c>
      <c r="I38" s="3"/>
      <c r="J38" s="21"/>
      <c r="K38" s="21"/>
      <c r="L38" s="3"/>
      <c r="M38" s="3"/>
      <c r="N38" s="21"/>
      <c r="O38" s="21"/>
      <c r="P38" s="21"/>
      <c r="Q38" s="39"/>
    </row>
    <row r="39" spans="1:17" s="4" customFormat="1" ht="33" customHeight="1">
      <c r="A39" s="24">
        <f>A37+1</f>
        <v>44827</v>
      </c>
      <c r="B39" s="21" t="s">
        <v>18</v>
      </c>
      <c r="C39" s="15" t="s">
        <v>149</v>
      </c>
      <c r="D39" s="15" t="s">
        <v>153</v>
      </c>
      <c r="E39" s="15" t="s">
        <v>157</v>
      </c>
      <c r="F39" s="15" t="s">
        <v>155</v>
      </c>
      <c r="G39" s="53" t="s">
        <v>45</v>
      </c>
      <c r="H39" s="15" t="s">
        <v>147</v>
      </c>
      <c r="I39" s="21">
        <v>6.2</v>
      </c>
      <c r="J39" s="21">
        <v>2.8</v>
      </c>
      <c r="K39" s="21">
        <v>1.5</v>
      </c>
      <c r="L39" s="21">
        <v>0.1</v>
      </c>
      <c r="M39" s="21">
        <v>3</v>
      </c>
      <c r="N39" s="21">
        <f>SUM(I39*15+K39*5)</f>
        <v>100.5</v>
      </c>
      <c r="O39" s="21">
        <f>SUM(I39*2+J39*7+K39*1)</f>
        <v>33.5</v>
      </c>
      <c r="P39" s="21">
        <f>SUM(J39*5+M39*5)</f>
        <v>29</v>
      </c>
      <c r="Q39" s="39">
        <f>SUM(I39*70+J39*75+K39*25+L39*60+M39*45)</f>
        <v>822.5</v>
      </c>
    </row>
    <row r="40" spans="1:17" s="4" customFormat="1" ht="33" customHeight="1" thickBot="1">
      <c r="A40" s="42"/>
      <c r="B40" s="64"/>
      <c r="C40" s="52" t="s">
        <v>150</v>
      </c>
      <c r="D40" s="52" t="s">
        <v>154</v>
      </c>
      <c r="E40" s="52" t="s">
        <v>194</v>
      </c>
      <c r="F40" s="14" t="s">
        <v>156</v>
      </c>
      <c r="G40" s="52" t="s">
        <v>47</v>
      </c>
      <c r="H40" s="52" t="s">
        <v>148</v>
      </c>
      <c r="I40" s="8"/>
      <c r="J40" s="8"/>
      <c r="K40" s="8"/>
      <c r="L40" s="8"/>
      <c r="M40" s="8"/>
      <c r="N40" s="8"/>
      <c r="O40" s="43"/>
      <c r="P40" s="43"/>
      <c r="Q40" s="44"/>
    </row>
    <row r="41" spans="1:17" ht="33" customHeight="1">
      <c r="A41" s="46">
        <f>A39+3</f>
        <v>44830</v>
      </c>
      <c r="B41" s="9" t="s">
        <v>11</v>
      </c>
      <c r="C41" s="34" t="s">
        <v>92</v>
      </c>
      <c r="D41" s="11" t="s">
        <v>13</v>
      </c>
      <c r="E41" s="56" t="s">
        <v>170</v>
      </c>
      <c r="F41" s="72" t="s">
        <v>196</v>
      </c>
      <c r="G41" s="56" t="s">
        <v>46</v>
      </c>
      <c r="H41" s="56" t="s">
        <v>172</v>
      </c>
      <c r="I41" s="33">
        <v>5</v>
      </c>
      <c r="J41" s="33">
        <v>3</v>
      </c>
      <c r="K41" s="33">
        <v>1.9</v>
      </c>
      <c r="L41" s="33">
        <v>0</v>
      </c>
      <c r="M41" s="33">
        <v>3.2</v>
      </c>
      <c r="N41" s="33">
        <f>SUM(I41*15+K41*5)</f>
        <v>84.5</v>
      </c>
      <c r="O41" s="33">
        <f>SUM(I41*2+J41*7+K41*1)</f>
        <v>32.9</v>
      </c>
      <c r="P41" s="33">
        <f>SUM(J41*5+M41*5)</f>
        <v>31</v>
      </c>
      <c r="Q41" s="36">
        <f>SUM(I41*70+J41*75+K41*25+L41*60+M41*45)</f>
        <v>766.5</v>
      </c>
    </row>
    <row r="42" spans="1:17" ht="33" customHeight="1">
      <c r="A42" s="18"/>
      <c r="B42" s="55"/>
      <c r="C42" s="55" t="s">
        <v>93</v>
      </c>
      <c r="D42" s="19" t="s">
        <v>182</v>
      </c>
      <c r="E42" s="55" t="s">
        <v>169</v>
      </c>
      <c r="F42" s="30" t="s">
        <v>197</v>
      </c>
      <c r="G42" s="55" t="s">
        <v>48</v>
      </c>
      <c r="H42" s="55" t="s">
        <v>171</v>
      </c>
      <c r="I42" s="21"/>
      <c r="J42" s="21"/>
      <c r="K42" s="21"/>
      <c r="L42" s="21"/>
      <c r="M42" s="21"/>
      <c r="N42" s="21"/>
      <c r="O42" s="21"/>
      <c r="P42" s="21"/>
      <c r="Q42" s="39"/>
    </row>
    <row r="43" spans="1:17" ht="33" customHeight="1">
      <c r="A43" s="24">
        <f>A41+1</f>
        <v>44831</v>
      </c>
      <c r="B43" s="55" t="s">
        <v>15</v>
      </c>
      <c r="C43" s="53" t="s">
        <v>28</v>
      </c>
      <c r="D43" s="22" t="s">
        <v>30</v>
      </c>
      <c r="E43" s="22" t="s">
        <v>176</v>
      </c>
      <c r="F43" s="65" t="s">
        <v>116</v>
      </c>
      <c r="G43" s="53" t="s">
        <v>45</v>
      </c>
      <c r="H43" s="53" t="s">
        <v>174</v>
      </c>
      <c r="I43" s="21">
        <v>6</v>
      </c>
      <c r="J43" s="21">
        <v>2.5</v>
      </c>
      <c r="K43" s="21">
        <v>2</v>
      </c>
      <c r="L43" s="21">
        <v>0</v>
      </c>
      <c r="M43" s="21">
        <v>3</v>
      </c>
      <c r="N43" s="21">
        <f>SUM(I43*15+K43*5)</f>
        <v>100</v>
      </c>
      <c r="O43" s="21">
        <f>SUM(I43*2+J43*7+K43*1)</f>
        <v>31.5</v>
      </c>
      <c r="P43" s="21">
        <f>SUM(J43*5+M43*5)</f>
        <v>27.5</v>
      </c>
      <c r="Q43" s="39">
        <f>SUM(I43*70+J43*75+K43*25+L43*60+M43*45)</f>
        <v>792.5</v>
      </c>
    </row>
    <row r="44" spans="1:17" ht="33" customHeight="1">
      <c r="A44" s="45"/>
      <c r="B44" s="55"/>
      <c r="C44" s="55" t="s">
        <v>23</v>
      </c>
      <c r="D44" s="23" t="s">
        <v>173</v>
      </c>
      <c r="E44" s="23" t="s">
        <v>177</v>
      </c>
      <c r="F44" s="57" t="s">
        <v>113</v>
      </c>
      <c r="G44" s="55" t="s">
        <v>47</v>
      </c>
      <c r="H44" s="55" t="s">
        <v>175</v>
      </c>
      <c r="I44" s="3"/>
      <c r="J44" s="3"/>
      <c r="K44" s="21"/>
      <c r="L44" s="21"/>
      <c r="M44" s="21"/>
      <c r="N44" s="21"/>
      <c r="O44" s="21"/>
      <c r="P44" s="21"/>
      <c r="Q44" s="39"/>
    </row>
    <row r="45" spans="1:17" ht="33" customHeight="1">
      <c r="A45" s="24">
        <f>A43+1</f>
        <v>44832</v>
      </c>
      <c r="B45" s="75" t="s">
        <v>208</v>
      </c>
      <c r="C45" s="15" t="s">
        <v>91</v>
      </c>
      <c r="D45" s="53" t="s">
        <v>121</v>
      </c>
      <c r="E45" s="51" t="s">
        <v>164</v>
      </c>
      <c r="F45" s="53" t="s">
        <v>22</v>
      </c>
      <c r="G45" s="53" t="s">
        <v>46</v>
      </c>
      <c r="H45" s="53" t="s">
        <v>167</v>
      </c>
      <c r="I45" s="21">
        <v>5</v>
      </c>
      <c r="J45" s="21">
        <v>3</v>
      </c>
      <c r="K45" s="21">
        <v>2.2000000000000002</v>
      </c>
      <c r="L45" s="21">
        <v>0</v>
      </c>
      <c r="M45" s="21">
        <v>3.2</v>
      </c>
      <c r="N45" s="21">
        <f>SUM(I45*15+K45*5)</f>
        <v>86</v>
      </c>
      <c r="O45" s="21">
        <f>SUM(I45*2+J45*7+K45*1)</f>
        <v>33.200000000000003</v>
      </c>
      <c r="P45" s="21">
        <f>SUM(J45*5+M45*5)</f>
        <v>31</v>
      </c>
      <c r="Q45" s="39">
        <f>SUM(I45*70+J45*75+K45*25+L45*60+M45*45)</f>
        <v>774</v>
      </c>
    </row>
    <row r="46" spans="1:17" ht="33" customHeight="1">
      <c r="A46" s="18"/>
      <c r="B46" s="47"/>
      <c r="C46" s="55" t="s">
        <v>94</v>
      </c>
      <c r="D46" s="55" t="s">
        <v>122</v>
      </c>
      <c r="E46" s="63" t="s">
        <v>165</v>
      </c>
      <c r="F46" s="55" t="s">
        <v>166</v>
      </c>
      <c r="G46" s="55" t="s">
        <v>48</v>
      </c>
      <c r="H46" s="55" t="s">
        <v>168</v>
      </c>
      <c r="I46" s="21"/>
      <c r="J46" s="21"/>
      <c r="K46" s="21"/>
      <c r="L46" s="21"/>
      <c r="M46" s="21"/>
      <c r="N46" s="21"/>
      <c r="O46" s="21"/>
      <c r="P46" s="21"/>
      <c r="Q46" s="39"/>
    </row>
    <row r="47" spans="1:17" ht="33" customHeight="1">
      <c r="A47" s="24">
        <f>A45+1</f>
        <v>44833</v>
      </c>
      <c r="B47" s="21" t="s">
        <v>17</v>
      </c>
      <c r="C47" s="53" t="s">
        <v>28</v>
      </c>
      <c r="D47" s="10" t="s">
        <v>151</v>
      </c>
      <c r="E47" s="51" t="s">
        <v>162</v>
      </c>
      <c r="F47" s="65" t="s">
        <v>189</v>
      </c>
      <c r="G47" s="53" t="s">
        <v>45</v>
      </c>
      <c r="H47" s="53" t="s">
        <v>145</v>
      </c>
      <c r="I47" s="21">
        <v>6</v>
      </c>
      <c r="J47" s="21">
        <v>2.5</v>
      </c>
      <c r="K47" s="21">
        <v>2</v>
      </c>
      <c r="L47" s="21">
        <v>0</v>
      </c>
      <c r="M47" s="21">
        <v>3</v>
      </c>
      <c r="N47" s="21">
        <f>SUM(I47*15+K47*5)</f>
        <v>100</v>
      </c>
      <c r="O47" s="21">
        <f>SUM(I47*2+J47*7+K47*1)</f>
        <v>31.5</v>
      </c>
      <c r="P47" s="21">
        <f>SUM(J47*5+M47*5)</f>
        <v>27.5</v>
      </c>
      <c r="Q47" s="39">
        <f>SUM(I47*70+J47*75+K47*25+L47*60+M47*45)</f>
        <v>792.5</v>
      </c>
    </row>
    <row r="48" spans="1:17" ht="33" customHeight="1">
      <c r="A48" s="80"/>
      <c r="B48" s="32"/>
      <c r="C48" s="32" t="s">
        <v>23</v>
      </c>
      <c r="D48" s="32" t="s">
        <v>130</v>
      </c>
      <c r="E48" s="81" t="s">
        <v>163</v>
      </c>
      <c r="F48" s="82" t="s">
        <v>159</v>
      </c>
      <c r="G48" s="32" t="s">
        <v>47</v>
      </c>
      <c r="H48" s="32" t="s">
        <v>146</v>
      </c>
      <c r="I48" s="83"/>
      <c r="J48" s="83"/>
      <c r="K48" s="61"/>
      <c r="L48" s="61"/>
      <c r="M48" s="61"/>
      <c r="N48" s="61"/>
      <c r="O48" s="61"/>
      <c r="P48" s="61"/>
      <c r="Q48" s="62"/>
    </row>
    <row r="49" spans="1:17" ht="33" customHeight="1">
      <c r="A49" s="24">
        <f>A47+1</f>
        <v>44834</v>
      </c>
      <c r="B49" s="84" t="s">
        <v>18</v>
      </c>
      <c r="C49" s="53" t="s">
        <v>61</v>
      </c>
      <c r="D49" s="10" t="s">
        <v>199</v>
      </c>
      <c r="E49" s="53" t="s">
        <v>200</v>
      </c>
      <c r="F49" s="53" t="s">
        <v>201</v>
      </c>
      <c r="G49" s="53" t="s">
        <v>45</v>
      </c>
      <c r="H49" s="53" t="s">
        <v>213</v>
      </c>
      <c r="I49" s="21">
        <v>6</v>
      </c>
      <c r="J49" s="21">
        <v>2.8</v>
      </c>
      <c r="K49" s="21">
        <v>1.5</v>
      </c>
      <c r="L49" s="21">
        <v>0</v>
      </c>
      <c r="M49" s="21">
        <v>3.2</v>
      </c>
      <c r="N49" s="21">
        <v>97.5</v>
      </c>
      <c r="O49" s="21">
        <v>33.099999999999994</v>
      </c>
      <c r="P49" s="21">
        <v>30</v>
      </c>
      <c r="Q49" s="39">
        <v>811.5</v>
      </c>
    </row>
    <row r="50" spans="1:17" ht="33" customHeight="1" thickBot="1">
      <c r="A50" s="73"/>
      <c r="B50" s="52"/>
      <c r="C50" s="52" t="s">
        <v>62</v>
      </c>
      <c r="D50" s="52" t="s">
        <v>202</v>
      </c>
      <c r="E50" s="52" t="s">
        <v>203</v>
      </c>
      <c r="F50" s="52" t="s">
        <v>204</v>
      </c>
      <c r="G50" s="52" t="s">
        <v>47</v>
      </c>
      <c r="H50" s="52" t="s">
        <v>214</v>
      </c>
      <c r="I50" s="5"/>
      <c r="J50" s="5"/>
      <c r="K50" s="43"/>
      <c r="L50" s="43"/>
      <c r="M50" s="43"/>
      <c r="N50" s="43"/>
      <c r="O50" s="43"/>
      <c r="P50" s="43"/>
      <c r="Q50" s="44"/>
    </row>
  </sheetData>
  <mergeCells count="4">
    <mergeCell ref="A1:Q1"/>
    <mergeCell ref="D2:E2"/>
    <mergeCell ref="F2:G2"/>
    <mergeCell ref="C19:Q20"/>
  </mergeCells>
  <phoneticPr fontId="2" type="noConversion"/>
  <printOptions horizontalCentered="1" verticalCentered="1"/>
  <pageMargins left="0.15748031496062992" right="0.15748031496062992" top="0.15748031496062992" bottom="0.15748031496062992" header="0.15748031496062992" footer="0.15748031496062992"/>
  <pageSetup paperSize="9" scale="4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已命名的範圍</vt:lpstr>
      </vt:variant>
      <vt:variant>
        <vt:i4>1</vt:i4>
      </vt:variant>
    </vt:vector>
  </HeadingPairs>
  <TitlesOfParts>
    <vt:vector size="2" baseType="lpstr">
      <vt:lpstr>9月</vt:lpstr>
      <vt:lpstr>'9月'!Print_Area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2022-08-24T07:06:05Z</cp:lastPrinted>
  <dcterms:created xsi:type="dcterms:W3CDTF">2016-09-13T02:57:42Z</dcterms:created>
  <dcterms:modified xsi:type="dcterms:W3CDTF">2022-08-24T09:44:18Z</dcterms:modified>
</cp:coreProperties>
</file>