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2學年度桌面工作\112年午餐\菜單\"/>
    </mc:Choice>
  </mc:AlternateContent>
  <xr:revisionPtr revIDLastSave="0" documentId="13_ncr:1_{9FC0AFAB-1489-415A-A32E-627A86F2C0F0}" xr6:coauthVersionLast="36" xr6:coauthVersionMax="36" xr10:uidLastSave="{00000000-0000-0000-0000-000000000000}"/>
  <bookViews>
    <workbookView xWindow="0" yWindow="0" windowWidth="25200" windowHeight="10940" xr2:uid="{00000000-000D-0000-FFFF-FFFF00000000}"/>
  </bookViews>
  <sheets>
    <sheet name="6月" sheetId="1" r:id="rId1"/>
  </sheets>
  <definedNames>
    <definedName name="_xlnm.Print_Area" localSheetId="0">'6月'!$A$1:$Q$42</definedName>
  </definedNames>
  <calcPr calcId="191029"/>
</workbook>
</file>

<file path=xl/calcChain.xml><?xml version="1.0" encoding="utf-8"?>
<calcChain xmlns="http://schemas.openxmlformats.org/spreadsheetml/2006/main">
  <c r="Q29" i="1" l="1"/>
  <c r="Q31" i="1"/>
  <c r="N19" i="1" l="1"/>
  <c r="O19" i="1"/>
  <c r="P19" i="1"/>
  <c r="Q34" i="1"/>
  <c r="Q35" i="1"/>
  <c r="Q36" i="1"/>
  <c r="Q37" i="1"/>
  <c r="Q38" i="1"/>
  <c r="Q39" i="1"/>
  <c r="Q40" i="1"/>
  <c r="Q41" i="1"/>
  <c r="P41" i="1" l="1"/>
  <c r="O41" i="1"/>
  <c r="N41" i="1"/>
  <c r="P39" i="1"/>
  <c r="O39" i="1"/>
  <c r="N39" i="1"/>
  <c r="P37" i="1"/>
  <c r="O37" i="1"/>
  <c r="N37" i="1"/>
  <c r="P35" i="1"/>
  <c r="O35" i="1"/>
  <c r="N35" i="1"/>
  <c r="Q33" i="1"/>
  <c r="P33" i="1"/>
  <c r="O33" i="1"/>
  <c r="N33" i="1"/>
  <c r="Q19" i="1"/>
  <c r="Q20" i="1"/>
  <c r="Q21" i="1"/>
  <c r="P21" i="1"/>
  <c r="O21" i="1"/>
  <c r="N21" i="1"/>
  <c r="P31" i="1"/>
  <c r="O31" i="1"/>
  <c r="N31" i="1"/>
  <c r="P29" i="1" l="1"/>
  <c r="O29" i="1"/>
  <c r="N29" i="1"/>
  <c r="Q27" i="1" l="1"/>
  <c r="P27" i="1"/>
  <c r="O27" i="1"/>
  <c r="N27" i="1"/>
  <c r="Q25" i="1"/>
  <c r="P25" i="1"/>
  <c r="O25" i="1"/>
  <c r="N25" i="1"/>
  <c r="Q23" i="1"/>
  <c r="P23" i="1"/>
  <c r="O23" i="1"/>
  <c r="N23" i="1"/>
  <c r="Q17" i="1"/>
  <c r="P17" i="1"/>
  <c r="O17" i="1"/>
  <c r="N17" i="1"/>
  <c r="Q11" i="1"/>
  <c r="P11" i="1"/>
  <c r="O11" i="1"/>
  <c r="N11" i="1"/>
  <c r="Q9" i="1"/>
  <c r="P9" i="1"/>
  <c r="O9" i="1"/>
  <c r="N9" i="1"/>
  <c r="Q7" i="1"/>
  <c r="P7" i="1"/>
  <c r="O7" i="1"/>
  <c r="N7" i="1"/>
  <c r="Q5" i="1"/>
  <c r="P5" i="1"/>
  <c r="O5" i="1"/>
  <c r="N5" i="1"/>
  <c r="Q3" i="1"/>
  <c r="P3" i="1"/>
  <c r="O3" i="1"/>
  <c r="N3" i="1"/>
  <c r="A5" i="1"/>
  <c r="A7" i="1" s="1"/>
  <c r="A9" i="1" s="1"/>
  <c r="A11" i="1" s="1"/>
  <c r="A25" i="1" l="1"/>
  <c r="A27" i="1" s="1"/>
  <c r="A29" i="1" s="1"/>
</calcChain>
</file>

<file path=xl/sharedStrings.xml><?xml version="1.0" encoding="utf-8"?>
<sst xmlns="http://schemas.openxmlformats.org/spreadsheetml/2006/main" count="254" uniqueCount="201">
  <si>
    <t>洋芋三色/炒</t>
  </si>
  <si>
    <t>白米100g</t>
  </si>
  <si>
    <t>白米飯/蒸</t>
  </si>
  <si>
    <t>胚芽飯/蒸</t>
    <phoneticPr fontId="1" type="noConversion"/>
  </si>
  <si>
    <t>白米90g.胚芽10g</t>
    <phoneticPr fontId="1" type="noConversion"/>
  </si>
  <si>
    <t>日期</t>
    <phoneticPr fontId="1" type="noConversion"/>
  </si>
  <si>
    <t>星期</t>
    <phoneticPr fontId="1" type="noConversion"/>
  </si>
  <si>
    <t>主食</t>
    <phoneticPr fontId="1" type="noConversion"/>
  </si>
  <si>
    <t>主菜/烹調方式</t>
    <phoneticPr fontId="1" type="noConversion"/>
  </si>
  <si>
    <t>副菜/烹調方式</t>
    <phoneticPr fontId="1" type="noConversion"/>
  </si>
  <si>
    <t>湯/烹調方式</t>
    <phoneticPr fontId="1" type="noConversion"/>
  </si>
  <si>
    <t>豆魚蛋肉(中)</t>
    <phoneticPr fontId="1" type="noConversion"/>
  </si>
  <si>
    <t>蔬菜</t>
    <phoneticPr fontId="1" type="noConversion"/>
  </si>
  <si>
    <t>水果</t>
    <phoneticPr fontId="1" type="noConversion"/>
  </si>
  <si>
    <t>油脂</t>
    <phoneticPr fontId="1" type="noConversion"/>
  </si>
  <si>
    <t>醣類</t>
    <phoneticPr fontId="1" type="noConversion"/>
  </si>
  <si>
    <t>蛋白質</t>
    <phoneticPr fontId="1" type="noConversion"/>
  </si>
  <si>
    <t>脂肪</t>
    <phoneticPr fontId="1" type="noConversion"/>
  </si>
  <si>
    <t>總熱量</t>
    <phoneticPr fontId="1" type="noConversion"/>
  </si>
  <si>
    <t>四</t>
    <phoneticPr fontId="1" type="noConversion"/>
  </si>
  <si>
    <t>五</t>
    <phoneticPr fontId="1" type="noConversion"/>
  </si>
  <si>
    <t>一</t>
    <phoneticPr fontId="1" type="noConversion"/>
  </si>
  <si>
    <t>二</t>
    <phoneticPr fontId="1" type="noConversion"/>
  </si>
  <si>
    <t>筍絲湯/煮</t>
    <phoneticPr fontId="1" type="noConversion"/>
  </si>
  <si>
    <t>筍絲15g</t>
    <phoneticPr fontId="1" type="noConversion"/>
  </si>
  <si>
    <t>小米飯/蒸</t>
    <phoneticPr fontId="1" type="noConversion"/>
  </si>
  <si>
    <t>三杯雞丁/炒</t>
    <phoneticPr fontId="1" type="noConversion"/>
  </si>
  <si>
    <t>白米90g.小米10g</t>
    <phoneticPr fontId="1" type="noConversion"/>
  </si>
  <si>
    <t>京醬炒雞/炒</t>
    <phoneticPr fontId="1" type="noConversion"/>
  </si>
  <si>
    <t>蔬菜湯/煮</t>
    <phoneticPr fontId="1" type="noConversion"/>
  </si>
  <si>
    <t>雞肉35g.蔬菜20g</t>
    <phoneticPr fontId="1" type="noConversion"/>
  </si>
  <si>
    <t>雞蛋40g.翡翠適量</t>
    <phoneticPr fontId="1" type="noConversion"/>
  </si>
  <si>
    <t>南瓜10g.蔬菜10g</t>
    <phoneticPr fontId="1" type="noConversion"/>
  </si>
  <si>
    <t>三
蔬食日</t>
    <phoneticPr fontId="1" type="noConversion"/>
  </si>
  <si>
    <t>馬鈴薯30g
紅蘿蔔10g.小黃瓜20g</t>
    <phoneticPr fontId="1" type="noConversion"/>
  </si>
  <si>
    <t>白米120g</t>
    <phoneticPr fontId="2" type="noConversion"/>
  </si>
  <si>
    <t>大滷麵/煮</t>
    <phoneticPr fontId="2" type="noConversion"/>
  </si>
  <si>
    <t>黑糖饅頭/蒸</t>
    <phoneticPr fontId="2" type="noConversion"/>
  </si>
  <si>
    <t>黑糖饅頭20</t>
    <phoneticPr fontId="2" type="noConversion"/>
  </si>
  <si>
    <t>油麵150</t>
    <phoneticPr fontId="2" type="noConversion"/>
  </si>
  <si>
    <t>大滷湯/煮</t>
    <phoneticPr fontId="2" type="noConversion"/>
  </si>
  <si>
    <t>蘿蔔20雞蛋10肉絲10</t>
    <phoneticPr fontId="2" type="noConversion"/>
  </si>
  <si>
    <t>炸什錦/炸</t>
  </si>
  <si>
    <t>醬燒豬肉/煮</t>
    <phoneticPr fontId="2" type="noConversion"/>
  </si>
  <si>
    <t>宮保雞/炒</t>
    <phoneticPr fontId="2" type="noConversion"/>
  </si>
  <si>
    <t>日式蒸蛋/蒸</t>
    <phoneticPr fontId="1" type="noConversion"/>
  </si>
  <si>
    <t>玉米炒蛋/炒</t>
  </si>
  <si>
    <t>絲瓜麵線/煮</t>
    <phoneticPr fontId="2" type="noConversion"/>
  </si>
  <si>
    <t>塔香海茸/炒</t>
    <phoneticPr fontId="2" type="noConversion"/>
  </si>
  <si>
    <t>小米飯/蒸</t>
    <phoneticPr fontId="2" type="noConversion"/>
  </si>
  <si>
    <t>白米110g 小米10</t>
    <phoneticPr fontId="2" type="noConversion"/>
  </si>
  <si>
    <t>南瓜滑蛋/煮</t>
    <phoneticPr fontId="2" type="noConversion"/>
  </si>
  <si>
    <t>南瓜20 雞蛋30</t>
    <phoneticPr fontId="2" type="noConversion"/>
  </si>
  <si>
    <t>咖哩白花/炒</t>
    <phoneticPr fontId="2" type="noConversion"/>
  </si>
  <si>
    <t>咖哩適量 白花菜50</t>
    <phoneticPr fontId="2" type="noConversion"/>
  </si>
  <si>
    <t>玉米40g.雞蛋30g</t>
    <phoneticPr fontId="2" type="noConversion"/>
  </si>
  <si>
    <t>冬瓜磚10檸檬汁5</t>
    <phoneticPr fontId="1" type="noConversion"/>
  </si>
  <si>
    <t>綠豆湯/煮</t>
    <phoneticPr fontId="2" type="noConversion"/>
  </si>
  <si>
    <t>綠豆10</t>
    <phoneticPr fontId="2" type="noConversion"/>
  </si>
  <si>
    <t>魚排40g  鳳梨適量</t>
    <phoneticPr fontId="1" type="noConversion"/>
  </si>
  <si>
    <t>白米120g</t>
    <phoneticPr fontId="2" type="noConversion"/>
  </si>
  <si>
    <t>白米飯/蒸</t>
    <phoneticPr fontId="2" type="noConversion"/>
  </si>
  <si>
    <t>炒青菜/炒</t>
  </si>
  <si>
    <t>青菜100</t>
    <phoneticPr fontId="1" type="noConversion"/>
  </si>
  <si>
    <t>海茸50 九層塔1</t>
    <phoneticPr fontId="2" type="noConversion"/>
  </si>
  <si>
    <t>豆薯大骨湯/煮</t>
    <phoneticPr fontId="2" type="noConversion"/>
  </si>
  <si>
    <t>豆薯10 大骨10</t>
    <phoneticPr fontId="2" type="noConversion"/>
  </si>
  <si>
    <t>高麗炒雞/炒</t>
    <phoneticPr fontId="2" type="noConversion"/>
  </si>
  <si>
    <t>雞丁40   高麗菜30</t>
    <phoneticPr fontId="2" type="noConversion"/>
  </si>
  <si>
    <t>青花豬柳/炒</t>
    <phoneticPr fontId="2" type="noConversion"/>
  </si>
  <si>
    <t>青花菜20  豬柳40</t>
    <phoneticPr fontId="2" type="noConversion"/>
  </si>
  <si>
    <t>紅燒雞/煮</t>
    <phoneticPr fontId="2" type="noConversion"/>
  </si>
  <si>
    <t>白蘿蔔30 雞丁40</t>
    <phoneticPr fontId="2" type="noConversion"/>
  </si>
  <si>
    <t>照燒豆腐/煮</t>
    <phoneticPr fontId="2" type="noConversion"/>
  </si>
  <si>
    <t>鹹酥雞/炸</t>
    <phoneticPr fontId="2" type="noConversion"/>
  </si>
  <si>
    <t>雞丁40  地瓜25</t>
    <phoneticPr fontId="2" type="noConversion"/>
  </si>
  <si>
    <t>三杯雞/炒</t>
    <phoneticPr fontId="2" type="noConversion"/>
  </si>
  <si>
    <t>大黃瓜40  肉丁30</t>
    <phoneticPr fontId="2" type="noConversion"/>
  </si>
  <si>
    <t>鍋貼20</t>
    <phoneticPr fontId="2" type="noConversion"/>
  </si>
  <si>
    <t>雞蛋30  菜脯20</t>
    <phoneticPr fontId="2" type="noConversion"/>
  </si>
  <si>
    <t>當歸適量 麵線10</t>
    <phoneticPr fontId="2" type="noConversion"/>
  </si>
  <si>
    <t>大白魚柳/煮</t>
    <phoneticPr fontId="2" type="noConversion"/>
  </si>
  <si>
    <t>大白菜20虱目魚柳40</t>
    <phoneticPr fontId="2" type="noConversion"/>
  </si>
  <si>
    <t>海芽丸子湯</t>
    <phoneticPr fontId="2" type="noConversion"/>
  </si>
  <si>
    <t>海芽10 魚丸10</t>
    <phoneticPr fontId="2" type="noConversion"/>
  </si>
  <si>
    <t>玉米三色</t>
    <phoneticPr fontId="2" type="noConversion"/>
  </si>
  <si>
    <t>玉米20 紅蘿蔔20南瓜20</t>
    <phoneticPr fontId="2" type="noConversion"/>
  </si>
  <si>
    <t>冬瓜肉燥/煮</t>
    <phoneticPr fontId="2" type="noConversion"/>
  </si>
  <si>
    <t>冬瓜25 絞肉30</t>
    <phoneticPr fontId="2" type="noConversion"/>
  </si>
  <si>
    <t>海結排骨</t>
    <phoneticPr fontId="2" type="noConversion"/>
  </si>
  <si>
    <t>柴魚豆薯湯/煮</t>
    <phoneticPr fontId="2" type="noConversion"/>
  </si>
  <si>
    <t>柴魚片適量 豆薯15</t>
    <phoneticPr fontId="2" type="noConversion"/>
  </si>
  <si>
    <t>薏仁5冬瓜15</t>
    <phoneticPr fontId="2" type="noConversion"/>
  </si>
  <si>
    <t>地瓜50 梅粉適量</t>
    <phoneticPr fontId="2" type="noConversion"/>
  </si>
  <si>
    <t>小米10 白米110</t>
    <phoneticPr fontId="2" type="noConversion"/>
  </si>
  <si>
    <t>雞蛋50  翡翠適量</t>
    <phoneticPr fontId="2" type="noConversion"/>
  </si>
  <si>
    <t>蒜味雞丁</t>
    <phoneticPr fontId="2" type="noConversion"/>
  </si>
  <si>
    <t>雞丁40 豆芽菜30</t>
    <phoneticPr fontId="2" type="noConversion"/>
  </si>
  <si>
    <t>蝦排50</t>
    <phoneticPr fontId="2" type="noConversion"/>
  </si>
  <si>
    <t>大黃瓜40 黑輪25</t>
    <phoneticPr fontId="2" type="noConversion"/>
  </si>
  <si>
    <t>糙米10 白米110</t>
    <phoneticPr fontId="2" type="noConversion"/>
  </si>
  <si>
    <t>茄汁適量 麵條150</t>
    <phoneticPr fontId="2" type="noConversion"/>
  </si>
  <si>
    <t>蜂蜜蛋糕20</t>
    <phoneticPr fontId="2" type="noConversion"/>
  </si>
  <si>
    <t>雞蛋30 紅蘿蔔20</t>
    <phoneticPr fontId="2" type="noConversion"/>
  </si>
  <si>
    <t>紅蘿蔔炒蛋/炒</t>
    <phoneticPr fontId="2" type="noConversion"/>
  </si>
  <si>
    <t>洋蔥20  肉絲30</t>
    <phoneticPr fontId="2" type="noConversion"/>
  </si>
  <si>
    <t>大白福州丸/煮</t>
    <phoneticPr fontId="2" type="noConversion"/>
  </si>
  <si>
    <t>大白菜30 福州丸20</t>
    <phoneticPr fontId="2" type="noConversion"/>
  </si>
  <si>
    <t>大麥茶 50  山粉圓10</t>
    <phoneticPr fontId="2" type="noConversion"/>
  </si>
  <si>
    <t>刀削麵/煮</t>
    <phoneticPr fontId="2" type="noConversion"/>
  </si>
  <si>
    <t>刀削麵200</t>
    <phoneticPr fontId="2" type="noConversion"/>
  </si>
  <si>
    <t>香酥魚排/炸</t>
    <phoneticPr fontId="1" type="noConversion"/>
  </si>
  <si>
    <t>客家小炒/炒</t>
    <phoneticPr fontId="2" type="noConversion"/>
  </si>
  <si>
    <t>鍋貼/煎</t>
    <phoneticPr fontId="2" type="noConversion"/>
  </si>
  <si>
    <t>鍋貼*1</t>
    <phoneticPr fontId="2" type="noConversion"/>
  </si>
  <si>
    <t>滷豬排/煮</t>
    <phoneticPr fontId="2" type="noConversion"/>
  </si>
  <si>
    <t>豬排50</t>
    <phoneticPr fontId="2" type="noConversion"/>
  </si>
  <si>
    <t>糖醋燒肉/煮</t>
    <phoneticPr fontId="2" type="noConversion"/>
  </si>
  <si>
    <t>糙米飯/蒸</t>
    <phoneticPr fontId="1" type="noConversion"/>
  </si>
  <si>
    <t>白米110g糙米10g</t>
    <phoneticPr fontId="1" type="noConversion"/>
  </si>
  <si>
    <t>什錦炸物/炸</t>
    <phoneticPr fontId="2" type="noConversion"/>
  </si>
  <si>
    <t>大白菜/煮</t>
    <phoneticPr fontId="2" type="noConversion"/>
  </si>
  <si>
    <t>大白菜50</t>
    <phoneticPr fontId="2" type="noConversion"/>
  </si>
  <si>
    <t>味噌適量  海帶芽5</t>
    <phoneticPr fontId="2" type="noConversion"/>
  </si>
  <si>
    <t>椒麻雞/炸</t>
    <phoneticPr fontId="2" type="noConversion"/>
  </si>
  <si>
    <t>雞丁40  椒麻適量</t>
    <phoneticPr fontId="2" type="noConversion"/>
  </si>
  <si>
    <t>肉丁30 洋蔥40</t>
    <phoneticPr fontId="2" type="noConversion"/>
  </si>
  <si>
    <t>韓式炒雞/煮</t>
    <phoneticPr fontId="2" type="noConversion"/>
  </si>
  <si>
    <t>筍絲豬柳/炒</t>
    <phoneticPr fontId="1" type="noConversion"/>
  </si>
  <si>
    <t>豬肉35g.筍絲30g</t>
    <phoneticPr fontId="1" type="noConversion"/>
  </si>
  <si>
    <t>雞丁40 馬鈴薯20 乾辣椒適量</t>
    <phoneticPr fontId="2" type="noConversion"/>
  </si>
  <si>
    <t>大黃瓜10 魚丸5</t>
    <phoneticPr fontId="2" type="noConversion"/>
  </si>
  <si>
    <t>大瓜魚丸湯/煮</t>
    <phoneticPr fontId="2" type="noConversion"/>
  </si>
  <si>
    <t>青菜豆腐湯/煮</t>
    <phoneticPr fontId="2" type="noConversion"/>
  </si>
  <si>
    <t>絲瓜40麵線20</t>
    <phoneticPr fontId="2" type="noConversion"/>
  </si>
  <si>
    <t>薏仁冬瓜湯/煮(鹹湯)</t>
    <phoneticPr fontId="2" type="noConversion"/>
  </si>
  <si>
    <t>沙茶適量 寬粉20 高麗菜10</t>
    <phoneticPr fontId="2" type="noConversion"/>
  </si>
  <si>
    <t>鮮瓜豆腐/炒</t>
    <phoneticPr fontId="1" type="noConversion"/>
  </si>
  <si>
    <t>豆腐50g.大黃瓜10g</t>
    <phoneticPr fontId="1" type="noConversion"/>
  </si>
  <si>
    <t>丁香適量  花生5豆干40</t>
    <phoneticPr fontId="2" type="noConversion"/>
  </si>
  <si>
    <t>海結20排骨45</t>
    <phoneticPr fontId="2" type="noConversion"/>
  </si>
  <si>
    <t>雞丁40g.米血10g</t>
    <phoneticPr fontId="1" type="noConversion"/>
  </si>
  <si>
    <t>肉片45高麗菜25</t>
    <phoneticPr fontId="2" type="noConversion"/>
  </si>
  <si>
    <t>冬瓜10魚丸10</t>
    <phoneticPr fontId="2" type="noConversion"/>
  </si>
  <si>
    <t>旗魚片40 蜜汁適量</t>
    <phoneticPr fontId="2" type="noConversion"/>
  </si>
  <si>
    <t>肉片 45 高麗菜25</t>
    <phoneticPr fontId="2" type="noConversion"/>
  </si>
  <si>
    <t>雞丁40 韓式醬適量 小黃瓜25</t>
    <phoneticPr fontId="2" type="noConversion"/>
  </si>
  <si>
    <t xml:space="preserve">玉米10  </t>
    <phoneticPr fontId="2" type="noConversion"/>
  </si>
  <si>
    <t>南瓜5 雞蛋10 馬鈴薯10</t>
    <phoneticPr fontId="2" type="noConversion"/>
  </si>
  <si>
    <t>尼龍菜/炒</t>
    <phoneticPr fontId="2" type="noConversion"/>
  </si>
  <si>
    <t>尼龍菜100</t>
    <phoneticPr fontId="1" type="noConversion"/>
  </si>
  <si>
    <t>空心菜/炒</t>
    <phoneticPr fontId="2" type="noConversion"/>
  </si>
  <si>
    <t>空心菜100</t>
    <phoneticPr fontId="1" type="noConversion"/>
  </si>
  <si>
    <t>豆芽菜/炒</t>
    <phoneticPr fontId="2" type="noConversion"/>
  </si>
  <si>
    <t>豆芽菜100</t>
    <phoneticPr fontId="1" type="noConversion"/>
  </si>
  <si>
    <t>青江菜/炒</t>
    <phoneticPr fontId="2" type="noConversion"/>
  </si>
  <si>
    <t>青江菜100</t>
    <phoneticPr fontId="1" type="noConversion"/>
  </si>
  <si>
    <t>大白菜100</t>
    <phoneticPr fontId="1" type="noConversion"/>
  </si>
  <si>
    <t>便當</t>
    <phoneticPr fontId="2" type="noConversion"/>
  </si>
  <si>
    <t>滷豬排/煮</t>
    <phoneticPr fontId="2" type="noConversion"/>
  </si>
  <si>
    <t>豬排50</t>
    <phoneticPr fontId="2" type="noConversion"/>
  </si>
  <si>
    <t>洋蔥炒蛋/炒</t>
    <phoneticPr fontId="2" type="noConversion"/>
  </si>
  <si>
    <t>雞蛋30 洋蔥20</t>
    <phoneticPr fontId="2" type="noConversion"/>
  </si>
  <si>
    <t>油菜+乳飲品</t>
    <phoneticPr fontId="2" type="noConversion"/>
  </si>
  <si>
    <t xml:space="preserve">紅蘿蔔10 油菜70 </t>
    <phoneticPr fontId="2" type="noConversion"/>
  </si>
  <si>
    <t>雙十連假不供餐</t>
    <phoneticPr fontId="2" type="noConversion"/>
  </si>
  <si>
    <t>大白菜/炒</t>
    <phoneticPr fontId="2" type="noConversion"/>
  </si>
  <si>
    <t>小米飯/蒸</t>
    <phoneticPr fontId="2" type="noConversion"/>
  </si>
  <si>
    <t>小米10 白米110</t>
    <phoneticPr fontId="2" type="noConversion"/>
  </si>
  <si>
    <t>玉米奶酥/炸</t>
    <phoneticPr fontId="2" type="noConversion"/>
  </si>
  <si>
    <t>玉米奶酥*1</t>
    <phoneticPr fontId="2" type="noConversion"/>
  </si>
  <si>
    <t>海佃112年10/2-10/31營養葷食菜單　　嘉丞食品工廠提供        ＊本公司使用之豬肉為國產豬肉</t>
    <phoneticPr fontId="1" type="noConversion"/>
  </si>
  <si>
    <t>蜜汁旗魚片/煮</t>
    <phoneticPr fontId="2" type="noConversion"/>
  </si>
  <si>
    <t>大瓜燉肉/炒</t>
    <phoneticPr fontId="2" type="noConversion"/>
  </si>
  <si>
    <t>菜脯炒蛋/炒</t>
    <phoneticPr fontId="2" type="noConversion"/>
  </si>
  <si>
    <t>當歸麵線湯/煮</t>
    <phoneticPr fontId="2" type="noConversion"/>
  </si>
  <si>
    <t>甜不辣30 杏鮑菇15</t>
    <phoneticPr fontId="2" type="noConversion"/>
  </si>
  <si>
    <t>家常豆腐/煮</t>
    <phoneticPr fontId="2" type="noConversion"/>
  </si>
  <si>
    <t>梅粉地瓜/炸</t>
    <phoneticPr fontId="2" type="noConversion"/>
  </si>
  <si>
    <t>翡翠蒸蛋/蒸</t>
    <phoneticPr fontId="2" type="noConversion"/>
  </si>
  <si>
    <t>沙茶寬粉/煮</t>
    <phoneticPr fontId="2" type="noConversion"/>
  </si>
  <si>
    <t>蝦排/炸</t>
    <phoneticPr fontId="2" type="noConversion"/>
  </si>
  <si>
    <t>黃瓜黑輪/煮</t>
    <phoneticPr fontId="2" type="noConversion"/>
  </si>
  <si>
    <t>丁香花生豆干/炒</t>
    <phoneticPr fontId="2" type="noConversion"/>
  </si>
  <si>
    <t>糙米飯/煮</t>
    <phoneticPr fontId="2" type="noConversion"/>
  </si>
  <si>
    <t>洋蔥肉絲/炒</t>
    <phoneticPr fontId="2" type="noConversion"/>
  </si>
  <si>
    <t>大麥山粉圓/煮</t>
    <phoneticPr fontId="2" type="noConversion"/>
  </si>
  <si>
    <t>茄汁麵/煮</t>
    <phoneticPr fontId="2" type="noConversion"/>
  </si>
  <si>
    <t>高麗肉片/炒</t>
    <phoneticPr fontId="2" type="noConversion"/>
  </si>
  <si>
    <t>蜂蜜蛋糕/烤</t>
    <phoneticPr fontId="2" type="noConversion"/>
  </si>
  <si>
    <t>冬瓜魚丸湯/煮+水果</t>
    <phoneticPr fontId="2" type="noConversion"/>
  </si>
  <si>
    <t>柴魚片適量  豆腐80</t>
    <phoneticPr fontId="2" type="noConversion"/>
  </si>
  <si>
    <t>雞丁40 薑片1 九層塔1豆干40</t>
    <phoneticPr fontId="2" type="noConversion"/>
  </si>
  <si>
    <t>豆腐80 絞肉5筍片15紅蘿蔔15 洋蔥15</t>
    <phoneticPr fontId="2" type="noConversion"/>
  </si>
  <si>
    <t>玉米湯/煮+水果</t>
    <phoneticPr fontId="2" type="noConversion"/>
  </si>
  <si>
    <t>南瓜濃湯/煮+履歷豆漿</t>
    <phoneticPr fontId="2" type="noConversion"/>
  </si>
  <si>
    <t>豆干40芹菜1 魷魚乾5</t>
    <phoneticPr fontId="2" type="noConversion"/>
  </si>
  <si>
    <t>冬瓜檸檬/煮+水果</t>
    <phoneticPr fontId="1" type="noConversion"/>
  </si>
  <si>
    <t>青菜5 豆腐20</t>
    <phoneticPr fontId="2" type="noConversion"/>
  </si>
  <si>
    <t>味噌湯/煮+乳飲品</t>
    <phoneticPr fontId="2" type="noConversion"/>
  </si>
  <si>
    <t>甜不辣25 地瓜30 豆腐70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</si>
</sst>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5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indexed="8"/>
      <name val="Microsoft JhengHei Light"/>
      <family val="2"/>
      <charset val="136"/>
    </font>
    <font>
      <sz val="2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48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sz val="18"/>
      <color indexed="8"/>
      <name val="Microsoft JhengHei Light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5" fillId="0" borderId="0">
      <alignment vertical="center"/>
    </xf>
  </cellStyleXfs>
  <cellXfs count="44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6" fillId="2" borderId="0" xfId="0" applyFont="1" applyFill="1" applyAlignment="1">
      <alignment vertical="center" shrinkToFit="1"/>
    </xf>
    <xf numFmtId="0" fontId="7" fillId="3" borderId="9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8" fillId="3" borderId="14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3" borderId="1" xfId="0" applyFont="1" applyFill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vertical="center" shrinkToFit="1"/>
    </xf>
    <xf numFmtId="0" fontId="10" fillId="3" borderId="16" xfId="0" applyFont="1" applyFill="1" applyBorder="1" applyAlignment="1">
      <alignment horizontal="center" vertical="center" shrinkToFit="1"/>
    </xf>
    <xf numFmtId="0" fontId="10" fillId="3" borderId="17" xfId="0" applyFont="1" applyFill="1" applyBorder="1" applyAlignment="1">
      <alignment horizontal="center" vertical="center" shrinkToFit="1"/>
    </xf>
    <xf numFmtId="0" fontId="10" fillId="3" borderId="18" xfId="0" applyFont="1" applyFill="1" applyBorder="1" applyAlignment="1">
      <alignment horizontal="center" vertical="center" shrinkToFit="1"/>
    </xf>
    <xf numFmtId="0" fontId="10" fillId="3" borderId="19" xfId="0" applyFont="1" applyFill="1" applyBorder="1" applyAlignment="1">
      <alignment horizontal="center" vertical="center" shrinkToFit="1"/>
    </xf>
    <xf numFmtId="0" fontId="10" fillId="3" borderId="0" xfId="0" applyFont="1" applyFill="1" applyBorder="1" applyAlignment="1">
      <alignment horizontal="center" vertical="center" shrinkToFit="1"/>
    </xf>
    <xf numFmtId="0" fontId="10" fillId="3" borderId="20" xfId="0" applyFont="1" applyFill="1" applyBorder="1" applyAlignment="1">
      <alignment horizontal="center" vertical="center" shrinkToFit="1"/>
    </xf>
    <xf numFmtId="0" fontId="10" fillId="3" borderId="21" xfId="0" applyFont="1" applyFill="1" applyBorder="1" applyAlignment="1">
      <alignment horizontal="center" vertical="center" shrinkToFit="1"/>
    </xf>
    <xf numFmtId="0" fontId="10" fillId="3" borderId="22" xfId="0" applyFont="1" applyFill="1" applyBorder="1" applyAlignment="1">
      <alignment horizontal="center" vertical="center" shrinkToFit="1"/>
    </xf>
    <xf numFmtId="0" fontId="10" fillId="3" borderId="23" xfId="0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11" fillId="3" borderId="3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vertical="center" shrinkToFit="1"/>
    </xf>
    <xf numFmtId="0" fontId="9" fillId="3" borderId="6" xfId="0" applyFont="1" applyFill="1" applyBorder="1" applyAlignment="1">
      <alignment horizontal="center" vertical="center" shrinkToFit="1"/>
    </xf>
    <xf numFmtId="0" fontId="8" fillId="3" borderId="6" xfId="0" applyFont="1" applyFill="1" applyBorder="1" applyAlignment="1">
      <alignment vertical="center" shrinkToFit="1"/>
    </xf>
    <xf numFmtId="0" fontId="8" fillId="3" borderId="6" xfId="0" applyFont="1" applyFill="1" applyBorder="1" applyAlignment="1">
      <alignment horizontal="center" vertical="center" shrinkToFit="1"/>
    </xf>
    <xf numFmtId="0" fontId="9" fillId="3" borderId="7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11" fillId="3" borderId="12" xfId="0" applyFont="1" applyFill="1" applyBorder="1" applyAlignment="1">
      <alignment horizontal="center" vertical="center" shrinkToFit="1"/>
    </xf>
    <xf numFmtId="0" fontId="11" fillId="3" borderId="13" xfId="0" applyFont="1" applyFill="1" applyBorder="1" applyAlignment="1">
      <alignment horizontal="center" vertical="center" shrinkToFit="1"/>
    </xf>
    <xf numFmtId="176" fontId="11" fillId="3" borderId="15" xfId="0" applyNumberFormat="1" applyFont="1" applyFill="1" applyBorder="1" applyAlignment="1">
      <alignment horizontal="center" vertical="center" shrinkToFit="1"/>
    </xf>
    <xf numFmtId="176" fontId="11" fillId="3" borderId="2" xfId="0" applyNumberFormat="1" applyFont="1" applyFill="1" applyBorder="1" applyAlignment="1">
      <alignment horizontal="center" vertical="center" shrinkToFit="1"/>
    </xf>
    <xf numFmtId="176" fontId="11" fillId="3" borderId="24" xfId="0" applyNumberFormat="1" applyFont="1" applyFill="1" applyBorder="1" applyAlignment="1">
      <alignment horizontal="center" vertical="center" shrinkToFit="1"/>
    </xf>
    <xf numFmtId="176" fontId="11" fillId="3" borderId="25" xfId="0" applyNumberFormat="1" applyFont="1" applyFill="1" applyBorder="1" applyAlignment="1">
      <alignment horizontal="center" vertical="center" shrinkToFit="1"/>
    </xf>
    <xf numFmtId="176" fontId="11" fillId="3" borderId="8" xfId="0" applyNumberFormat="1" applyFont="1" applyFill="1" applyBorder="1" applyAlignment="1">
      <alignment horizontal="center" vertical="center" shrinkToFit="1"/>
    </xf>
    <xf numFmtId="0" fontId="11" fillId="3" borderId="6" xfId="0" applyFont="1" applyFill="1" applyBorder="1" applyAlignment="1">
      <alignment horizontal="center" vertical="center" shrinkToFit="1"/>
    </xf>
    <xf numFmtId="0" fontId="14" fillId="2" borderId="0" xfId="0" applyFont="1" applyFill="1" applyAlignment="1">
      <alignment vertical="center" shrinkToFit="1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colors>
    <mruColors>
      <color rgb="FF99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Relationship Id="rId4" Type="http://schemas.openxmlformats.org/officeDocument/2006/relationships/image" Target="../media/image4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285750</xdr:colOff>
      <xdr:row>2</xdr:row>
      <xdr:rowOff>95249</xdr:rowOff>
    </xdr:from>
    <xdr:to>
      <xdr:col>38</xdr:col>
      <xdr:colOff>571500</xdr:colOff>
      <xdr:row>8</xdr:row>
      <xdr:rowOff>536129</xdr:rowOff>
    </xdr:to>
    <xdr:pic>
      <xdr:nvPicPr>
        <xdr:cNvPr id="2" name="圖片 1" descr="畫面剪輯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78600" y="914399"/>
          <a:ext cx="13087350" cy="3935689"/>
        </a:xfrm>
        <a:prstGeom prst="rect">
          <a:avLst/>
        </a:prstGeom>
      </xdr:spPr>
    </xdr:pic>
    <xdr:clientData/>
  </xdr:twoCellAnchor>
  <xdr:twoCellAnchor editAs="oneCell">
    <xdr:from>
      <xdr:col>17</xdr:col>
      <xdr:colOff>342900</xdr:colOff>
      <xdr:row>15</xdr:row>
      <xdr:rowOff>76200</xdr:rowOff>
    </xdr:from>
    <xdr:to>
      <xdr:col>39</xdr:col>
      <xdr:colOff>194356</xdr:colOff>
      <xdr:row>22</xdr:row>
      <xdr:rowOff>179531</xdr:rowOff>
    </xdr:to>
    <xdr:pic>
      <xdr:nvPicPr>
        <xdr:cNvPr id="3" name="圖片 2" descr="畫面剪輯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5750" y="7258050"/>
          <a:ext cx="13262656" cy="3810000"/>
        </a:xfrm>
        <a:prstGeom prst="rect">
          <a:avLst/>
        </a:prstGeom>
      </xdr:spPr>
    </xdr:pic>
    <xdr:clientData/>
  </xdr:twoCellAnchor>
  <xdr:twoCellAnchor editAs="oneCell">
    <xdr:from>
      <xdr:col>17</xdr:col>
      <xdr:colOff>381000</xdr:colOff>
      <xdr:row>22</xdr:row>
      <xdr:rowOff>266700</xdr:rowOff>
    </xdr:from>
    <xdr:to>
      <xdr:col>38</xdr:col>
      <xdr:colOff>438150</xdr:colOff>
      <xdr:row>30</xdr:row>
      <xdr:rowOff>27353</xdr:rowOff>
    </xdr:to>
    <xdr:pic>
      <xdr:nvPicPr>
        <xdr:cNvPr id="5" name="圖片 4" descr="畫面剪輯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73850" y="12230100"/>
          <a:ext cx="12858750" cy="4415781"/>
        </a:xfrm>
        <a:prstGeom prst="rect">
          <a:avLst/>
        </a:prstGeom>
      </xdr:spPr>
    </xdr:pic>
    <xdr:clientData/>
  </xdr:twoCellAnchor>
  <xdr:twoCellAnchor editAs="oneCell">
    <xdr:from>
      <xdr:col>17</xdr:col>
      <xdr:colOff>419100</xdr:colOff>
      <xdr:row>33</xdr:row>
      <xdr:rowOff>114300</xdr:rowOff>
    </xdr:from>
    <xdr:to>
      <xdr:col>38</xdr:col>
      <xdr:colOff>563000</xdr:colOff>
      <xdr:row>38</xdr:row>
      <xdr:rowOff>513774</xdr:rowOff>
    </xdr:to>
    <xdr:pic>
      <xdr:nvPicPr>
        <xdr:cNvPr id="6" name="圖片 5" descr="畫面剪輯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11950" y="17335500"/>
          <a:ext cx="12945500" cy="3295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abSelected="1" view="pageBreakPreview" zoomScale="55" zoomScaleNormal="80" zoomScaleSheetLayoutView="55" workbookViewId="0">
      <pane ySplit="2" topLeftCell="A3" activePane="bottomLeft" state="frozen"/>
      <selection pane="bottomLeft" activeCell="D4" sqref="D4"/>
    </sheetView>
  </sheetViews>
  <sheetFormatPr defaultColWidth="8.90625" defaultRowHeight="23"/>
  <cols>
    <col min="1" max="1" width="9.26953125" style="43" customWidth="1"/>
    <col min="2" max="2" width="9.90625" style="43" customWidth="1"/>
    <col min="3" max="8" width="23.81640625" style="3" customWidth="1"/>
    <col min="9" max="9" width="4.453125" style="3" customWidth="1"/>
    <col min="10" max="10" width="6.26953125" style="3" customWidth="1"/>
    <col min="11" max="12" width="4.453125" style="3" customWidth="1"/>
    <col min="13" max="17" width="5.7265625" style="3" customWidth="1"/>
    <col min="18" max="16384" width="8.90625" style="1"/>
  </cols>
  <sheetData>
    <row r="1" spans="1:17" ht="81" customHeight="1" thickBot="1">
      <c r="A1" s="4" t="s">
        <v>171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45" customHeight="1" thickBot="1">
      <c r="A2" s="35" t="s">
        <v>5</v>
      </c>
      <c r="B2" s="36" t="s">
        <v>6</v>
      </c>
      <c r="C2" s="7" t="s">
        <v>7</v>
      </c>
      <c r="D2" s="7" t="s">
        <v>8</v>
      </c>
      <c r="E2" s="7"/>
      <c r="F2" s="7" t="s">
        <v>9</v>
      </c>
      <c r="G2" s="7"/>
      <c r="H2" s="7" t="s">
        <v>10</v>
      </c>
      <c r="I2" s="7" t="s">
        <v>7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Q2" s="8" t="s">
        <v>18</v>
      </c>
    </row>
    <row r="3" spans="1:17" s="2" customFormat="1" ht="45" customHeight="1">
      <c r="A3" s="37">
        <v>45201</v>
      </c>
      <c r="B3" s="26" t="s">
        <v>21</v>
      </c>
      <c r="C3" s="10" t="s">
        <v>61</v>
      </c>
      <c r="D3" s="10" t="s">
        <v>67</v>
      </c>
      <c r="E3" s="10" t="s">
        <v>69</v>
      </c>
      <c r="F3" s="10" t="s">
        <v>48</v>
      </c>
      <c r="G3" s="11" t="s">
        <v>149</v>
      </c>
      <c r="H3" s="10" t="s">
        <v>65</v>
      </c>
      <c r="I3" s="9">
        <v>6</v>
      </c>
      <c r="J3" s="9">
        <v>2.5</v>
      </c>
      <c r="K3" s="9">
        <v>1.8</v>
      </c>
      <c r="L3" s="9">
        <v>0.3</v>
      </c>
      <c r="M3" s="9">
        <v>2.5</v>
      </c>
      <c r="N3" s="9">
        <f>SUM(I3*15+K3*5)</f>
        <v>99</v>
      </c>
      <c r="O3" s="9">
        <f>SUM(I3*2+J3*7+K3*1)</f>
        <v>31.3</v>
      </c>
      <c r="P3" s="9">
        <f>SUM(J3*5+M3*5)</f>
        <v>25</v>
      </c>
      <c r="Q3" s="12">
        <f>SUM(I3*70+J3*75+K3*25+L3*60+M3*45)</f>
        <v>783</v>
      </c>
    </row>
    <row r="4" spans="1:17" s="2" customFormat="1" ht="45" customHeight="1">
      <c r="A4" s="38"/>
      <c r="B4" s="25"/>
      <c r="C4" s="11" t="s">
        <v>35</v>
      </c>
      <c r="D4" s="11" t="s">
        <v>68</v>
      </c>
      <c r="E4" s="11" t="s">
        <v>70</v>
      </c>
      <c r="F4" s="11" t="s">
        <v>64</v>
      </c>
      <c r="G4" s="11" t="s">
        <v>150</v>
      </c>
      <c r="H4" s="11" t="s">
        <v>66</v>
      </c>
      <c r="I4" s="13"/>
      <c r="J4" s="13"/>
      <c r="K4" s="13"/>
      <c r="L4" s="13"/>
      <c r="M4" s="13"/>
      <c r="N4" s="13"/>
      <c r="O4" s="13"/>
      <c r="P4" s="13"/>
      <c r="Q4" s="14"/>
    </row>
    <row r="5" spans="1:17" s="2" customFormat="1" ht="45" customHeight="1">
      <c r="A5" s="38">
        <f>A3+1</f>
        <v>45202</v>
      </c>
      <c r="B5" s="25" t="s">
        <v>22</v>
      </c>
      <c r="C5" s="11" t="s">
        <v>49</v>
      </c>
      <c r="D5" s="11" t="s">
        <v>71</v>
      </c>
      <c r="E5" s="11" t="s">
        <v>51</v>
      </c>
      <c r="F5" s="11" t="s">
        <v>113</v>
      </c>
      <c r="G5" s="11" t="s">
        <v>151</v>
      </c>
      <c r="H5" s="11" t="s">
        <v>23</v>
      </c>
      <c r="I5" s="13">
        <v>6</v>
      </c>
      <c r="J5" s="13">
        <v>2.8</v>
      </c>
      <c r="K5" s="13">
        <v>1.5</v>
      </c>
      <c r="L5" s="13">
        <v>0</v>
      </c>
      <c r="M5" s="13">
        <v>3.2</v>
      </c>
      <c r="N5" s="13">
        <f>SUM(I5*15+K5*5)</f>
        <v>97.5</v>
      </c>
      <c r="O5" s="13">
        <f>SUM(I5*2+J5*7+K5*1)</f>
        <v>33.099999999999994</v>
      </c>
      <c r="P5" s="13">
        <f>SUM(J5*5+M5*5)</f>
        <v>30</v>
      </c>
      <c r="Q5" s="14">
        <f>SUM(I5*70+J5*75+K5*25+L5*60+M5*45)</f>
        <v>811.5</v>
      </c>
    </row>
    <row r="6" spans="1:17" s="2" customFormat="1" ht="45" customHeight="1">
      <c r="A6" s="38"/>
      <c r="B6" s="25"/>
      <c r="C6" s="11" t="s">
        <v>50</v>
      </c>
      <c r="D6" s="11" t="s">
        <v>72</v>
      </c>
      <c r="E6" s="11" t="s">
        <v>52</v>
      </c>
      <c r="F6" s="11" t="s">
        <v>78</v>
      </c>
      <c r="G6" s="11" t="s">
        <v>152</v>
      </c>
      <c r="H6" s="11" t="s">
        <v>24</v>
      </c>
      <c r="I6" s="15"/>
      <c r="J6" s="15"/>
      <c r="K6" s="13"/>
      <c r="L6" s="13"/>
      <c r="M6" s="13"/>
      <c r="N6" s="13"/>
      <c r="O6" s="13"/>
      <c r="P6" s="13"/>
      <c r="Q6" s="14"/>
    </row>
    <row r="7" spans="1:17" s="2" customFormat="1" ht="45" customHeight="1">
      <c r="A7" s="38">
        <f>A5+1</f>
        <v>45203</v>
      </c>
      <c r="B7" s="25" t="s">
        <v>33</v>
      </c>
      <c r="C7" s="11" t="s">
        <v>2</v>
      </c>
      <c r="D7" s="11" t="s">
        <v>172</v>
      </c>
      <c r="E7" s="11" t="s">
        <v>73</v>
      </c>
      <c r="F7" s="11" t="s">
        <v>53</v>
      </c>
      <c r="G7" s="11" t="s">
        <v>153</v>
      </c>
      <c r="H7" s="11" t="s">
        <v>190</v>
      </c>
      <c r="I7" s="13">
        <v>6.2</v>
      </c>
      <c r="J7" s="13">
        <v>2.5</v>
      </c>
      <c r="K7" s="13">
        <v>2</v>
      </c>
      <c r="L7" s="13">
        <v>0</v>
      </c>
      <c r="M7" s="13">
        <v>3</v>
      </c>
      <c r="N7" s="13">
        <f>SUM(I7*15+K7*5)</f>
        <v>103</v>
      </c>
      <c r="O7" s="13">
        <f>SUM(I7*2+J7*7+K7*1)</f>
        <v>31.9</v>
      </c>
      <c r="P7" s="13">
        <f>SUM(J7*5+M7*5)</f>
        <v>27.5</v>
      </c>
      <c r="Q7" s="14">
        <f>SUM(I7*70+J7*75+K7*25+L7*60+M7*45)</f>
        <v>806.5</v>
      </c>
    </row>
    <row r="8" spans="1:17" s="2" customFormat="1" ht="45" customHeight="1">
      <c r="A8" s="38"/>
      <c r="B8" s="25"/>
      <c r="C8" s="11" t="s">
        <v>60</v>
      </c>
      <c r="D8" s="11" t="s">
        <v>144</v>
      </c>
      <c r="E8" s="11" t="s">
        <v>191</v>
      </c>
      <c r="F8" s="11" t="s">
        <v>54</v>
      </c>
      <c r="G8" s="11" t="s">
        <v>154</v>
      </c>
      <c r="H8" s="11" t="s">
        <v>143</v>
      </c>
      <c r="I8" s="13"/>
      <c r="J8" s="13"/>
      <c r="K8" s="13"/>
      <c r="L8" s="13"/>
      <c r="M8" s="13"/>
      <c r="N8" s="13"/>
      <c r="O8" s="13"/>
      <c r="P8" s="13"/>
      <c r="Q8" s="14"/>
    </row>
    <row r="9" spans="1:17" s="2" customFormat="1" ht="45" customHeight="1">
      <c r="A9" s="38">
        <f>A7+1</f>
        <v>45204</v>
      </c>
      <c r="B9" s="25" t="s">
        <v>19</v>
      </c>
      <c r="C9" s="11" t="s">
        <v>61</v>
      </c>
      <c r="D9" s="11" t="s">
        <v>74</v>
      </c>
      <c r="E9" s="11" t="s">
        <v>173</v>
      </c>
      <c r="F9" s="11" t="s">
        <v>161</v>
      </c>
      <c r="G9" s="11" t="s">
        <v>155</v>
      </c>
      <c r="H9" s="11" t="s">
        <v>57</v>
      </c>
      <c r="I9" s="13">
        <v>6.5</v>
      </c>
      <c r="J9" s="13">
        <v>2.5</v>
      </c>
      <c r="K9" s="13">
        <v>1.7</v>
      </c>
      <c r="L9" s="13">
        <v>0</v>
      </c>
      <c r="M9" s="13">
        <v>2.8</v>
      </c>
      <c r="N9" s="13">
        <f>SUM(I9*15+K9*5)</f>
        <v>106</v>
      </c>
      <c r="O9" s="13">
        <f>SUM(I9*2+J9*7+K9*1)</f>
        <v>32.200000000000003</v>
      </c>
      <c r="P9" s="13">
        <f>SUM(J9*5+M9*5)</f>
        <v>26.5</v>
      </c>
      <c r="Q9" s="14">
        <f>SUM(I9*70+J9*75+K9*25+L9*60+M9*45)</f>
        <v>811</v>
      </c>
    </row>
    <row r="10" spans="1:17" s="2" customFormat="1" ht="45" customHeight="1">
      <c r="A10" s="38"/>
      <c r="B10" s="25"/>
      <c r="C10" s="11" t="s">
        <v>60</v>
      </c>
      <c r="D10" s="11" t="s">
        <v>75</v>
      </c>
      <c r="E10" s="11" t="s">
        <v>77</v>
      </c>
      <c r="F10" s="11" t="s">
        <v>162</v>
      </c>
      <c r="G10" s="11" t="s">
        <v>156</v>
      </c>
      <c r="H10" s="11" t="s">
        <v>58</v>
      </c>
      <c r="I10" s="15"/>
      <c r="J10" s="13"/>
      <c r="K10" s="15"/>
      <c r="L10" s="13"/>
      <c r="M10" s="13"/>
      <c r="N10" s="13"/>
      <c r="O10" s="13"/>
      <c r="P10" s="13"/>
      <c r="Q10" s="14"/>
    </row>
    <row r="11" spans="1:17" s="2" customFormat="1" ht="45" customHeight="1">
      <c r="A11" s="38">
        <f>A9+1</f>
        <v>45205</v>
      </c>
      <c r="B11" s="25" t="s">
        <v>20</v>
      </c>
      <c r="C11" s="11" t="s">
        <v>167</v>
      </c>
      <c r="D11" s="11" t="s">
        <v>159</v>
      </c>
      <c r="E11" s="11" t="s">
        <v>76</v>
      </c>
      <c r="F11" s="11" t="s">
        <v>169</v>
      </c>
      <c r="G11" s="11" t="s">
        <v>166</v>
      </c>
      <c r="H11" s="11" t="s">
        <v>163</v>
      </c>
      <c r="I11" s="13">
        <v>6.2</v>
      </c>
      <c r="J11" s="13">
        <v>2.7</v>
      </c>
      <c r="K11" s="13">
        <v>1.5</v>
      </c>
      <c r="L11" s="13">
        <v>0</v>
      </c>
      <c r="M11" s="13">
        <v>3</v>
      </c>
      <c r="N11" s="13">
        <f>SUM(I11*15+K11*5)</f>
        <v>100.5</v>
      </c>
      <c r="O11" s="13">
        <f>SUM(I11*2+J11*7+K11*1)</f>
        <v>32.800000000000004</v>
      </c>
      <c r="P11" s="13">
        <f>SUM(J11*5+M11*5)</f>
        <v>28.5</v>
      </c>
      <c r="Q11" s="14">
        <f>SUM(I11*70+J11*75+K11*25+L11*60+M11*45)</f>
        <v>809</v>
      </c>
    </row>
    <row r="12" spans="1:17" s="2" customFormat="1" ht="45" customHeight="1">
      <c r="A12" s="39" t="s">
        <v>158</v>
      </c>
      <c r="B12" s="40"/>
      <c r="C12" s="11" t="s">
        <v>168</v>
      </c>
      <c r="D12" s="11" t="s">
        <v>160</v>
      </c>
      <c r="E12" s="11" t="s">
        <v>192</v>
      </c>
      <c r="F12" s="11" t="s">
        <v>170</v>
      </c>
      <c r="G12" s="11" t="s">
        <v>157</v>
      </c>
      <c r="H12" s="11" t="s">
        <v>164</v>
      </c>
      <c r="I12" s="13"/>
      <c r="J12" s="13"/>
      <c r="K12" s="13"/>
      <c r="L12" s="13"/>
      <c r="M12" s="13"/>
      <c r="N12" s="13"/>
      <c r="O12" s="13"/>
      <c r="P12" s="13"/>
      <c r="Q12" s="14"/>
    </row>
    <row r="13" spans="1:17" s="2" customFormat="1" ht="20" customHeight="1">
      <c r="A13" s="38">
        <v>45208</v>
      </c>
      <c r="B13" s="26" t="s">
        <v>21</v>
      </c>
      <c r="C13" s="16" t="s">
        <v>165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</row>
    <row r="14" spans="1:17" s="2" customFormat="1" ht="20" customHeight="1">
      <c r="A14" s="38"/>
      <c r="B14" s="25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1"/>
    </row>
    <row r="15" spans="1:17" s="2" customFormat="1" ht="20" customHeight="1">
      <c r="A15" s="38">
        <v>45209</v>
      </c>
      <c r="B15" s="25" t="s">
        <v>22</v>
      </c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/>
    </row>
    <row r="16" spans="1:17" s="2" customFormat="1" ht="20" customHeight="1">
      <c r="A16" s="38"/>
      <c r="B16" s="25"/>
      <c r="C16" s="22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4"/>
    </row>
    <row r="17" spans="1:17" s="2" customFormat="1" ht="45" customHeight="1">
      <c r="A17" s="38">
        <v>45210</v>
      </c>
      <c r="B17" s="25" t="s">
        <v>33</v>
      </c>
      <c r="C17" s="25" t="s">
        <v>3</v>
      </c>
      <c r="D17" s="25" t="s">
        <v>81</v>
      </c>
      <c r="E17" s="25" t="s">
        <v>137</v>
      </c>
      <c r="F17" s="25" t="s">
        <v>174</v>
      </c>
      <c r="G17" s="25" t="s">
        <v>62</v>
      </c>
      <c r="H17" s="25" t="s">
        <v>175</v>
      </c>
      <c r="I17" s="13">
        <v>6</v>
      </c>
      <c r="J17" s="13">
        <v>2.8</v>
      </c>
      <c r="K17" s="13">
        <v>1.45</v>
      </c>
      <c r="L17" s="13">
        <v>0</v>
      </c>
      <c r="M17" s="13">
        <v>2.8</v>
      </c>
      <c r="N17" s="13">
        <f>SUM(I17*15+K17*5)</f>
        <v>97.25</v>
      </c>
      <c r="O17" s="13">
        <f>SUM(I17*2+J17*7+K17*1)</f>
        <v>33.049999999999997</v>
      </c>
      <c r="P17" s="13">
        <f>SUM(J17*5+M17*5)</f>
        <v>28</v>
      </c>
      <c r="Q17" s="14">
        <f>SUM(I17*70+J17*75+K17*25+L17*60+M17*45)</f>
        <v>792.25</v>
      </c>
    </row>
    <row r="18" spans="1:17" s="2" customFormat="1" ht="45" customHeight="1">
      <c r="A18" s="38"/>
      <c r="B18" s="25"/>
      <c r="C18" s="25" t="s">
        <v>4</v>
      </c>
      <c r="D18" s="25" t="s">
        <v>82</v>
      </c>
      <c r="E18" s="25" t="s">
        <v>138</v>
      </c>
      <c r="F18" s="25" t="s">
        <v>79</v>
      </c>
      <c r="G18" s="25" t="s">
        <v>63</v>
      </c>
      <c r="H18" s="25" t="s">
        <v>80</v>
      </c>
      <c r="I18" s="15"/>
      <c r="J18" s="15"/>
      <c r="K18" s="13"/>
      <c r="L18" s="13"/>
      <c r="M18" s="13"/>
      <c r="N18" s="13"/>
      <c r="O18" s="13"/>
      <c r="P18" s="13"/>
      <c r="Q18" s="14"/>
    </row>
    <row r="19" spans="1:17" s="2" customFormat="1" ht="45" customHeight="1">
      <c r="A19" s="37">
        <v>45211</v>
      </c>
      <c r="B19" s="25" t="s">
        <v>19</v>
      </c>
      <c r="C19" s="11" t="s">
        <v>2</v>
      </c>
      <c r="D19" s="26" t="s">
        <v>124</v>
      </c>
      <c r="E19" s="26" t="s">
        <v>87</v>
      </c>
      <c r="F19" s="26" t="s">
        <v>85</v>
      </c>
      <c r="G19" s="25" t="s">
        <v>62</v>
      </c>
      <c r="H19" s="26" t="s">
        <v>83</v>
      </c>
      <c r="I19" s="27">
        <v>6.2</v>
      </c>
      <c r="J19" s="27">
        <v>2.9</v>
      </c>
      <c r="K19" s="9">
        <v>1.6</v>
      </c>
      <c r="L19" s="9">
        <v>0</v>
      </c>
      <c r="M19" s="9">
        <v>3</v>
      </c>
      <c r="N19" s="13">
        <f t="shared" ref="N19" si="0">SUM(I19*15+K19*5)</f>
        <v>101</v>
      </c>
      <c r="O19" s="13">
        <f t="shared" ref="O19" si="1">SUM(I19*2+J19*7+K19*1)</f>
        <v>34.300000000000004</v>
      </c>
      <c r="P19" s="13">
        <f t="shared" ref="P19" si="2">SUM(J19*5+M19*5)</f>
        <v>29.5</v>
      </c>
      <c r="Q19" s="14">
        <f t="shared" ref="Q19:Q21" si="3">SUM(I19*70+J19*75+K19*25+L19*60+M19*45)</f>
        <v>826.5</v>
      </c>
    </row>
    <row r="20" spans="1:17" s="2" customFormat="1" ht="45" customHeight="1">
      <c r="A20" s="37"/>
      <c r="B20" s="25"/>
      <c r="C20" s="11" t="s">
        <v>35</v>
      </c>
      <c r="D20" s="26" t="s">
        <v>125</v>
      </c>
      <c r="E20" s="26" t="s">
        <v>88</v>
      </c>
      <c r="F20" s="26" t="s">
        <v>86</v>
      </c>
      <c r="G20" s="25" t="s">
        <v>63</v>
      </c>
      <c r="H20" s="26" t="s">
        <v>84</v>
      </c>
      <c r="I20" s="27"/>
      <c r="J20" s="27"/>
      <c r="K20" s="9"/>
      <c r="L20" s="9"/>
      <c r="M20" s="9"/>
      <c r="N20" s="9"/>
      <c r="O20" s="9"/>
      <c r="P20" s="9"/>
      <c r="Q20" s="14">
        <f t="shared" si="3"/>
        <v>0</v>
      </c>
    </row>
    <row r="21" spans="1:17" s="2" customFormat="1" ht="45" customHeight="1">
      <c r="A21" s="37">
        <v>45212</v>
      </c>
      <c r="B21" s="25" t="s">
        <v>20</v>
      </c>
      <c r="C21" s="11" t="s">
        <v>36</v>
      </c>
      <c r="D21" s="11" t="s">
        <v>43</v>
      </c>
      <c r="E21" s="11" t="s">
        <v>42</v>
      </c>
      <c r="F21" s="11" t="s">
        <v>37</v>
      </c>
      <c r="G21" s="11" t="s">
        <v>62</v>
      </c>
      <c r="H21" s="11" t="s">
        <v>40</v>
      </c>
      <c r="I21" s="13">
        <v>6</v>
      </c>
      <c r="J21" s="13">
        <v>2.5</v>
      </c>
      <c r="K21" s="13">
        <v>2</v>
      </c>
      <c r="L21" s="13">
        <v>0</v>
      </c>
      <c r="M21" s="13">
        <v>2.7</v>
      </c>
      <c r="N21" s="13">
        <f>SUM(I21*15+K21*5)</f>
        <v>100</v>
      </c>
      <c r="O21" s="13">
        <f>SUM(I21*2+J21*7+K21*1)</f>
        <v>31.5</v>
      </c>
      <c r="P21" s="13">
        <f>SUM(J21*5+M21*5)</f>
        <v>26</v>
      </c>
      <c r="Q21" s="14">
        <f t="shared" si="3"/>
        <v>779</v>
      </c>
    </row>
    <row r="22" spans="1:17" s="2" customFormat="1" ht="45" customHeight="1" thickBot="1">
      <c r="A22" s="37"/>
      <c r="B22" s="25"/>
      <c r="C22" s="28" t="s">
        <v>39</v>
      </c>
      <c r="D22" s="28" t="s">
        <v>126</v>
      </c>
      <c r="E22" s="28" t="s">
        <v>176</v>
      </c>
      <c r="F22" s="28" t="s">
        <v>38</v>
      </c>
      <c r="G22" s="11" t="s">
        <v>63</v>
      </c>
      <c r="H22" s="28" t="s">
        <v>41</v>
      </c>
      <c r="I22" s="29"/>
      <c r="J22" s="29"/>
      <c r="K22" s="30"/>
      <c r="L22" s="30"/>
      <c r="M22" s="30"/>
      <c r="N22" s="30"/>
      <c r="O22" s="30"/>
      <c r="P22" s="30"/>
      <c r="Q22" s="14"/>
    </row>
    <row r="23" spans="1:17" ht="45" customHeight="1">
      <c r="A23" s="37">
        <v>45215</v>
      </c>
      <c r="B23" s="26" t="s">
        <v>21</v>
      </c>
      <c r="C23" s="11" t="s">
        <v>2</v>
      </c>
      <c r="D23" s="10" t="s">
        <v>89</v>
      </c>
      <c r="E23" s="10" t="s">
        <v>177</v>
      </c>
      <c r="F23" s="10" t="s">
        <v>178</v>
      </c>
      <c r="G23" s="11" t="s">
        <v>62</v>
      </c>
      <c r="H23" s="10" t="s">
        <v>90</v>
      </c>
      <c r="I23" s="9">
        <v>6</v>
      </c>
      <c r="J23" s="9">
        <v>2.5</v>
      </c>
      <c r="K23" s="9">
        <v>1.9</v>
      </c>
      <c r="L23" s="9">
        <v>0</v>
      </c>
      <c r="M23" s="9">
        <v>3.2</v>
      </c>
      <c r="N23" s="9">
        <f>SUM(I23*15+K23*5)</f>
        <v>99.5</v>
      </c>
      <c r="O23" s="9">
        <f>SUM(I23*2+J23*7+K23*1)</f>
        <v>31.4</v>
      </c>
      <c r="P23" s="9">
        <f>SUM(J23*5+M23*5)</f>
        <v>28.5</v>
      </c>
      <c r="Q23" s="12">
        <f>SUM(I23*70+J23*75+K23*25+L23*60+M23*45)</f>
        <v>799</v>
      </c>
    </row>
    <row r="24" spans="1:17" ht="45" customHeight="1">
      <c r="A24" s="38"/>
      <c r="B24" s="25"/>
      <c r="C24" s="11" t="s">
        <v>35</v>
      </c>
      <c r="D24" s="31" t="s">
        <v>140</v>
      </c>
      <c r="E24" s="31" t="s">
        <v>193</v>
      </c>
      <c r="F24" s="31" t="s">
        <v>93</v>
      </c>
      <c r="G24" s="11" t="s">
        <v>63</v>
      </c>
      <c r="H24" s="31" t="s">
        <v>91</v>
      </c>
      <c r="I24" s="32"/>
      <c r="J24" s="32"/>
      <c r="K24" s="32"/>
      <c r="L24" s="32"/>
      <c r="M24" s="32"/>
      <c r="N24" s="32"/>
      <c r="O24" s="32"/>
      <c r="P24" s="32"/>
      <c r="Q24" s="14"/>
    </row>
    <row r="25" spans="1:17" ht="45" customHeight="1">
      <c r="A25" s="38">
        <f>A23+1</f>
        <v>45216</v>
      </c>
      <c r="B25" s="25" t="s">
        <v>22</v>
      </c>
      <c r="C25" s="11" t="s">
        <v>49</v>
      </c>
      <c r="D25" s="11" t="s">
        <v>96</v>
      </c>
      <c r="E25" s="11" t="s">
        <v>179</v>
      </c>
      <c r="F25" s="11" t="s">
        <v>180</v>
      </c>
      <c r="G25" s="11" t="s">
        <v>62</v>
      </c>
      <c r="H25" s="11" t="s">
        <v>135</v>
      </c>
      <c r="I25" s="13">
        <v>6.2</v>
      </c>
      <c r="J25" s="13">
        <v>2.5</v>
      </c>
      <c r="K25" s="13">
        <v>2</v>
      </c>
      <c r="L25" s="13">
        <v>0</v>
      </c>
      <c r="M25" s="13">
        <v>3</v>
      </c>
      <c r="N25" s="13">
        <f>SUM(I25*15+K25*5)</f>
        <v>103</v>
      </c>
      <c r="O25" s="13">
        <f>SUM(I25*2+J25*7+K25*1)</f>
        <v>31.9</v>
      </c>
      <c r="P25" s="13">
        <f>SUM(J25*5+M25*5)</f>
        <v>27.5</v>
      </c>
      <c r="Q25" s="14">
        <f>SUM(I25*70+J25*75+K25*25+L25*60+M25*45)</f>
        <v>806.5</v>
      </c>
    </row>
    <row r="26" spans="1:17" ht="45" customHeight="1">
      <c r="A26" s="38"/>
      <c r="B26" s="25"/>
      <c r="C26" s="11" t="s">
        <v>94</v>
      </c>
      <c r="D26" s="11" t="s">
        <v>97</v>
      </c>
      <c r="E26" s="11" t="s">
        <v>95</v>
      </c>
      <c r="F26" s="11" t="s">
        <v>136</v>
      </c>
      <c r="G26" s="11" t="s">
        <v>63</v>
      </c>
      <c r="H26" s="11" t="s">
        <v>92</v>
      </c>
      <c r="I26" s="15"/>
      <c r="J26" s="15"/>
      <c r="K26" s="13"/>
      <c r="L26" s="13"/>
      <c r="M26" s="13"/>
      <c r="N26" s="13"/>
      <c r="O26" s="13"/>
      <c r="P26" s="13"/>
      <c r="Q26" s="14"/>
    </row>
    <row r="27" spans="1:17" ht="45" customHeight="1">
      <c r="A27" s="38">
        <f>A25+1</f>
        <v>45217</v>
      </c>
      <c r="B27" s="25" t="s">
        <v>33</v>
      </c>
      <c r="C27" s="11" t="s">
        <v>2</v>
      </c>
      <c r="D27" s="11" t="s">
        <v>181</v>
      </c>
      <c r="E27" s="11" t="s">
        <v>182</v>
      </c>
      <c r="F27" s="11" t="s">
        <v>183</v>
      </c>
      <c r="G27" s="11" t="s">
        <v>62</v>
      </c>
      <c r="H27" s="11" t="s">
        <v>194</v>
      </c>
      <c r="I27" s="13">
        <v>6.1</v>
      </c>
      <c r="J27" s="13">
        <v>2.9</v>
      </c>
      <c r="K27" s="13">
        <v>2.1</v>
      </c>
      <c r="L27" s="13">
        <v>0.3</v>
      </c>
      <c r="M27" s="13">
        <v>3.2</v>
      </c>
      <c r="N27" s="13">
        <f>SUM(I27*15+K27*5)</f>
        <v>102</v>
      </c>
      <c r="O27" s="13">
        <f>SUM(I27*2+J27*7+K27*1)</f>
        <v>34.6</v>
      </c>
      <c r="P27" s="13">
        <f>SUM(J27*5+M27*5)</f>
        <v>30.5</v>
      </c>
      <c r="Q27" s="14">
        <f>SUM(I27*70+J27*75+K27*25+L27*60+M27*45)</f>
        <v>859</v>
      </c>
    </row>
    <row r="28" spans="1:17" ht="45" customHeight="1">
      <c r="A28" s="38"/>
      <c r="B28" s="25"/>
      <c r="C28" s="11" t="s">
        <v>35</v>
      </c>
      <c r="D28" s="11" t="s">
        <v>98</v>
      </c>
      <c r="E28" s="11" t="s">
        <v>99</v>
      </c>
      <c r="F28" s="11" t="s">
        <v>139</v>
      </c>
      <c r="G28" s="11" t="s">
        <v>63</v>
      </c>
      <c r="H28" s="11" t="s">
        <v>147</v>
      </c>
      <c r="I28" s="13"/>
      <c r="J28" s="13"/>
      <c r="K28" s="13"/>
      <c r="L28" s="13"/>
      <c r="M28" s="13"/>
      <c r="N28" s="13"/>
      <c r="O28" s="13"/>
      <c r="P28" s="13"/>
      <c r="Q28" s="14"/>
    </row>
    <row r="29" spans="1:17" ht="45" customHeight="1">
      <c r="A29" s="38">
        <f>A27+1</f>
        <v>45218</v>
      </c>
      <c r="B29" s="25" t="s">
        <v>19</v>
      </c>
      <c r="C29" s="11" t="s">
        <v>184</v>
      </c>
      <c r="D29" s="11" t="s">
        <v>185</v>
      </c>
      <c r="E29" s="11" t="s">
        <v>104</v>
      </c>
      <c r="F29" s="11" t="s">
        <v>106</v>
      </c>
      <c r="G29" s="11" t="s">
        <v>62</v>
      </c>
      <c r="H29" s="11" t="s">
        <v>186</v>
      </c>
      <c r="I29" s="13">
        <v>7</v>
      </c>
      <c r="J29" s="13">
        <v>2.5</v>
      </c>
      <c r="K29" s="13">
        <v>1.7</v>
      </c>
      <c r="L29" s="13">
        <v>0</v>
      </c>
      <c r="M29" s="13">
        <v>2.6</v>
      </c>
      <c r="N29" s="13">
        <f>SUM(I29*15+K29*5)</f>
        <v>113.5</v>
      </c>
      <c r="O29" s="13">
        <f>SUM(I29*2+J29*7+K29*1)</f>
        <v>33.200000000000003</v>
      </c>
      <c r="P29" s="13">
        <f>SUM(J29*5+M29*5)</f>
        <v>25.5</v>
      </c>
      <c r="Q29" s="14">
        <f>SUM(I29*70+J29*75+K29*25+L29*60+M29*45)</f>
        <v>837</v>
      </c>
    </row>
    <row r="30" spans="1:17" ht="45" customHeight="1">
      <c r="A30" s="38"/>
      <c r="B30" s="25"/>
      <c r="C30" s="11" t="s">
        <v>100</v>
      </c>
      <c r="D30" s="11" t="s">
        <v>105</v>
      </c>
      <c r="E30" s="11" t="s">
        <v>103</v>
      </c>
      <c r="F30" s="11" t="s">
        <v>107</v>
      </c>
      <c r="G30" s="11" t="s">
        <v>63</v>
      </c>
      <c r="H30" s="11" t="s">
        <v>108</v>
      </c>
      <c r="I30" s="15"/>
      <c r="J30" s="15"/>
      <c r="K30" s="13"/>
      <c r="L30" s="13"/>
      <c r="M30" s="13"/>
      <c r="N30" s="13"/>
      <c r="O30" s="13"/>
      <c r="P30" s="13"/>
      <c r="Q30" s="14"/>
    </row>
    <row r="31" spans="1:17" ht="45" customHeight="1">
      <c r="A31" s="38">
        <v>45219</v>
      </c>
      <c r="B31" s="25" t="s">
        <v>20</v>
      </c>
      <c r="C31" s="11" t="s">
        <v>187</v>
      </c>
      <c r="D31" s="11" t="s">
        <v>127</v>
      </c>
      <c r="E31" s="11" t="s">
        <v>188</v>
      </c>
      <c r="F31" s="11" t="s">
        <v>189</v>
      </c>
      <c r="G31" s="33" t="s">
        <v>62</v>
      </c>
      <c r="H31" s="11" t="s">
        <v>195</v>
      </c>
      <c r="I31" s="13">
        <v>6.2</v>
      </c>
      <c r="J31" s="13">
        <v>2.6</v>
      </c>
      <c r="K31" s="13">
        <v>1.5</v>
      </c>
      <c r="L31" s="13">
        <v>0</v>
      </c>
      <c r="M31" s="13">
        <v>2.8</v>
      </c>
      <c r="N31" s="13">
        <f>SUM(I31*15+K31*5)</f>
        <v>100.5</v>
      </c>
      <c r="O31" s="13">
        <f>SUM(I31*2+J31*7+K31*1)</f>
        <v>32.1</v>
      </c>
      <c r="P31" s="13">
        <f>SUM(J31*5+M31*5)</f>
        <v>27</v>
      </c>
      <c r="Q31" s="14">
        <f>SUM(I31*70+J31*75+K31*25+L31*60+M31*45)</f>
        <v>792.5</v>
      </c>
    </row>
    <row r="32" spans="1:17" ht="45" customHeight="1" thickBot="1">
      <c r="A32" s="41"/>
      <c r="B32" s="42"/>
      <c r="C32" s="28" t="s">
        <v>101</v>
      </c>
      <c r="D32" s="28" t="s">
        <v>146</v>
      </c>
      <c r="E32" s="28" t="s">
        <v>145</v>
      </c>
      <c r="F32" s="11" t="s">
        <v>102</v>
      </c>
      <c r="G32" s="33" t="s">
        <v>63</v>
      </c>
      <c r="H32" s="28" t="s">
        <v>148</v>
      </c>
      <c r="I32" s="29"/>
      <c r="J32" s="29"/>
      <c r="K32" s="30"/>
      <c r="L32" s="30"/>
      <c r="M32" s="30"/>
      <c r="N32" s="30"/>
      <c r="O32" s="30"/>
      <c r="P32" s="30"/>
      <c r="Q32" s="14"/>
    </row>
    <row r="33" spans="1:17" ht="45" customHeight="1">
      <c r="A33" s="38">
        <v>45222</v>
      </c>
      <c r="B33" s="26" t="s">
        <v>21</v>
      </c>
      <c r="C33" s="10" t="s">
        <v>25</v>
      </c>
      <c r="D33" s="10" t="s">
        <v>26</v>
      </c>
      <c r="E33" s="10" t="s">
        <v>112</v>
      </c>
      <c r="F33" s="11" t="s">
        <v>46</v>
      </c>
      <c r="G33" s="11" t="s">
        <v>62</v>
      </c>
      <c r="H33" s="10" t="s">
        <v>132</v>
      </c>
      <c r="I33" s="9">
        <v>6</v>
      </c>
      <c r="J33" s="9">
        <v>2.7</v>
      </c>
      <c r="K33" s="9">
        <v>1.9</v>
      </c>
      <c r="L33" s="9">
        <v>0</v>
      </c>
      <c r="M33" s="9">
        <v>3.2</v>
      </c>
      <c r="N33" s="9">
        <f>SUM(I33*15+K33*5)</f>
        <v>99.5</v>
      </c>
      <c r="O33" s="9">
        <f>SUM(I33*2+J33*7+K33*1)</f>
        <v>32.800000000000004</v>
      </c>
      <c r="P33" s="9">
        <f>SUM(J33*5+M33*5)</f>
        <v>29.5</v>
      </c>
      <c r="Q33" s="12">
        <f>SUM(I33*70+J33*75+K33*25+L33*60+M33*45)</f>
        <v>814</v>
      </c>
    </row>
    <row r="34" spans="1:17" ht="45" customHeight="1">
      <c r="A34" s="38"/>
      <c r="B34" s="25"/>
      <c r="C34" s="31" t="s">
        <v>27</v>
      </c>
      <c r="D34" s="31" t="s">
        <v>141</v>
      </c>
      <c r="E34" s="31" t="s">
        <v>196</v>
      </c>
      <c r="F34" s="11" t="s">
        <v>55</v>
      </c>
      <c r="G34" s="11" t="s">
        <v>63</v>
      </c>
      <c r="H34" s="31" t="s">
        <v>131</v>
      </c>
      <c r="I34" s="32"/>
      <c r="J34" s="32"/>
      <c r="K34" s="32"/>
      <c r="L34" s="32"/>
      <c r="M34" s="32"/>
      <c r="N34" s="32"/>
      <c r="O34" s="32"/>
      <c r="P34" s="32"/>
      <c r="Q34" s="12">
        <f t="shared" ref="Q34:Q41" si="4">SUM(I34*70+J34*75+K34*25+L34*60+M34*45)</f>
        <v>0</v>
      </c>
    </row>
    <row r="35" spans="1:17" ht="45" customHeight="1">
      <c r="A35" s="38">
        <v>45223</v>
      </c>
      <c r="B35" s="25" t="s">
        <v>22</v>
      </c>
      <c r="C35" s="11" t="s">
        <v>2</v>
      </c>
      <c r="D35" s="11" t="s">
        <v>128</v>
      </c>
      <c r="E35" s="11" t="s">
        <v>28</v>
      </c>
      <c r="F35" s="10" t="s">
        <v>113</v>
      </c>
      <c r="G35" s="11" t="s">
        <v>62</v>
      </c>
      <c r="H35" s="11" t="s">
        <v>29</v>
      </c>
      <c r="I35" s="13">
        <v>6.2</v>
      </c>
      <c r="J35" s="13">
        <v>2.5</v>
      </c>
      <c r="K35" s="13">
        <v>2</v>
      </c>
      <c r="L35" s="13">
        <v>0</v>
      </c>
      <c r="M35" s="13">
        <v>3</v>
      </c>
      <c r="N35" s="13">
        <f>SUM(I35*15+K35*5)</f>
        <v>103</v>
      </c>
      <c r="O35" s="13">
        <f>SUM(I35*2+J35*7+K35*1)</f>
        <v>31.9</v>
      </c>
      <c r="P35" s="13">
        <f>SUM(J35*5+M35*5)</f>
        <v>27.5</v>
      </c>
      <c r="Q35" s="12">
        <f t="shared" si="4"/>
        <v>806.5</v>
      </c>
    </row>
    <row r="36" spans="1:17" ht="45" customHeight="1">
      <c r="A36" s="38"/>
      <c r="B36" s="25"/>
      <c r="C36" s="11" t="s">
        <v>1</v>
      </c>
      <c r="D36" s="11" t="s">
        <v>129</v>
      </c>
      <c r="E36" s="11" t="s">
        <v>30</v>
      </c>
      <c r="F36" s="31" t="s">
        <v>114</v>
      </c>
      <c r="G36" s="11" t="s">
        <v>63</v>
      </c>
      <c r="H36" s="11" t="s">
        <v>32</v>
      </c>
      <c r="I36" s="15"/>
      <c r="J36" s="15"/>
      <c r="K36" s="13"/>
      <c r="L36" s="13"/>
      <c r="M36" s="13"/>
      <c r="N36" s="13"/>
      <c r="O36" s="13"/>
      <c r="P36" s="13"/>
      <c r="Q36" s="12">
        <f t="shared" si="4"/>
        <v>0</v>
      </c>
    </row>
    <row r="37" spans="1:17" ht="45" customHeight="1">
      <c r="A37" s="38">
        <v>45224</v>
      </c>
      <c r="B37" s="25" t="s">
        <v>33</v>
      </c>
      <c r="C37" s="11" t="s">
        <v>118</v>
      </c>
      <c r="D37" s="11" t="s">
        <v>111</v>
      </c>
      <c r="E37" s="11" t="s">
        <v>45</v>
      </c>
      <c r="F37" s="11" t="s">
        <v>0</v>
      </c>
      <c r="G37" s="11" t="s">
        <v>62</v>
      </c>
      <c r="H37" s="11" t="s">
        <v>197</v>
      </c>
      <c r="I37" s="13">
        <v>6</v>
      </c>
      <c r="J37" s="13">
        <v>3</v>
      </c>
      <c r="K37" s="13">
        <v>2.2000000000000002</v>
      </c>
      <c r="L37" s="13">
        <v>0.3</v>
      </c>
      <c r="M37" s="13">
        <v>3.2</v>
      </c>
      <c r="N37" s="13">
        <f>SUM(I37*15+K37*5)</f>
        <v>101</v>
      </c>
      <c r="O37" s="13">
        <f>SUM(I37*2+J37*7+K37*1)</f>
        <v>35.200000000000003</v>
      </c>
      <c r="P37" s="13">
        <f>SUM(J37*5+M37*5)</f>
        <v>31</v>
      </c>
      <c r="Q37" s="12">
        <f t="shared" si="4"/>
        <v>862</v>
      </c>
    </row>
    <row r="38" spans="1:17" ht="45" customHeight="1">
      <c r="A38" s="38"/>
      <c r="B38" s="25"/>
      <c r="C38" s="11" t="s">
        <v>119</v>
      </c>
      <c r="D38" s="11" t="s">
        <v>59</v>
      </c>
      <c r="E38" s="11" t="s">
        <v>31</v>
      </c>
      <c r="F38" s="11" t="s">
        <v>34</v>
      </c>
      <c r="G38" s="11" t="s">
        <v>63</v>
      </c>
      <c r="H38" s="11" t="s">
        <v>56</v>
      </c>
      <c r="I38" s="13"/>
      <c r="J38" s="13"/>
      <c r="K38" s="13"/>
      <c r="L38" s="13"/>
      <c r="M38" s="13"/>
      <c r="N38" s="13"/>
      <c r="O38" s="13"/>
      <c r="P38" s="13"/>
      <c r="Q38" s="12">
        <f t="shared" si="4"/>
        <v>0</v>
      </c>
    </row>
    <row r="39" spans="1:17" ht="45" customHeight="1">
      <c r="A39" s="38">
        <v>45225</v>
      </c>
      <c r="B39" s="25" t="s">
        <v>19</v>
      </c>
      <c r="C39" s="11" t="s">
        <v>2</v>
      </c>
      <c r="D39" s="11" t="s">
        <v>44</v>
      </c>
      <c r="E39" s="11" t="s">
        <v>117</v>
      </c>
      <c r="F39" s="11" t="s">
        <v>47</v>
      </c>
      <c r="G39" s="11" t="s">
        <v>62</v>
      </c>
      <c r="H39" s="11" t="s">
        <v>133</v>
      </c>
      <c r="I39" s="13">
        <v>6.5</v>
      </c>
      <c r="J39" s="13">
        <v>2.7</v>
      </c>
      <c r="K39" s="13">
        <v>1.65</v>
      </c>
      <c r="L39" s="13">
        <v>0</v>
      </c>
      <c r="M39" s="13">
        <v>2.7</v>
      </c>
      <c r="N39" s="13">
        <f>SUM(I39*15+K39*5)</f>
        <v>105.75</v>
      </c>
      <c r="O39" s="13">
        <f>SUM(I39*2+J39*7+K39*1)</f>
        <v>33.550000000000004</v>
      </c>
      <c r="P39" s="13">
        <f>SUM(J39*5+M39*5)</f>
        <v>27</v>
      </c>
      <c r="Q39" s="12">
        <f t="shared" si="4"/>
        <v>820.25</v>
      </c>
    </row>
    <row r="40" spans="1:17" ht="45" customHeight="1">
      <c r="A40" s="38"/>
      <c r="B40" s="25"/>
      <c r="C40" s="11" t="s">
        <v>1</v>
      </c>
      <c r="D40" s="11" t="s">
        <v>130</v>
      </c>
      <c r="E40" s="11" t="s">
        <v>142</v>
      </c>
      <c r="F40" s="11" t="s">
        <v>134</v>
      </c>
      <c r="G40" s="11" t="s">
        <v>63</v>
      </c>
      <c r="H40" s="11" t="s">
        <v>198</v>
      </c>
      <c r="I40" s="15"/>
      <c r="J40" s="15"/>
      <c r="K40" s="13"/>
      <c r="L40" s="13"/>
      <c r="M40" s="13"/>
      <c r="N40" s="13"/>
      <c r="O40" s="13"/>
      <c r="P40" s="13"/>
      <c r="Q40" s="12">
        <f t="shared" si="4"/>
        <v>0</v>
      </c>
    </row>
    <row r="41" spans="1:17" ht="45" customHeight="1">
      <c r="A41" s="38">
        <v>45226</v>
      </c>
      <c r="B41" s="25" t="s">
        <v>20</v>
      </c>
      <c r="C41" s="34" t="s">
        <v>109</v>
      </c>
      <c r="D41" s="34" t="s">
        <v>115</v>
      </c>
      <c r="E41" s="34" t="s">
        <v>120</v>
      </c>
      <c r="F41" s="25" t="s">
        <v>121</v>
      </c>
      <c r="G41" s="13" t="s">
        <v>62</v>
      </c>
      <c r="H41" s="25" t="s">
        <v>199</v>
      </c>
      <c r="I41" s="13">
        <v>6.7</v>
      </c>
      <c r="J41" s="13">
        <v>2.5</v>
      </c>
      <c r="K41" s="13">
        <v>2</v>
      </c>
      <c r="L41" s="13">
        <v>0</v>
      </c>
      <c r="M41" s="13">
        <v>3</v>
      </c>
      <c r="N41" s="13">
        <f>SUM(I41*15+K41*5)</f>
        <v>110.5</v>
      </c>
      <c r="O41" s="13">
        <f>SUM(I41*2+J41*7+K41*1)</f>
        <v>32.9</v>
      </c>
      <c r="P41" s="13">
        <f>SUM(J41*5+M41*5)</f>
        <v>27.5</v>
      </c>
      <c r="Q41" s="12">
        <f t="shared" si="4"/>
        <v>841.5</v>
      </c>
    </row>
    <row r="42" spans="1:17" ht="45" customHeight="1" thickBot="1">
      <c r="A42" s="38"/>
      <c r="B42" s="25"/>
      <c r="C42" s="25" t="s">
        <v>110</v>
      </c>
      <c r="D42" s="34" t="s">
        <v>116</v>
      </c>
      <c r="E42" s="11" t="s">
        <v>200</v>
      </c>
      <c r="F42" s="25" t="s">
        <v>122</v>
      </c>
      <c r="G42" s="13" t="s">
        <v>63</v>
      </c>
      <c r="H42" s="25" t="s">
        <v>123</v>
      </c>
      <c r="I42" s="29"/>
      <c r="J42" s="29"/>
      <c r="K42" s="30"/>
      <c r="L42" s="30"/>
      <c r="M42" s="30"/>
      <c r="N42" s="30"/>
      <c r="O42" s="30"/>
      <c r="P42" s="30"/>
      <c r="Q42" s="14"/>
    </row>
  </sheetData>
  <mergeCells count="2">
    <mergeCell ref="A1:Q1"/>
    <mergeCell ref="C13:Q16"/>
  </mergeCells>
  <phoneticPr fontId="2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6月</vt:lpstr>
      <vt:lpstr>'6月'!Print_Area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2023-10-02T01:54:23Z</cp:lastPrinted>
  <dcterms:created xsi:type="dcterms:W3CDTF">2016-09-13T02:57:42Z</dcterms:created>
  <dcterms:modified xsi:type="dcterms:W3CDTF">2023-10-02T01:54:24Z</dcterms:modified>
</cp:coreProperties>
</file>