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32822237-2F94-4156-B7AB-2F8B0FAAC459}" xr6:coauthVersionLast="36" xr6:coauthVersionMax="36" xr10:uidLastSave="{00000000-0000-0000-0000-000000000000}"/>
  <bookViews>
    <workbookView xWindow="0" yWindow="0" windowWidth="19200" windowHeight="6540" xr2:uid="{00000000-000D-0000-FFFF-FFFF00000000}"/>
  </bookViews>
  <sheets>
    <sheet name="11月" sheetId="1" r:id="rId1"/>
  </sheets>
  <definedNames>
    <definedName name="_xlnm.Print_Area" localSheetId="0">'11月'!$A$1:$Q$46</definedName>
  </definedNames>
  <calcPr calcId="191029"/>
</workbook>
</file>

<file path=xl/calcChain.xml><?xml version="1.0" encoding="utf-8"?>
<calcChain xmlns="http://schemas.openxmlformats.org/spreadsheetml/2006/main">
  <c r="Q11" i="1" l="1"/>
  <c r="Q17" i="1" l="1"/>
  <c r="P17" i="1"/>
  <c r="O17" i="1"/>
  <c r="N17" i="1"/>
  <c r="Q15" i="1"/>
  <c r="P15" i="1"/>
  <c r="O15" i="1"/>
  <c r="N15" i="1"/>
  <c r="Q13" i="1"/>
  <c r="P13" i="1"/>
  <c r="O13" i="1"/>
  <c r="N13" i="1"/>
  <c r="P11" i="1"/>
  <c r="O11" i="1"/>
  <c r="N11" i="1"/>
  <c r="Q9" i="1"/>
  <c r="N9" i="1"/>
  <c r="A5" i="1" l="1"/>
  <c r="N27" i="1" l="1"/>
  <c r="P45" i="1" l="1"/>
  <c r="O45" i="1"/>
  <c r="N45" i="1"/>
  <c r="P43" i="1"/>
  <c r="O43" i="1"/>
  <c r="N43" i="1"/>
  <c r="P41" i="1"/>
  <c r="O41" i="1"/>
  <c r="N41" i="1"/>
  <c r="P39" i="1"/>
  <c r="O39" i="1"/>
  <c r="N39" i="1"/>
  <c r="A7" i="1" l="1"/>
  <c r="A9" i="1" l="1"/>
  <c r="A11" i="1" s="1"/>
  <c r="A13" i="1" s="1"/>
  <c r="A15" i="1" s="1"/>
  <c r="A17" i="1" s="1"/>
  <c r="A19" i="1" s="1"/>
  <c r="A21" i="1" s="1"/>
  <c r="A23" i="1" s="1"/>
  <c r="A25" i="1" s="1"/>
  <c r="A27" i="1" s="1"/>
  <c r="A29" i="1" s="1"/>
  <c r="Q43" i="1"/>
  <c r="Q41" i="1"/>
  <c r="Q39" i="1"/>
  <c r="Q37" i="1"/>
  <c r="A31" i="1" l="1"/>
  <c r="A33" i="1" s="1"/>
  <c r="A35" i="1" s="1"/>
  <c r="A37" i="1" s="1"/>
  <c r="A39" i="1" s="1"/>
  <c r="A41" i="1" s="1"/>
  <c r="A43" i="1" s="1"/>
  <c r="A45" i="1" s="1"/>
  <c r="Q45" i="1" l="1"/>
  <c r="P37" i="1"/>
  <c r="O37" i="1"/>
  <c r="N37" i="1"/>
  <c r="Q35" i="1"/>
  <c r="P35" i="1"/>
  <c r="O35" i="1"/>
  <c r="N35" i="1"/>
  <c r="Q33" i="1"/>
  <c r="P33" i="1"/>
  <c r="O33" i="1"/>
  <c r="N33" i="1"/>
  <c r="Q31" i="1"/>
  <c r="P31" i="1"/>
  <c r="O31" i="1"/>
  <c r="N31" i="1"/>
  <c r="Q29" i="1"/>
  <c r="P29" i="1"/>
  <c r="O29" i="1"/>
  <c r="N29" i="1"/>
  <c r="Q27" i="1"/>
  <c r="P27" i="1"/>
  <c r="O27" i="1"/>
  <c r="Q25" i="1"/>
  <c r="P25" i="1"/>
  <c r="O25" i="1"/>
  <c r="N25" i="1"/>
  <c r="Q23" i="1"/>
  <c r="P23" i="1"/>
  <c r="O23" i="1"/>
  <c r="N23" i="1"/>
  <c r="Q21" i="1"/>
  <c r="P21" i="1"/>
  <c r="O21" i="1"/>
  <c r="N21" i="1"/>
  <c r="Q19" i="1"/>
  <c r="P19" i="1"/>
  <c r="O19" i="1"/>
  <c r="N19" i="1"/>
  <c r="Q7" i="1"/>
  <c r="P7" i="1"/>
  <c r="O7" i="1"/>
  <c r="N7" i="1"/>
  <c r="Q5" i="1"/>
  <c r="P5" i="1"/>
  <c r="O5" i="1"/>
  <c r="N5" i="1"/>
</calcChain>
</file>

<file path=xl/sharedStrings.xml><?xml version="1.0" encoding="utf-8"?>
<sst xmlns="http://schemas.openxmlformats.org/spreadsheetml/2006/main" count="291" uniqueCount="224">
  <si>
    <t>日期</t>
    <phoneticPr fontId="2" type="noConversion"/>
  </si>
  <si>
    <t>星期</t>
    <phoneticPr fontId="2" type="noConversion"/>
  </si>
  <si>
    <t>主食</t>
    <phoneticPr fontId="2" type="noConversion"/>
  </si>
  <si>
    <t>主菜/烹調方式</t>
    <phoneticPr fontId="2" type="noConversion"/>
  </si>
  <si>
    <t>蔬菜</t>
    <phoneticPr fontId="2" type="noConversion"/>
  </si>
  <si>
    <t>水果</t>
    <phoneticPr fontId="2" type="noConversion"/>
  </si>
  <si>
    <t>油脂</t>
    <phoneticPr fontId="2" type="noConversion"/>
  </si>
  <si>
    <t>醣類</t>
    <phoneticPr fontId="2" type="noConversion"/>
  </si>
  <si>
    <t>蛋白質</t>
    <phoneticPr fontId="2" type="noConversion"/>
  </si>
  <si>
    <t>脂肪</t>
    <phoneticPr fontId="2" type="noConversion"/>
  </si>
  <si>
    <t>一</t>
    <phoneticPr fontId="2" type="noConversion"/>
  </si>
  <si>
    <t>二</t>
    <phoneticPr fontId="2" type="noConversion"/>
  </si>
  <si>
    <t>三蔬食日</t>
    <phoneticPr fontId="2" type="noConversion"/>
  </si>
  <si>
    <t>四</t>
    <phoneticPr fontId="2" type="noConversion"/>
  </si>
  <si>
    <t>五</t>
    <phoneticPr fontId="2" type="noConversion"/>
  </si>
  <si>
    <t>副菜/烹調方式</t>
    <phoneticPr fontId="2" type="noConversion"/>
  </si>
  <si>
    <t>湯/烹調方式</t>
    <phoneticPr fontId="2" type="noConversion"/>
  </si>
  <si>
    <t>豆魚蛋肉(中)</t>
    <phoneticPr fontId="2" type="noConversion"/>
  </si>
  <si>
    <t>白米飯/蒸</t>
  </si>
  <si>
    <t>白米飯/蒸</t>
    <phoneticPr fontId="2" type="noConversion"/>
  </si>
  <si>
    <t>糙米飯/蒸</t>
  </si>
  <si>
    <t>蒙古炒肉/炒</t>
  </si>
  <si>
    <t>芝麻飯/蒸</t>
  </si>
  <si>
    <t>三
蔬食日</t>
    <phoneticPr fontId="2" type="noConversion"/>
  </si>
  <si>
    <t>香菇滷冬瓜/滷</t>
    <phoneticPr fontId="2" type="noConversion"/>
  </si>
  <si>
    <t>泡菜肉片/炒</t>
    <phoneticPr fontId="2" type="noConversion"/>
  </si>
  <si>
    <t>紅蘿蔔炒蛋/炒</t>
    <phoneticPr fontId="2" type="noConversion"/>
  </si>
  <si>
    <t>高昇排骨/炒</t>
    <phoneticPr fontId="2" type="noConversion"/>
  </si>
  <si>
    <t>白菜蝦捲/燴</t>
    <phoneticPr fontId="2" type="noConversion"/>
  </si>
  <si>
    <t>豆薯炒蛋/炒</t>
    <phoneticPr fontId="2" type="noConversion"/>
  </si>
  <si>
    <t>炭烤甜不辣/烤</t>
    <phoneticPr fontId="2" type="noConversion"/>
  </si>
  <si>
    <t>蘿蔔香菇湯/煮</t>
    <phoneticPr fontId="2" type="noConversion"/>
  </si>
  <si>
    <t>翡翠蒸蛋/蒸</t>
    <phoneticPr fontId="2" type="noConversion"/>
  </si>
  <si>
    <t>炒海帶絲/炒</t>
    <phoneticPr fontId="2" type="noConversion"/>
  </si>
  <si>
    <t>香菇青花菜/炒</t>
    <phoneticPr fontId="2" type="noConversion"/>
  </si>
  <si>
    <t>肉燥魷魚丸/滷</t>
    <phoneticPr fontId="2" type="noConversion"/>
  </si>
  <si>
    <t>玉米三色/炒</t>
    <phoneticPr fontId="2" type="noConversion"/>
  </si>
  <si>
    <t>白米飯/蒸</t>
    <phoneticPr fontId="2" type="noConversion"/>
  </si>
  <si>
    <t>黑胡椒豬柳/炒</t>
    <phoneticPr fontId="2" type="noConversion"/>
  </si>
  <si>
    <t>日式豬排/炸</t>
    <phoneticPr fontId="2" type="noConversion"/>
  </si>
  <si>
    <t>蒼蠅頭/炒</t>
    <phoneticPr fontId="2" type="noConversion"/>
  </si>
  <si>
    <t>珍菇肉絲/炒</t>
    <phoneticPr fontId="2" type="noConversion"/>
  </si>
  <si>
    <t>玉米炒蛋/炒</t>
    <phoneticPr fontId="2" type="noConversion"/>
  </si>
  <si>
    <t>海苔香鬆飯/蒸</t>
    <phoneticPr fontId="2" type="noConversion"/>
  </si>
  <si>
    <t>泰式檸檬豬/炒</t>
    <phoneticPr fontId="2" type="noConversion"/>
  </si>
  <si>
    <t>拌粉條/炒</t>
    <phoneticPr fontId="1" type="noConversion"/>
  </si>
  <si>
    <t>肉燥蒸蛋/蒸</t>
    <phoneticPr fontId="2" type="noConversion"/>
  </si>
  <si>
    <t>翡翠福州丸/燴</t>
    <phoneticPr fontId="2" type="noConversion"/>
  </si>
  <si>
    <t>紅燒滷肉/燒</t>
    <phoneticPr fontId="2" type="noConversion"/>
  </si>
  <si>
    <t>虱目魚排/炸</t>
    <phoneticPr fontId="2" type="noConversion"/>
  </si>
  <si>
    <t>洋蔥木耳炒蛋/炒</t>
    <phoneticPr fontId="2" type="noConversion"/>
  </si>
  <si>
    <t>海帶拌豆干/炒</t>
    <phoneticPr fontId="2" type="noConversion"/>
  </si>
  <si>
    <t>蒜泥肉片/炒</t>
    <phoneticPr fontId="2" type="noConversion"/>
  </si>
  <si>
    <t>和風豬排/烤</t>
    <phoneticPr fontId="2" type="noConversion"/>
  </si>
  <si>
    <t>麻婆豬肉豆腐/煮</t>
    <phoneticPr fontId="2" type="noConversion"/>
  </si>
  <si>
    <t>春川炒雞/炒</t>
    <phoneticPr fontId="2" type="noConversion"/>
  </si>
  <si>
    <t>味噌湯/煮</t>
    <phoneticPr fontId="2" type="noConversion"/>
  </si>
  <si>
    <t>洋蔥雞丁/炒</t>
  </si>
  <si>
    <t>梅子雞/煮</t>
  </si>
  <si>
    <t>家常豆腐/煮</t>
    <phoneticPr fontId="2" type="noConversion"/>
  </si>
  <si>
    <t>海佃112年11/1～11/30營養葷食菜單　　久大食品便當廠提供     ＊本公司使用之豬肉為國產豬肉</t>
    <phoneticPr fontId="2" type="noConversion"/>
  </si>
  <si>
    <t>炒青菜/炒</t>
  </si>
  <si>
    <t>炒青菜100</t>
  </si>
  <si>
    <t>什錦炒麵/炒</t>
  </si>
  <si>
    <t>戶外教學不吃</t>
    <phoneticPr fontId="2" type="noConversion"/>
  </si>
  <si>
    <t>沙茶肉絲炒飯/炒</t>
  </si>
  <si>
    <t>白米120</t>
  </si>
  <si>
    <t>銀絲卷40</t>
  </si>
  <si>
    <t>豬肉40.豆芽菜30</t>
  </si>
  <si>
    <t>麥克雞塊40</t>
  </si>
  <si>
    <t>豬肉40.洋蔥30</t>
  </si>
  <si>
    <t>白米80.糙米30</t>
  </si>
  <si>
    <t>白米110</t>
  </si>
  <si>
    <t>豬排40</t>
  </si>
  <si>
    <t>福州丸30.翡翠適量</t>
  </si>
  <si>
    <t>豬肉35.白蘿蔔20.紅蘿蔔10</t>
  </si>
  <si>
    <t>虱目魚排40</t>
  </si>
  <si>
    <t>雞肉40.馬鈴薯20.紅蘿蔔10.椰奶適量</t>
  </si>
  <si>
    <t>豆薯40.雞蛋20</t>
  </si>
  <si>
    <t>豆腐70.豬肉20</t>
  </si>
  <si>
    <t>甜不辣片30.芝麻適量</t>
  </si>
  <si>
    <t>海帶絲40.紅蘿蔔10</t>
  </si>
  <si>
    <t>豬肉40.馬鈴薯20.杏鮑菇10</t>
  </si>
  <si>
    <t>雞丁40.洋蔥20</t>
  </si>
  <si>
    <t>雞丁35.彩椒10</t>
  </si>
  <si>
    <t>炸醬麵/炒</t>
    <phoneticPr fontId="2" type="noConversion"/>
  </si>
  <si>
    <t>雞丁40.馬鈴薯20.紅蘿蔔10</t>
    <phoneticPr fontId="2" type="noConversion"/>
  </si>
  <si>
    <t>咖哩雞丁/煮</t>
    <phoneticPr fontId="2" type="noConversion"/>
  </si>
  <si>
    <t>南瓜炒蛋/炒</t>
    <phoneticPr fontId="2" type="noConversion"/>
  </si>
  <si>
    <t>刺瓜滑蛋/炒</t>
    <phoneticPr fontId="2" type="noConversion"/>
  </si>
  <si>
    <t>照燒玉米雞丁/炒</t>
    <phoneticPr fontId="2" type="noConversion"/>
  </si>
  <si>
    <t>雞丁40.玉米粒20</t>
    <phoneticPr fontId="2" type="noConversion"/>
  </si>
  <si>
    <t>豬肉35.大白菜30</t>
    <phoneticPr fontId="2" type="noConversion"/>
  </si>
  <si>
    <t>蔬菜湯/煮</t>
  </si>
  <si>
    <t>高麗菜20.南瓜10</t>
  </si>
  <si>
    <t>刺瓜40.雞蛋30</t>
    <phoneticPr fontId="2" type="noConversion"/>
  </si>
  <si>
    <t>總熱量</t>
    <phoneticPr fontId="2" type="noConversion"/>
  </si>
  <si>
    <t>麥克雞塊*2/炸</t>
    <phoneticPr fontId="2" type="noConversion"/>
  </si>
  <si>
    <t>魷魚丸*1.豬肉10</t>
    <phoneticPr fontId="2" type="noConversion"/>
  </si>
  <si>
    <t>白米100.高麗菜20.豬肉10</t>
    <phoneticPr fontId="2" type="noConversion"/>
  </si>
  <si>
    <t>椒鹽雞丁/炸</t>
    <phoneticPr fontId="2" type="noConversion"/>
  </si>
  <si>
    <t>雞丁40.高麗菜30</t>
    <phoneticPr fontId="2" type="noConversion"/>
  </si>
  <si>
    <t>冬菜冬粉湯/煮</t>
    <phoneticPr fontId="2" type="noConversion"/>
  </si>
  <si>
    <t>雞蛋40</t>
    <phoneticPr fontId="2" type="noConversion"/>
  </si>
  <si>
    <t>豆豉蒸魚片/蒸</t>
    <phoneticPr fontId="2" type="noConversion"/>
  </si>
  <si>
    <t>鮮魚片35</t>
    <phoneticPr fontId="2" type="noConversion"/>
  </si>
  <si>
    <t>白花菜肉片/炒</t>
    <phoneticPr fontId="2" type="noConversion"/>
  </si>
  <si>
    <t>蘿蔔肉片湯/煮</t>
    <phoneticPr fontId="2" type="noConversion"/>
  </si>
  <si>
    <t>冬菜.冬粉適量</t>
    <phoneticPr fontId="2" type="noConversion"/>
  </si>
  <si>
    <t>蘿蔔20.豬肉10</t>
    <phoneticPr fontId="2" type="noConversion"/>
  </si>
  <si>
    <t>彩椒雞丁/炸</t>
    <phoneticPr fontId="2" type="noConversion"/>
  </si>
  <si>
    <t>烤雞排/烤</t>
    <phoneticPr fontId="2" type="noConversion"/>
  </si>
  <si>
    <t>雞排40</t>
    <phoneticPr fontId="2" type="noConversion"/>
  </si>
  <si>
    <t>奶皇包/蒸</t>
    <phoneticPr fontId="2" type="noConversion"/>
  </si>
  <si>
    <t>奶皇包30</t>
    <phoneticPr fontId="2" type="noConversion"/>
  </si>
  <si>
    <r>
      <t>當歸素肉湯/煮</t>
    </r>
    <r>
      <rPr>
        <b/>
        <sz val="12"/>
        <color rgb="FFFF0000"/>
        <rFont val="華康中圓體"/>
        <family val="3"/>
        <charset val="136"/>
      </rPr>
      <t>+水果</t>
    </r>
    <phoneticPr fontId="2" type="noConversion"/>
  </si>
  <si>
    <t>當歸包.素肉10</t>
    <phoneticPr fontId="2" type="noConversion"/>
  </si>
  <si>
    <t>豆薯三絲湯/煮</t>
    <phoneticPr fontId="2" type="noConversion"/>
  </si>
  <si>
    <t>豆薯10.木耳5.紅蘿蔔5</t>
    <phoneticPr fontId="2" type="noConversion"/>
  </si>
  <si>
    <t>糖醋魚片/炸</t>
    <phoneticPr fontId="2" type="noConversion"/>
  </si>
  <si>
    <t>豬肉35.白花菜35</t>
    <phoneticPr fontId="2" type="noConversion"/>
  </si>
  <si>
    <t>宮保豆腐/炒</t>
    <phoneticPr fontId="2" type="noConversion"/>
  </si>
  <si>
    <t>椰奶雞丁/煮</t>
    <phoneticPr fontId="1" type="noConversion"/>
  </si>
  <si>
    <r>
      <t>冬瓜茶/煮</t>
    </r>
    <r>
      <rPr>
        <b/>
        <sz val="12"/>
        <color rgb="FFFF0000"/>
        <rFont val="華康中圓體"/>
        <family val="3"/>
        <charset val="136"/>
      </rPr>
      <t>+乳品</t>
    </r>
    <phoneticPr fontId="2" type="noConversion"/>
  </si>
  <si>
    <t>冬瓜糖磚</t>
    <phoneticPr fontId="2" type="noConversion"/>
  </si>
  <si>
    <r>
      <t>香菇素肉羹/煮</t>
    </r>
    <r>
      <rPr>
        <b/>
        <sz val="12"/>
        <color rgb="FFFF0000"/>
        <rFont val="華康中圓體"/>
        <family val="3"/>
        <charset val="136"/>
      </rPr>
      <t>+水果</t>
    </r>
    <phoneticPr fontId="2" type="noConversion"/>
  </si>
  <si>
    <t>麥仔.山粉圓適量</t>
  </si>
  <si>
    <t>鮮菇10.高麗菜20</t>
    <phoneticPr fontId="2" type="noConversion"/>
  </si>
  <si>
    <t>青花菜50.香菇10</t>
    <phoneticPr fontId="2" type="noConversion"/>
  </si>
  <si>
    <r>
      <t>仙草蜜/煮</t>
    </r>
    <r>
      <rPr>
        <b/>
        <sz val="12"/>
        <color rgb="FFFF0000"/>
        <rFont val="華康中圓體"/>
        <family val="3"/>
        <charset val="136"/>
      </rPr>
      <t>+水果</t>
    </r>
    <phoneticPr fontId="2" type="noConversion"/>
  </si>
  <si>
    <t>仙草汁.仙草凍</t>
    <phoneticPr fontId="2" type="noConversion"/>
  </si>
  <si>
    <r>
      <t>大麥山粉圓/煮</t>
    </r>
    <r>
      <rPr>
        <b/>
        <sz val="12"/>
        <color rgb="FFFF0000"/>
        <rFont val="華康中圓體"/>
        <family val="3"/>
        <charset val="136"/>
      </rPr>
      <t>+乳品</t>
    </r>
    <phoneticPr fontId="2" type="noConversion"/>
  </si>
  <si>
    <t>麵條150.蔬菜30.豬肉10</t>
    <phoneticPr fontId="2" type="noConversion"/>
  </si>
  <si>
    <t>小米飯/蒸</t>
    <phoneticPr fontId="2" type="noConversion"/>
  </si>
  <si>
    <t>古早味白菜滷/炒</t>
    <phoneticPr fontId="2" type="noConversion"/>
  </si>
  <si>
    <t>鮮魚片35</t>
    <phoneticPr fontId="2" type="noConversion"/>
  </si>
  <si>
    <t>大白菜40.蘿蔔20.豆菊10</t>
    <phoneticPr fontId="2" type="noConversion"/>
  </si>
  <si>
    <t>雞丁40.蘿蔔20</t>
    <phoneticPr fontId="2" type="noConversion"/>
  </si>
  <si>
    <t>蘿蔔燒雞/燒</t>
    <phoneticPr fontId="2" type="noConversion"/>
  </si>
  <si>
    <t>豆干40.海帶根20</t>
    <phoneticPr fontId="2" type="noConversion"/>
  </si>
  <si>
    <t>黑糖饅頭40</t>
    <phoneticPr fontId="2" type="noConversion"/>
  </si>
  <si>
    <t>銀絲卷/蒸</t>
  </si>
  <si>
    <t>黑糖饅頭/蒸</t>
    <phoneticPr fontId="2" type="noConversion"/>
  </si>
  <si>
    <t>鮮菇湯/煮</t>
    <phoneticPr fontId="2" type="noConversion"/>
  </si>
  <si>
    <t>豆干40.豬肉10</t>
    <phoneticPr fontId="2" type="noConversion"/>
  </si>
  <si>
    <t>乾紫菜1.金針菇10</t>
    <phoneticPr fontId="2" type="noConversion"/>
  </si>
  <si>
    <r>
      <t>紫菜金針湯/煮</t>
    </r>
    <r>
      <rPr>
        <b/>
        <sz val="12"/>
        <color rgb="FFFF0000"/>
        <rFont val="華康中圓體"/>
        <family val="3"/>
        <charset val="136"/>
      </rPr>
      <t>+履歷豆漿</t>
    </r>
    <phoneticPr fontId="2" type="noConversion"/>
  </si>
  <si>
    <t>冬瓜20</t>
  </si>
  <si>
    <t>麻醬雞丁/炒</t>
    <phoneticPr fontId="2" type="noConversion"/>
  </si>
  <si>
    <t xml:space="preserve"> 高麗菜蛋花湯/煮</t>
    <phoneticPr fontId="2" type="noConversion"/>
  </si>
  <si>
    <t>清涼豆腐/蒸</t>
    <phoneticPr fontId="2" type="noConversion"/>
  </si>
  <si>
    <t>豆腐20.味噌適量</t>
    <phoneticPr fontId="2" type="noConversion"/>
  </si>
  <si>
    <t>豆腐80.蔬菜20</t>
    <phoneticPr fontId="2" type="noConversion"/>
  </si>
  <si>
    <t>雞丁40.彩椒10</t>
    <phoneticPr fontId="2" type="noConversion"/>
  </si>
  <si>
    <t>薑絲冬瓜湯/煮</t>
    <phoneticPr fontId="2" type="noConversion"/>
  </si>
  <si>
    <t>沙茶肉片/炒</t>
  </si>
  <si>
    <t>翅腿30</t>
    <phoneticPr fontId="2" type="noConversion"/>
  </si>
  <si>
    <t>蜜汁翅腿/烤</t>
    <phoneticPr fontId="2" type="noConversion"/>
  </si>
  <si>
    <t>豬肉40.白花菜30</t>
    <phoneticPr fontId="2" type="noConversion"/>
  </si>
  <si>
    <t>胚芽飯/蒸</t>
    <phoneticPr fontId="2" type="noConversion"/>
  </si>
  <si>
    <t>南瓜飯/蒸</t>
  </si>
  <si>
    <t>白米120.南瓜30</t>
  </si>
  <si>
    <t>白米90.胚芽米30</t>
    <phoneticPr fontId="2" type="noConversion"/>
  </si>
  <si>
    <t>芝麻飯/蒸</t>
    <phoneticPr fontId="2" type="noConversion"/>
  </si>
  <si>
    <t>白米120.芝麻適量</t>
    <phoneticPr fontId="2" type="noConversion"/>
  </si>
  <si>
    <t>蘿蔔20.香菇10</t>
    <phoneticPr fontId="2" type="noConversion"/>
  </si>
  <si>
    <t>豬肉40.洋蔥20.檸檬汁適量</t>
    <phoneticPr fontId="2" type="noConversion"/>
  </si>
  <si>
    <t>糖醋雞丁/炸</t>
    <phoneticPr fontId="2" type="noConversion"/>
  </si>
  <si>
    <r>
      <t>南瓜濃湯/煮</t>
    </r>
    <r>
      <rPr>
        <b/>
        <sz val="12"/>
        <color rgb="FFFF0000"/>
        <rFont val="華康中圓體"/>
        <family val="3"/>
        <charset val="136"/>
      </rPr>
      <t>+水果</t>
    </r>
    <phoneticPr fontId="2" type="noConversion"/>
  </si>
  <si>
    <t>南瓜20.馬鈴薯10</t>
    <phoneticPr fontId="2" type="noConversion"/>
  </si>
  <si>
    <t>高麗菜20.雞蛋10</t>
    <phoneticPr fontId="2" type="noConversion"/>
  </si>
  <si>
    <t>紅蘿蔔玉米炒蛋/炒</t>
    <phoneticPr fontId="2" type="noConversion"/>
  </si>
  <si>
    <t>紅蘿蔔30.玉米粒20.雞蛋30</t>
    <phoneticPr fontId="2" type="noConversion"/>
  </si>
  <si>
    <t>什錦鮮蔬/炒</t>
    <phoneticPr fontId="2" type="noConversion"/>
  </si>
  <si>
    <t>三杯雞丁/炒</t>
    <phoneticPr fontId="2" type="noConversion"/>
  </si>
  <si>
    <t>豬肉35.高麗菜35</t>
    <phoneticPr fontId="2" type="noConversion"/>
  </si>
  <si>
    <t>雞丁40.米血20</t>
    <phoneticPr fontId="2" type="noConversion"/>
  </si>
  <si>
    <t>車輪20.鮮蔬40</t>
    <phoneticPr fontId="2" type="noConversion"/>
  </si>
  <si>
    <t>大白菜20.筍絲10.香菇10.素肉絲10</t>
    <phoneticPr fontId="2" type="noConversion"/>
  </si>
  <si>
    <t>蘿蔔雞湯/煮</t>
    <phoneticPr fontId="2" type="noConversion"/>
  </si>
  <si>
    <t>蘿蔔20.雞丁10</t>
    <phoneticPr fontId="2" type="noConversion"/>
  </si>
  <si>
    <t>紫菜湯/煮</t>
    <phoneticPr fontId="2" type="noConversion"/>
  </si>
  <si>
    <t>乾紫菜1</t>
    <phoneticPr fontId="2" type="noConversion"/>
  </si>
  <si>
    <t>鯖魚35</t>
    <phoneticPr fontId="2" type="noConversion"/>
  </si>
  <si>
    <t>烤鯖魚/烤</t>
    <phoneticPr fontId="2" type="noConversion"/>
  </si>
  <si>
    <t>豆腐50</t>
    <phoneticPr fontId="2" type="noConversion"/>
  </si>
  <si>
    <t>雞丁50</t>
    <phoneticPr fontId="2" type="noConversion"/>
  </si>
  <si>
    <t>玉米粒40.小黃瓜20.紅蘿蔔20</t>
    <phoneticPr fontId="2" type="noConversion"/>
  </si>
  <si>
    <t>南瓜40.紅蘿蔔10.雞蛋30</t>
    <phoneticPr fontId="2" type="noConversion"/>
  </si>
  <si>
    <t>冬瓜50.香菇10.豆菊10</t>
    <phoneticPr fontId="2" type="noConversion"/>
  </si>
  <si>
    <t>白米120</t>
    <phoneticPr fontId="2" type="noConversion"/>
  </si>
  <si>
    <t>紅蘿蔔40.雞蛋30</t>
    <phoneticPr fontId="2" type="noConversion"/>
  </si>
  <si>
    <t>白米90 小米30</t>
    <phoneticPr fontId="2" type="noConversion"/>
  </si>
  <si>
    <t>豆腐70.小黃瓜20</t>
    <phoneticPr fontId="2" type="noConversion"/>
  </si>
  <si>
    <t>蝦捲20.大白菜40</t>
    <phoneticPr fontId="2" type="noConversion"/>
  </si>
  <si>
    <t>玉米粒40.雞蛋30</t>
    <phoneticPr fontId="2" type="noConversion"/>
  </si>
  <si>
    <t>豬肉35.筍絲30.金針菇10</t>
    <phoneticPr fontId="2" type="noConversion"/>
  </si>
  <si>
    <t>雞蛋40.豬肉20</t>
    <phoneticPr fontId="2" type="noConversion"/>
  </si>
  <si>
    <t>雞丁40.青花菜30</t>
    <phoneticPr fontId="2" type="noConversion"/>
  </si>
  <si>
    <t>洋蔥30.木耳5.雞蛋30</t>
    <phoneticPr fontId="2" type="noConversion"/>
  </si>
  <si>
    <t>白米90.糙米30</t>
    <phoneticPr fontId="2" type="noConversion"/>
  </si>
  <si>
    <t>黃豆芽20.寬冬粉10</t>
    <phoneticPr fontId="2" type="noConversion"/>
  </si>
  <si>
    <t>白米110.海苔香鬆適量</t>
    <phoneticPr fontId="2" type="noConversion"/>
  </si>
  <si>
    <t>白米110</t>
    <phoneticPr fontId="2" type="noConversion"/>
  </si>
  <si>
    <t>白米100</t>
    <phoneticPr fontId="2" type="noConversion"/>
  </si>
  <si>
    <t>什錦滷味/炒</t>
  </si>
  <si>
    <t>豆干40.蘿蔔20.海帶結10</t>
    <phoneticPr fontId="2" type="noConversion"/>
  </si>
  <si>
    <t>什錦火鍋/煮</t>
    <phoneticPr fontId="2" type="noConversion"/>
  </si>
  <si>
    <t>青江菜100</t>
    <phoneticPr fontId="2" type="noConversion"/>
  </si>
  <si>
    <t>耐隆菜/炒</t>
    <phoneticPr fontId="2" type="noConversion"/>
  </si>
  <si>
    <t>耐隆菜100</t>
    <phoneticPr fontId="2" type="noConversion"/>
  </si>
  <si>
    <t>青江菜/炒</t>
    <phoneticPr fontId="2" type="noConversion"/>
  </si>
  <si>
    <t>回鍋肉片/炒</t>
    <phoneticPr fontId="2" type="noConversion"/>
  </si>
  <si>
    <t>高麗菜30.蘿蔔20.豆腐30.豬肉10</t>
    <phoneticPr fontId="2" type="noConversion"/>
  </si>
  <si>
    <t>筍絲香菇湯/煮</t>
  </si>
  <si>
    <t>筍絲10.香菇10</t>
  </si>
  <si>
    <t>金桔檸檬/煮</t>
  </si>
  <si>
    <t>金桔汁 檸檬汁</t>
  </si>
  <si>
    <t>榨菜金針湯/煮</t>
    <phoneticPr fontId="2" type="noConversion"/>
  </si>
  <si>
    <t>榨菜適量.金針菇10</t>
    <phoneticPr fontId="2" type="noConversion"/>
  </si>
  <si>
    <t>白米120</t>
    <phoneticPr fontId="2" type="noConversion"/>
  </si>
  <si>
    <t>雞丁40.馬鈴薯30</t>
    <phoneticPr fontId="2" type="noConversion"/>
  </si>
  <si>
    <t>豆干40.豬肉20.高麗菜20</t>
    <phoneticPr fontId="2" type="noConversion"/>
  </si>
  <si>
    <t>麵條150.蔬菜20.豆干20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</si>
</sst>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"/>
  </numFmts>
  <fonts count="13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b/>
      <sz val="12"/>
      <name val="華康中圓體"/>
      <family val="3"/>
      <charset val="136"/>
    </font>
    <font>
      <sz val="12"/>
      <name val="華康中圓體"/>
      <family val="3"/>
      <charset val="136"/>
    </font>
    <font>
      <sz val="10"/>
      <name val="華康中圓體"/>
      <family val="3"/>
      <charset val="136"/>
    </font>
    <font>
      <b/>
      <sz val="16"/>
      <name val="華康中圓體"/>
      <family val="3"/>
      <charset val="136"/>
    </font>
    <font>
      <b/>
      <sz val="12"/>
      <color rgb="FFFF0000"/>
      <name val="華康中圓體"/>
      <family val="3"/>
      <charset val="136"/>
    </font>
    <font>
      <b/>
      <sz val="12"/>
      <color theme="1"/>
      <name val="華康中圓體"/>
      <family val="3"/>
      <charset val="136"/>
    </font>
    <font>
      <sz val="12"/>
      <color theme="1"/>
      <name val="華康中圓體"/>
      <family val="3"/>
      <charset val="136"/>
    </font>
    <font>
      <b/>
      <sz val="22"/>
      <name val="標楷體"/>
      <family val="4"/>
      <charset val="136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4" fillId="0" borderId="0">
      <alignment vertical="center"/>
    </xf>
  </cellStyleXfs>
  <cellXfs count="94">
    <xf numFmtId="0" fontId="0" fillId="0" borderId="0" xfId="0">
      <alignment vertical="center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76" fontId="6" fillId="2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176" fontId="6" fillId="0" borderId="13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76" fontId="6" fillId="0" borderId="1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/>
    </xf>
    <xf numFmtId="176" fontId="6" fillId="2" borderId="2" xfId="0" applyNumberFormat="1" applyFont="1" applyFill="1" applyBorder="1" applyAlignment="1">
      <alignment horizontal="center" vertical="center"/>
    </xf>
    <xf numFmtId="176" fontId="6" fillId="0" borderId="14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>
      <alignment vertical="center"/>
    </xf>
    <xf numFmtId="0" fontId="6" fillId="0" borderId="7" xfId="0" applyFont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0" borderId="0" xfId="0" applyFont="1">
      <alignment vertical="center"/>
    </xf>
    <xf numFmtId="0" fontId="6" fillId="0" borderId="1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12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6" fillId="6" borderId="1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176" fontId="6" fillId="2" borderId="4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176" fontId="6" fillId="2" borderId="13" xfId="0" applyNumberFormat="1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2" fillId="5" borderId="17" xfId="0" applyFont="1" applyFill="1" applyBorder="1" applyAlignment="1">
      <alignment horizontal="center" vertical="center"/>
    </xf>
    <xf numFmtId="0" fontId="12" fillId="5" borderId="18" xfId="0" applyFont="1" applyFill="1" applyBorder="1" applyAlignment="1">
      <alignment horizontal="center" vertical="center"/>
    </xf>
    <xf numFmtId="0" fontId="12" fillId="5" borderId="19" xfId="0" applyFont="1" applyFill="1" applyBorder="1" applyAlignment="1">
      <alignment horizontal="center" vertical="center"/>
    </xf>
  </cellXfs>
  <cellStyles count="4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6"/>
  <sheetViews>
    <sheetView tabSelected="1" view="pageBreakPreview" zoomScale="80" zoomScaleNormal="80" zoomScaleSheetLayoutView="80" workbookViewId="0">
      <pane ySplit="2" topLeftCell="A3" activePane="bottomLeft" state="frozen"/>
      <selection pane="bottomLeft" sqref="A1:Q1"/>
    </sheetView>
  </sheetViews>
  <sheetFormatPr defaultColWidth="8.90625" defaultRowHeight="17"/>
  <cols>
    <col min="1" max="1" width="7.6328125" style="32" bestFit="1" customWidth="1"/>
    <col min="2" max="2" width="7.90625" style="32" customWidth="1"/>
    <col min="3" max="3" width="20.453125" style="32" customWidth="1"/>
    <col min="4" max="4" width="23.6328125" style="32" customWidth="1"/>
    <col min="5" max="5" width="27.90625" style="32" customWidth="1"/>
    <col min="6" max="6" width="29.08984375" style="32" customWidth="1"/>
    <col min="7" max="7" width="13.453125" style="32" customWidth="1"/>
    <col min="8" max="8" width="21.453125" style="32" customWidth="1"/>
    <col min="9" max="9" width="4.453125" style="32" customWidth="1"/>
    <col min="10" max="10" width="6.453125" style="32" customWidth="1"/>
    <col min="11" max="12" width="4.453125" style="32" customWidth="1"/>
    <col min="13" max="16" width="5.7265625" style="32" customWidth="1"/>
    <col min="17" max="17" width="6.90625" style="32" customWidth="1"/>
    <col min="18" max="16384" width="8.90625" style="32"/>
  </cols>
  <sheetData>
    <row r="1" spans="1:17" ht="63.5" customHeight="1" thickBot="1">
      <c r="A1" s="91" t="s">
        <v>60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3"/>
    </row>
    <row r="2" spans="1:17" ht="51" customHeight="1" thickBot="1">
      <c r="A2" s="64" t="s">
        <v>0</v>
      </c>
      <c r="B2" s="65" t="s">
        <v>1</v>
      </c>
      <c r="C2" s="66" t="s">
        <v>2</v>
      </c>
      <c r="D2" s="70" t="s">
        <v>3</v>
      </c>
      <c r="E2" s="70"/>
      <c r="F2" s="70" t="s">
        <v>15</v>
      </c>
      <c r="G2" s="70"/>
      <c r="H2" s="65" t="s">
        <v>16</v>
      </c>
      <c r="I2" s="67" t="s">
        <v>2</v>
      </c>
      <c r="J2" s="68" t="s">
        <v>17</v>
      </c>
      <c r="K2" s="67" t="s">
        <v>4</v>
      </c>
      <c r="L2" s="67" t="s">
        <v>5</v>
      </c>
      <c r="M2" s="67" t="s">
        <v>6</v>
      </c>
      <c r="N2" s="67" t="s">
        <v>7</v>
      </c>
      <c r="O2" s="67" t="s">
        <v>8</v>
      </c>
      <c r="P2" s="67" t="s">
        <v>9</v>
      </c>
      <c r="Q2" s="69" t="s">
        <v>96</v>
      </c>
    </row>
    <row r="3" spans="1:17" ht="41.5" customHeight="1">
      <c r="A3" s="55">
        <v>45231</v>
      </c>
      <c r="B3" s="27" t="s">
        <v>23</v>
      </c>
      <c r="C3" s="71" t="s">
        <v>64</v>
      </c>
      <c r="D3" s="72"/>
      <c r="E3" s="72"/>
      <c r="F3" s="72"/>
      <c r="G3" s="72"/>
      <c r="H3" s="73"/>
      <c r="I3" s="52"/>
      <c r="J3" s="53"/>
      <c r="K3" s="52"/>
      <c r="L3" s="52"/>
      <c r="M3" s="52"/>
      <c r="N3" s="52"/>
      <c r="O3" s="52"/>
      <c r="P3" s="52"/>
      <c r="Q3" s="62"/>
    </row>
    <row r="4" spans="1:17" ht="34.5" customHeight="1">
      <c r="A4" s="1"/>
      <c r="B4" s="2"/>
      <c r="C4" s="74"/>
      <c r="D4" s="75"/>
      <c r="E4" s="75"/>
      <c r="F4" s="75"/>
      <c r="G4" s="75"/>
      <c r="H4" s="76"/>
      <c r="I4" s="35"/>
      <c r="J4" s="31"/>
      <c r="K4" s="35"/>
      <c r="L4" s="35"/>
      <c r="M4" s="35"/>
      <c r="N4" s="35"/>
      <c r="O4" s="35"/>
      <c r="P4" s="35"/>
      <c r="Q4" s="36"/>
    </row>
    <row r="5" spans="1:17" ht="33" customHeight="1">
      <c r="A5" s="6">
        <f>A3+1</f>
        <v>45232</v>
      </c>
      <c r="B5" s="7" t="s">
        <v>13</v>
      </c>
      <c r="C5" s="77" t="s">
        <v>18</v>
      </c>
      <c r="D5" s="78" t="s">
        <v>90</v>
      </c>
      <c r="E5" s="78" t="s">
        <v>25</v>
      </c>
      <c r="F5" s="79" t="s">
        <v>89</v>
      </c>
      <c r="G5" s="80" t="s">
        <v>211</v>
      </c>
      <c r="H5" s="3" t="s">
        <v>214</v>
      </c>
      <c r="I5" s="35">
        <v>6.2</v>
      </c>
      <c r="J5" s="35">
        <v>2.7</v>
      </c>
      <c r="K5" s="35">
        <v>1.9</v>
      </c>
      <c r="L5" s="35">
        <v>0</v>
      </c>
      <c r="M5" s="35">
        <v>2.8</v>
      </c>
      <c r="N5" s="7">
        <f>SUM(I5*15+K5*5)</f>
        <v>102.5</v>
      </c>
      <c r="O5" s="7">
        <f>SUM(I5*2+J5*7+K5*1)</f>
        <v>33.200000000000003</v>
      </c>
      <c r="P5" s="7">
        <f>SUM(J5*5+M5*5)</f>
        <v>27.5</v>
      </c>
      <c r="Q5" s="33">
        <f>SUM(I5*70+J5*75+K5*25+L5*60+M5*45)</f>
        <v>810</v>
      </c>
    </row>
    <row r="6" spans="1:17" ht="33" customHeight="1">
      <c r="A6" s="6"/>
      <c r="B6" s="7"/>
      <c r="C6" s="81" t="s">
        <v>66</v>
      </c>
      <c r="D6" s="82" t="s">
        <v>91</v>
      </c>
      <c r="E6" s="82" t="s">
        <v>92</v>
      </c>
      <c r="F6" s="83" t="s">
        <v>95</v>
      </c>
      <c r="G6" s="81" t="s">
        <v>208</v>
      </c>
      <c r="H6" s="2" t="s">
        <v>215</v>
      </c>
      <c r="I6" s="31"/>
      <c r="J6" s="31"/>
      <c r="K6" s="31"/>
      <c r="L6" s="31"/>
      <c r="M6" s="31"/>
      <c r="N6" s="35"/>
      <c r="O6" s="35"/>
      <c r="P6" s="35"/>
      <c r="Q6" s="36"/>
    </row>
    <row r="7" spans="1:17" ht="33" customHeight="1">
      <c r="A7" s="6">
        <f>A5+1</f>
        <v>45233</v>
      </c>
      <c r="B7" s="7" t="s">
        <v>14</v>
      </c>
      <c r="C7" s="80" t="s">
        <v>85</v>
      </c>
      <c r="D7" s="78" t="s">
        <v>100</v>
      </c>
      <c r="E7" s="84" t="s">
        <v>207</v>
      </c>
      <c r="F7" s="78" t="s">
        <v>142</v>
      </c>
      <c r="G7" s="78" t="s">
        <v>209</v>
      </c>
      <c r="H7" s="3" t="s">
        <v>216</v>
      </c>
      <c r="I7" s="7">
        <v>6.2</v>
      </c>
      <c r="J7" s="7">
        <v>2.5</v>
      </c>
      <c r="K7" s="7">
        <v>1.7</v>
      </c>
      <c r="L7" s="7">
        <v>0</v>
      </c>
      <c r="M7" s="7">
        <v>3</v>
      </c>
      <c r="N7" s="7">
        <f>SUM(I7*15+K7*5)</f>
        <v>101.5</v>
      </c>
      <c r="O7" s="7">
        <f>SUM(I7*2+J7*7+K7*1)</f>
        <v>31.599999999999998</v>
      </c>
      <c r="P7" s="7">
        <f>SUM(J7*5+M7*5)</f>
        <v>27.5</v>
      </c>
      <c r="Q7" s="33">
        <f>SUM(I7*70+J7*75+K7*25+L7*60+M7*45)</f>
        <v>799</v>
      </c>
    </row>
    <row r="8" spans="1:17" ht="33" customHeight="1" thickBot="1">
      <c r="A8" s="22"/>
      <c r="B8" s="23"/>
      <c r="C8" s="85" t="s">
        <v>223</v>
      </c>
      <c r="D8" s="86" t="s">
        <v>186</v>
      </c>
      <c r="E8" s="87" t="s">
        <v>213</v>
      </c>
      <c r="F8" s="86" t="s">
        <v>140</v>
      </c>
      <c r="G8" s="86" t="s">
        <v>210</v>
      </c>
      <c r="H8" s="24" t="s">
        <v>217</v>
      </c>
      <c r="I8" s="45"/>
      <c r="J8" s="45"/>
      <c r="K8" s="45"/>
      <c r="L8" s="45"/>
      <c r="M8" s="45"/>
      <c r="N8" s="45"/>
      <c r="O8" s="45"/>
      <c r="P8" s="45"/>
      <c r="Q8" s="46"/>
    </row>
    <row r="9" spans="1:17" ht="33" customHeight="1">
      <c r="A9" s="26">
        <f>A7+3</f>
        <v>45236</v>
      </c>
      <c r="B9" s="27" t="s">
        <v>10</v>
      </c>
      <c r="C9" s="29" t="s">
        <v>20</v>
      </c>
      <c r="D9" s="29" t="s">
        <v>27</v>
      </c>
      <c r="E9" s="29" t="s">
        <v>58</v>
      </c>
      <c r="F9" s="29" t="s">
        <v>36</v>
      </c>
      <c r="G9" s="56" t="s">
        <v>61</v>
      </c>
      <c r="H9" s="29" t="s">
        <v>102</v>
      </c>
      <c r="I9" s="52">
        <v>6.3</v>
      </c>
      <c r="J9" s="53">
        <v>2.5</v>
      </c>
      <c r="K9" s="52">
        <v>1.8</v>
      </c>
      <c r="L9" s="52">
        <v>0</v>
      </c>
      <c r="M9" s="52">
        <v>2.8</v>
      </c>
      <c r="N9" s="47">
        <f>SUM(I9*15+K9*5)</f>
        <v>103.5</v>
      </c>
      <c r="O9" s="52">
        <v>33</v>
      </c>
      <c r="P9" s="52">
        <v>30</v>
      </c>
      <c r="Q9" s="48">
        <f>SUM(I9*70+J9*75+K9*25+L9*60+M9*45)</f>
        <v>799.5</v>
      </c>
    </row>
    <row r="10" spans="1:17" ht="33" customHeight="1">
      <c r="A10" s="20"/>
      <c r="B10" s="3"/>
      <c r="C10" s="2" t="s">
        <v>71</v>
      </c>
      <c r="D10" s="2" t="s">
        <v>82</v>
      </c>
      <c r="E10" s="2" t="s">
        <v>101</v>
      </c>
      <c r="F10" s="2" t="s">
        <v>187</v>
      </c>
      <c r="G10" s="57" t="s">
        <v>62</v>
      </c>
      <c r="H10" s="2" t="s">
        <v>108</v>
      </c>
      <c r="I10" s="34"/>
      <c r="J10" s="34"/>
      <c r="K10" s="35"/>
      <c r="L10" s="35"/>
      <c r="M10" s="35"/>
      <c r="N10" s="35"/>
      <c r="O10" s="35"/>
      <c r="P10" s="35"/>
      <c r="Q10" s="36"/>
    </row>
    <row r="11" spans="1:17" ht="33" customHeight="1">
      <c r="A11" s="6">
        <f>A9+1</f>
        <v>45237</v>
      </c>
      <c r="B11" s="3" t="s">
        <v>11</v>
      </c>
      <c r="C11" s="3" t="s">
        <v>18</v>
      </c>
      <c r="D11" s="3" t="s">
        <v>57</v>
      </c>
      <c r="E11" s="3" t="s">
        <v>35</v>
      </c>
      <c r="F11" s="11" t="s">
        <v>88</v>
      </c>
      <c r="G11" s="58" t="s">
        <v>61</v>
      </c>
      <c r="H11" s="3" t="s">
        <v>107</v>
      </c>
      <c r="I11" s="7">
        <v>6.5</v>
      </c>
      <c r="J11" s="7">
        <v>2.5</v>
      </c>
      <c r="K11" s="7">
        <v>1.5</v>
      </c>
      <c r="L11" s="7">
        <v>0</v>
      </c>
      <c r="M11" s="7">
        <v>3</v>
      </c>
      <c r="N11" s="7">
        <f>SUM(I11*15+K11*5)</f>
        <v>105</v>
      </c>
      <c r="O11" s="7">
        <f>SUM(I11*2+J11*7+K11*1)</f>
        <v>32</v>
      </c>
      <c r="P11" s="7">
        <f>SUM(J11*5+M11*5)</f>
        <v>27.5</v>
      </c>
      <c r="Q11" s="33">
        <f>SUM(I11*70+J11*75+K11*25+L11*60+M11*45)</f>
        <v>815</v>
      </c>
    </row>
    <row r="12" spans="1:17" ht="33" customHeight="1">
      <c r="A12" s="21"/>
      <c r="B12" s="2"/>
      <c r="C12" s="2" t="s">
        <v>220</v>
      </c>
      <c r="D12" s="2" t="s">
        <v>83</v>
      </c>
      <c r="E12" s="2" t="s">
        <v>98</v>
      </c>
      <c r="F12" s="50" t="s">
        <v>188</v>
      </c>
      <c r="G12" s="57" t="s">
        <v>62</v>
      </c>
      <c r="H12" s="2" t="s">
        <v>109</v>
      </c>
      <c r="I12" s="7"/>
      <c r="J12" s="7"/>
      <c r="K12" s="7"/>
      <c r="L12" s="7"/>
      <c r="M12" s="7"/>
      <c r="N12" s="7"/>
      <c r="O12" s="7"/>
      <c r="P12" s="7"/>
      <c r="Q12" s="33"/>
    </row>
    <row r="13" spans="1:17" ht="33" customHeight="1">
      <c r="A13" s="6">
        <f>A11+1</f>
        <v>45238</v>
      </c>
      <c r="B13" s="2" t="s">
        <v>23</v>
      </c>
      <c r="C13" s="3" t="s">
        <v>22</v>
      </c>
      <c r="D13" s="58" t="s">
        <v>104</v>
      </c>
      <c r="E13" s="9" t="s">
        <v>59</v>
      </c>
      <c r="F13" s="3" t="s">
        <v>24</v>
      </c>
      <c r="G13" s="58" t="s">
        <v>61</v>
      </c>
      <c r="H13" s="3" t="s">
        <v>115</v>
      </c>
      <c r="I13" s="7">
        <v>6</v>
      </c>
      <c r="J13" s="7">
        <v>2.5</v>
      </c>
      <c r="K13" s="7">
        <v>1.8</v>
      </c>
      <c r="L13" s="7">
        <v>1</v>
      </c>
      <c r="M13" s="7">
        <v>2.7</v>
      </c>
      <c r="N13" s="7">
        <f>SUM(I13*15+K13*5)</f>
        <v>99</v>
      </c>
      <c r="O13" s="7">
        <f>SUM(I13*2+J13*7+K13*1)</f>
        <v>31.3</v>
      </c>
      <c r="P13" s="7">
        <f>SUM(J13*5+M13*5)</f>
        <v>26</v>
      </c>
      <c r="Q13" s="33">
        <f>SUM(I13*70+J13*75+K13*25+L13*60+M13*45)</f>
        <v>834</v>
      </c>
    </row>
    <row r="14" spans="1:17" ht="33" customHeight="1">
      <c r="A14" s="1"/>
      <c r="B14" s="2"/>
      <c r="C14" s="2" t="s">
        <v>164</v>
      </c>
      <c r="D14" s="57" t="s">
        <v>105</v>
      </c>
      <c r="E14" s="10" t="s">
        <v>152</v>
      </c>
      <c r="F14" s="2" t="s">
        <v>189</v>
      </c>
      <c r="G14" s="57" t="s">
        <v>62</v>
      </c>
      <c r="H14" s="2" t="s">
        <v>116</v>
      </c>
      <c r="I14" s="42"/>
      <c r="J14" s="42"/>
      <c r="K14" s="7"/>
      <c r="L14" s="7"/>
      <c r="M14" s="7"/>
      <c r="N14" s="7"/>
      <c r="O14" s="7"/>
      <c r="P14" s="7"/>
      <c r="Q14" s="33"/>
    </row>
    <row r="15" spans="1:17" ht="33" customHeight="1">
      <c r="A15" s="6">
        <f>A13+1</f>
        <v>45239</v>
      </c>
      <c r="B15" s="7" t="s">
        <v>13</v>
      </c>
      <c r="C15" s="3" t="s">
        <v>18</v>
      </c>
      <c r="D15" s="3" t="s">
        <v>106</v>
      </c>
      <c r="E15" s="58" t="s">
        <v>110</v>
      </c>
      <c r="F15" s="11" t="s">
        <v>32</v>
      </c>
      <c r="G15" s="58" t="s">
        <v>61</v>
      </c>
      <c r="H15" s="3" t="s">
        <v>117</v>
      </c>
      <c r="I15" s="7">
        <v>6</v>
      </c>
      <c r="J15" s="7">
        <v>2.7</v>
      </c>
      <c r="K15" s="7">
        <v>1.7</v>
      </c>
      <c r="L15" s="7">
        <v>0</v>
      </c>
      <c r="M15" s="7">
        <v>3</v>
      </c>
      <c r="N15" s="7">
        <f>SUM(I15*15+K15*5)</f>
        <v>98.5</v>
      </c>
      <c r="O15" s="7">
        <f>SUM(I15*2+J15*7+K15*1)</f>
        <v>32.6</v>
      </c>
      <c r="P15" s="7">
        <f>SUM(J15*5+M15*5)</f>
        <v>28.5</v>
      </c>
      <c r="Q15" s="33">
        <f>SUM(I15*70+J15*75+K15*25+L15*60+M15*45)</f>
        <v>800</v>
      </c>
    </row>
    <row r="16" spans="1:17" ht="33" customHeight="1">
      <c r="A16" s="1"/>
      <c r="B16" s="2"/>
      <c r="C16" s="2" t="s">
        <v>190</v>
      </c>
      <c r="D16" s="2" t="s">
        <v>120</v>
      </c>
      <c r="E16" s="57" t="s">
        <v>84</v>
      </c>
      <c r="F16" s="50" t="s">
        <v>103</v>
      </c>
      <c r="G16" s="57" t="s">
        <v>62</v>
      </c>
      <c r="H16" s="2" t="s">
        <v>118</v>
      </c>
      <c r="I16" s="42"/>
      <c r="J16" s="42"/>
      <c r="K16" s="7"/>
      <c r="L16" s="7"/>
      <c r="M16" s="7"/>
      <c r="N16" s="7"/>
      <c r="O16" s="7"/>
      <c r="P16" s="7"/>
      <c r="Q16" s="33"/>
    </row>
    <row r="17" spans="1:17" ht="33" customHeight="1">
      <c r="A17" s="6">
        <f>A15+1</f>
        <v>45240</v>
      </c>
      <c r="B17" s="7" t="s">
        <v>14</v>
      </c>
      <c r="C17" s="3" t="s">
        <v>65</v>
      </c>
      <c r="D17" s="58" t="s">
        <v>111</v>
      </c>
      <c r="E17" s="9" t="s">
        <v>205</v>
      </c>
      <c r="F17" s="3" t="s">
        <v>113</v>
      </c>
      <c r="G17" s="58" t="s">
        <v>61</v>
      </c>
      <c r="H17" s="3" t="s">
        <v>123</v>
      </c>
      <c r="I17" s="7">
        <v>6.3</v>
      </c>
      <c r="J17" s="7">
        <v>2.5</v>
      </c>
      <c r="K17" s="7">
        <v>1.5</v>
      </c>
      <c r="L17" s="7">
        <v>0</v>
      </c>
      <c r="M17" s="7">
        <v>3</v>
      </c>
      <c r="N17" s="7">
        <f>SUM(I17*15+K17*5)</f>
        <v>102</v>
      </c>
      <c r="O17" s="7">
        <f>SUM(I17*2+J17*7+K17*1)</f>
        <v>31.6</v>
      </c>
      <c r="P17" s="7">
        <f>SUM(J17*5+M17*5)</f>
        <v>27.5</v>
      </c>
      <c r="Q17" s="33">
        <f>SUM(I17*70+J17*75+K17*25+L17*60+M17*45)</f>
        <v>801</v>
      </c>
    </row>
    <row r="18" spans="1:17" ht="33" customHeight="1" thickBot="1">
      <c r="A18" s="12"/>
      <c r="B18" s="14"/>
      <c r="C18" s="14" t="s">
        <v>99</v>
      </c>
      <c r="D18" s="60" t="s">
        <v>112</v>
      </c>
      <c r="E18" s="54" t="s">
        <v>206</v>
      </c>
      <c r="F18" s="14" t="s">
        <v>114</v>
      </c>
      <c r="G18" s="60" t="s">
        <v>62</v>
      </c>
      <c r="H18" s="14" t="s">
        <v>124</v>
      </c>
      <c r="I18" s="49"/>
      <c r="J18" s="49"/>
      <c r="K18" s="30"/>
      <c r="L18" s="30"/>
      <c r="M18" s="30"/>
      <c r="N18" s="30"/>
      <c r="O18" s="30"/>
      <c r="P18" s="30"/>
      <c r="Q18" s="37"/>
    </row>
    <row r="19" spans="1:17" s="40" customFormat="1" ht="33" customHeight="1">
      <c r="A19" s="15">
        <f>A17+3</f>
        <v>45243</v>
      </c>
      <c r="B19" s="16" t="s">
        <v>10</v>
      </c>
      <c r="C19" s="17" t="s">
        <v>133</v>
      </c>
      <c r="D19" s="18" t="s">
        <v>21</v>
      </c>
      <c r="E19" s="61" t="s">
        <v>97</v>
      </c>
      <c r="F19" s="19" t="s">
        <v>26</v>
      </c>
      <c r="G19" s="61" t="s">
        <v>61</v>
      </c>
      <c r="H19" s="18" t="s">
        <v>143</v>
      </c>
      <c r="I19" s="38">
        <v>6</v>
      </c>
      <c r="J19" s="38">
        <v>2.5</v>
      </c>
      <c r="K19" s="38">
        <v>2</v>
      </c>
      <c r="L19" s="38">
        <v>0</v>
      </c>
      <c r="M19" s="38">
        <v>3</v>
      </c>
      <c r="N19" s="16">
        <f>SUM(I19*15+K19*5)</f>
        <v>100</v>
      </c>
      <c r="O19" s="16">
        <f>SUM(I19*2+J19*7+K19*1)</f>
        <v>31.5</v>
      </c>
      <c r="P19" s="16">
        <f>SUM(J19*5+M19*5)</f>
        <v>27.5</v>
      </c>
      <c r="Q19" s="39">
        <f>SUM(I19*70+J19*75+K19*25+L19*60+M19*45)</f>
        <v>792.5</v>
      </c>
    </row>
    <row r="20" spans="1:17" s="40" customFormat="1" ht="33" customHeight="1">
      <c r="A20" s="20"/>
      <c r="B20" s="7"/>
      <c r="C20" s="7" t="s">
        <v>192</v>
      </c>
      <c r="D20" s="2" t="s">
        <v>68</v>
      </c>
      <c r="E20" s="57" t="s">
        <v>69</v>
      </c>
      <c r="F20" s="5" t="s">
        <v>191</v>
      </c>
      <c r="G20" s="57" t="s">
        <v>62</v>
      </c>
      <c r="H20" s="2" t="s">
        <v>127</v>
      </c>
      <c r="I20" s="35"/>
      <c r="J20" s="35"/>
      <c r="K20" s="31"/>
      <c r="L20" s="31"/>
      <c r="M20" s="31"/>
      <c r="N20" s="35"/>
      <c r="O20" s="35"/>
      <c r="P20" s="35"/>
      <c r="Q20" s="36"/>
    </row>
    <row r="21" spans="1:17" s="40" customFormat="1" ht="33" customHeight="1">
      <c r="A21" s="6">
        <f>A19+1</f>
        <v>45244</v>
      </c>
      <c r="B21" s="7" t="s">
        <v>11</v>
      </c>
      <c r="C21" s="3" t="s">
        <v>37</v>
      </c>
      <c r="D21" s="58" t="s">
        <v>87</v>
      </c>
      <c r="E21" s="3" t="s">
        <v>38</v>
      </c>
      <c r="F21" s="3" t="s">
        <v>34</v>
      </c>
      <c r="G21" s="58" t="s">
        <v>61</v>
      </c>
      <c r="H21" s="3" t="s">
        <v>56</v>
      </c>
      <c r="I21" s="7">
        <v>6.2</v>
      </c>
      <c r="J21" s="7">
        <v>2.5</v>
      </c>
      <c r="K21" s="7">
        <v>2</v>
      </c>
      <c r="L21" s="7">
        <v>0</v>
      </c>
      <c r="M21" s="7">
        <v>2.9</v>
      </c>
      <c r="N21" s="7">
        <f>SUM(I21*15+K21*5)</f>
        <v>103</v>
      </c>
      <c r="O21" s="7">
        <f>SUM(I21*2+J21*7+K21*1)</f>
        <v>31.9</v>
      </c>
      <c r="P21" s="7">
        <f>SUM(J21*5+M21*5)</f>
        <v>27</v>
      </c>
      <c r="Q21" s="33">
        <f>SUM(I21*70+J21*75+K21*25+L21*60+M21*45)</f>
        <v>802</v>
      </c>
    </row>
    <row r="22" spans="1:17" s="40" customFormat="1" ht="33" customHeight="1">
      <c r="A22" s="21"/>
      <c r="B22" s="7"/>
      <c r="C22" s="2" t="s">
        <v>190</v>
      </c>
      <c r="D22" s="57" t="s">
        <v>86</v>
      </c>
      <c r="E22" s="2" t="s">
        <v>70</v>
      </c>
      <c r="F22" s="2" t="s">
        <v>128</v>
      </c>
      <c r="G22" s="57" t="s">
        <v>62</v>
      </c>
      <c r="H22" s="2" t="s">
        <v>151</v>
      </c>
      <c r="I22" s="7"/>
      <c r="J22" s="7"/>
      <c r="K22" s="7"/>
      <c r="L22" s="7"/>
      <c r="M22" s="7"/>
      <c r="N22" s="7"/>
      <c r="O22" s="7"/>
      <c r="P22" s="7"/>
      <c r="Q22" s="33"/>
    </row>
    <row r="23" spans="1:17" s="41" customFormat="1" ht="33" customHeight="1">
      <c r="A23" s="6">
        <f>A21+1</f>
        <v>45245</v>
      </c>
      <c r="B23" s="2" t="s">
        <v>23</v>
      </c>
      <c r="C23" s="8" t="s">
        <v>159</v>
      </c>
      <c r="D23" s="3" t="s">
        <v>184</v>
      </c>
      <c r="E23" s="3" t="s">
        <v>28</v>
      </c>
      <c r="F23" s="9" t="s">
        <v>121</v>
      </c>
      <c r="G23" s="58" t="s">
        <v>61</v>
      </c>
      <c r="H23" s="3" t="s">
        <v>129</v>
      </c>
      <c r="I23" s="7">
        <v>6</v>
      </c>
      <c r="J23" s="7">
        <v>2.5</v>
      </c>
      <c r="K23" s="7">
        <v>1.6</v>
      </c>
      <c r="L23" s="7">
        <v>1</v>
      </c>
      <c r="M23" s="7">
        <v>2.8</v>
      </c>
      <c r="N23" s="16">
        <f>SUM(I23*15+K23*5)</f>
        <v>98</v>
      </c>
      <c r="O23" s="16">
        <f>SUM(I23*2+J23*7+K23*1)</f>
        <v>31.1</v>
      </c>
      <c r="P23" s="16">
        <f>SUM(J23*5+M23*5)</f>
        <v>26.5</v>
      </c>
      <c r="Q23" s="39">
        <f>SUM(I23*70+J23*75+K23*25+L23*60+M23*45)</f>
        <v>833.5</v>
      </c>
    </row>
    <row r="24" spans="1:17" s="41" customFormat="1" ht="33" customHeight="1">
      <c r="A24" s="1"/>
      <c r="B24" s="2"/>
      <c r="C24" s="2" t="s">
        <v>162</v>
      </c>
      <c r="D24" s="2" t="s">
        <v>183</v>
      </c>
      <c r="E24" s="2" t="s">
        <v>194</v>
      </c>
      <c r="F24" s="10" t="s">
        <v>193</v>
      </c>
      <c r="G24" s="57" t="s">
        <v>62</v>
      </c>
      <c r="H24" s="2" t="s">
        <v>130</v>
      </c>
      <c r="I24" s="42"/>
      <c r="J24" s="42"/>
      <c r="K24" s="42"/>
      <c r="L24" s="42"/>
      <c r="M24" s="42"/>
      <c r="N24" s="42"/>
      <c r="O24" s="42"/>
      <c r="P24" s="42"/>
      <c r="Q24" s="43"/>
    </row>
    <row r="25" spans="1:17" s="41" customFormat="1" ht="33" customHeight="1">
      <c r="A25" s="6">
        <f>A23+1</f>
        <v>45246</v>
      </c>
      <c r="B25" s="16" t="s">
        <v>13</v>
      </c>
      <c r="C25" s="18" t="s">
        <v>19</v>
      </c>
      <c r="D25" s="18" t="s">
        <v>138</v>
      </c>
      <c r="E25" s="18" t="s">
        <v>41</v>
      </c>
      <c r="F25" s="19" t="s">
        <v>42</v>
      </c>
      <c r="G25" s="58" t="s">
        <v>61</v>
      </c>
      <c r="H25" s="3" t="s">
        <v>93</v>
      </c>
      <c r="I25" s="7">
        <v>6</v>
      </c>
      <c r="J25" s="7">
        <v>2.7</v>
      </c>
      <c r="K25" s="7">
        <v>1.8</v>
      </c>
      <c r="L25" s="7">
        <v>0</v>
      </c>
      <c r="M25" s="16">
        <v>2.7</v>
      </c>
      <c r="N25" s="16">
        <f>SUM(I25*15+K25*5)</f>
        <v>99</v>
      </c>
      <c r="O25" s="16">
        <f>SUM(I25*2+J25*7+K25*1)</f>
        <v>32.700000000000003</v>
      </c>
      <c r="P25" s="16">
        <f>SUM(J25*5+M25*5)</f>
        <v>27</v>
      </c>
      <c r="Q25" s="39">
        <f>SUM(I25*70+J25*75+K25*25+L25*60+M25*45)</f>
        <v>789</v>
      </c>
    </row>
    <row r="26" spans="1:17" s="41" customFormat="1" ht="33" customHeight="1">
      <c r="A26" s="6"/>
      <c r="B26" s="7"/>
      <c r="C26" s="2" t="s">
        <v>72</v>
      </c>
      <c r="D26" s="2" t="s">
        <v>137</v>
      </c>
      <c r="E26" s="2" t="s">
        <v>196</v>
      </c>
      <c r="F26" s="5" t="s">
        <v>195</v>
      </c>
      <c r="G26" s="57" t="s">
        <v>62</v>
      </c>
      <c r="H26" s="2" t="s">
        <v>94</v>
      </c>
      <c r="I26" s="7"/>
      <c r="J26" s="7"/>
      <c r="K26" s="7"/>
      <c r="L26" s="7"/>
      <c r="M26" s="7"/>
      <c r="N26" s="7"/>
      <c r="O26" s="7"/>
      <c r="P26" s="7"/>
      <c r="Q26" s="33"/>
    </row>
    <row r="27" spans="1:17" s="41" customFormat="1" ht="33" customHeight="1">
      <c r="A27" s="6">
        <f>A25+1</f>
        <v>45247</v>
      </c>
      <c r="B27" s="7" t="s">
        <v>14</v>
      </c>
      <c r="C27" s="3" t="s">
        <v>63</v>
      </c>
      <c r="D27" s="58" t="s">
        <v>39</v>
      </c>
      <c r="E27" s="9" t="s">
        <v>40</v>
      </c>
      <c r="F27" s="3" t="s">
        <v>141</v>
      </c>
      <c r="G27" s="58" t="s">
        <v>61</v>
      </c>
      <c r="H27" s="3" t="s">
        <v>146</v>
      </c>
      <c r="I27" s="7">
        <v>6.3</v>
      </c>
      <c r="J27" s="7">
        <v>2.7</v>
      </c>
      <c r="K27" s="7">
        <v>1.5</v>
      </c>
      <c r="L27" s="7">
        <v>0</v>
      </c>
      <c r="M27" s="7">
        <v>3</v>
      </c>
      <c r="N27" s="7">
        <f>SUM(I27*15+K27*5)</f>
        <v>102</v>
      </c>
      <c r="O27" s="7">
        <f>SUM(I27*2+J27*7+K27*1)</f>
        <v>33</v>
      </c>
      <c r="P27" s="7">
        <f>SUM(J27*5+M27*5)</f>
        <v>28.5</v>
      </c>
      <c r="Q27" s="33">
        <f>SUM(I27*70+J27*75+K27*25+L27*60+M27*45)</f>
        <v>816</v>
      </c>
    </row>
    <row r="28" spans="1:17" s="41" customFormat="1" ht="33" customHeight="1" thickBot="1">
      <c r="A28" s="22"/>
      <c r="B28" s="23"/>
      <c r="C28" s="24" t="s">
        <v>132</v>
      </c>
      <c r="D28" s="59" t="s">
        <v>73</v>
      </c>
      <c r="E28" s="25" t="s">
        <v>144</v>
      </c>
      <c r="F28" s="24" t="s">
        <v>67</v>
      </c>
      <c r="G28" s="59" t="s">
        <v>62</v>
      </c>
      <c r="H28" s="24" t="s">
        <v>145</v>
      </c>
      <c r="I28" s="44"/>
      <c r="J28" s="44"/>
      <c r="K28" s="45"/>
      <c r="L28" s="45"/>
      <c r="M28" s="45"/>
      <c r="N28" s="45"/>
      <c r="O28" s="45"/>
      <c r="P28" s="45"/>
      <c r="Q28" s="46"/>
    </row>
    <row r="29" spans="1:17" s="41" customFormat="1" ht="33" customHeight="1">
      <c r="A29" s="26">
        <f>A27+3</f>
        <v>45250</v>
      </c>
      <c r="B29" s="27" t="s">
        <v>10</v>
      </c>
      <c r="C29" s="28" t="s">
        <v>37</v>
      </c>
      <c r="D29" s="56" t="s">
        <v>167</v>
      </c>
      <c r="E29" s="51" t="s">
        <v>46</v>
      </c>
      <c r="F29" s="29" t="s">
        <v>47</v>
      </c>
      <c r="G29" s="56" t="s">
        <v>61</v>
      </c>
      <c r="H29" s="29" t="s">
        <v>154</v>
      </c>
      <c r="I29" s="47">
        <v>6.1</v>
      </c>
      <c r="J29" s="47">
        <v>2.5</v>
      </c>
      <c r="K29" s="47">
        <v>1.5</v>
      </c>
      <c r="L29" s="47">
        <v>0</v>
      </c>
      <c r="M29" s="47">
        <v>3</v>
      </c>
      <c r="N29" s="47">
        <f>SUM(I29*15+K29*5)</f>
        <v>99</v>
      </c>
      <c r="O29" s="47">
        <f>SUM(I29*2+J29*7+K29*1)</f>
        <v>31.2</v>
      </c>
      <c r="P29" s="47">
        <f>SUM(J29*5+M29*5)</f>
        <v>27.5</v>
      </c>
      <c r="Q29" s="48">
        <f>SUM(I29*70+J29*75+K29*25+L29*60+M29*45)</f>
        <v>787</v>
      </c>
    </row>
    <row r="30" spans="1:17" s="41" customFormat="1" ht="33" customHeight="1">
      <c r="A30" s="20"/>
      <c r="B30" s="2"/>
      <c r="C30" s="2" t="s">
        <v>66</v>
      </c>
      <c r="D30" s="57" t="s">
        <v>153</v>
      </c>
      <c r="E30" s="50" t="s">
        <v>197</v>
      </c>
      <c r="F30" s="2" t="s">
        <v>74</v>
      </c>
      <c r="G30" s="57" t="s">
        <v>62</v>
      </c>
      <c r="H30" s="2" t="s">
        <v>147</v>
      </c>
      <c r="I30" s="7"/>
      <c r="J30" s="7"/>
      <c r="K30" s="7"/>
      <c r="L30" s="7"/>
      <c r="M30" s="7"/>
      <c r="N30" s="7"/>
      <c r="O30" s="7"/>
      <c r="P30" s="7"/>
      <c r="Q30" s="33"/>
    </row>
    <row r="31" spans="1:17" s="41" customFormat="1" ht="33" customHeight="1">
      <c r="A31" s="6">
        <f>A29+1</f>
        <v>45251</v>
      </c>
      <c r="B31" s="3" t="s">
        <v>11</v>
      </c>
      <c r="C31" s="3" t="s">
        <v>163</v>
      </c>
      <c r="D31" s="58" t="s">
        <v>48</v>
      </c>
      <c r="E31" s="3" t="s">
        <v>148</v>
      </c>
      <c r="F31" s="9" t="s">
        <v>150</v>
      </c>
      <c r="G31" s="58" t="s">
        <v>61</v>
      </c>
      <c r="H31" s="3" t="s">
        <v>149</v>
      </c>
      <c r="I31" s="7">
        <v>6</v>
      </c>
      <c r="J31" s="7">
        <v>2.6</v>
      </c>
      <c r="K31" s="7">
        <v>1.8</v>
      </c>
      <c r="L31" s="7">
        <v>0</v>
      </c>
      <c r="M31" s="7">
        <v>3</v>
      </c>
      <c r="N31" s="7">
        <f>SUM(I31*15+K31*5)</f>
        <v>99</v>
      </c>
      <c r="O31" s="7">
        <f>SUM(I31*2+J31*7+K31*1)</f>
        <v>32</v>
      </c>
      <c r="P31" s="7">
        <f>SUM(J31*5+M31*5)</f>
        <v>28</v>
      </c>
      <c r="Q31" s="33">
        <f>SUM(I31*70+J31*75+K31*25+L31*60+M31*45)</f>
        <v>795</v>
      </c>
    </row>
    <row r="32" spans="1:17" s="41" customFormat="1" ht="33" customHeight="1">
      <c r="A32" s="21"/>
      <c r="B32" s="2"/>
      <c r="C32" s="2" t="s">
        <v>164</v>
      </c>
      <c r="D32" s="57" t="s">
        <v>75</v>
      </c>
      <c r="E32" s="2" t="s">
        <v>198</v>
      </c>
      <c r="F32" s="10" t="s">
        <v>185</v>
      </c>
      <c r="G32" s="57" t="s">
        <v>62</v>
      </c>
      <c r="H32" s="2" t="s">
        <v>170</v>
      </c>
      <c r="I32" s="42"/>
      <c r="J32" s="42"/>
      <c r="K32" s="7"/>
      <c r="L32" s="7"/>
      <c r="M32" s="7"/>
      <c r="N32" s="7"/>
      <c r="O32" s="7"/>
      <c r="P32" s="7"/>
      <c r="Q32" s="33"/>
    </row>
    <row r="33" spans="1:17" s="41" customFormat="1" ht="33" customHeight="1">
      <c r="A33" s="6">
        <f>A31+1</f>
        <v>45252</v>
      </c>
      <c r="B33" s="2" t="s">
        <v>12</v>
      </c>
      <c r="C33" s="8" t="s">
        <v>37</v>
      </c>
      <c r="D33" s="58" t="s">
        <v>49</v>
      </c>
      <c r="E33" s="4" t="s">
        <v>50</v>
      </c>
      <c r="F33" s="3" t="s">
        <v>134</v>
      </c>
      <c r="G33" s="58" t="s">
        <v>61</v>
      </c>
      <c r="H33" s="3" t="s">
        <v>168</v>
      </c>
      <c r="I33" s="7">
        <v>6.2</v>
      </c>
      <c r="J33" s="7">
        <v>2.5</v>
      </c>
      <c r="K33" s="7">
        <v>2</v>
      </c>
      <c r="L33" s="7">
        <v>1</v>
      </c>
      <c r="M33" s="7">
        <v>2.9</v>
      </c>
      <c r="N33" s="7">
        <f>SUM(I33*15+K33*5)</f>
        <v>103</v>
      </c>
      <c r="O33" s="7">
        <f>SUM(I33*2+J33*7+K33*1)</f>
        <v>31.9</v>
      </c>
      <c r="P33" s="7">
        <f>SUM(J33*5+M33*5)</f>
        <v>27</v>
      </c>
      <c r="Q33" s="33">
        <f>SUM(I33*70+J33*75+K33*25+L33*60+M33*45)</f>
        <v>862</v>
      </c>
    </row>
    <row r="34" spans="1:17" s="41" customFormat="1" ht="33" customHeight="1">
      <c r="A34" s="1"/>
      <c r="B34" s="2"/>
      <c r="C34" s="2" t="s">
        <v>66</v>
      </c>
      <c r="D34" s="57" t="s">
        <v>76</v>
      </c>
      <c r="E34" s="5" t="s">
        <v>199</v>
      </c>
      <c r="F34" s="2" t="s">
        <v>136</v>
      </c>
      <c r="G34" s="57" t="s">
        <v>62</v>
      </c>
      <c r="H34" s="2" t="s">
        <v>169</v>
      </c>
      <c r="I34" s="7"/>
      <c r="J34" s="7"/>
      <c r="K34" s="7"/>
      <c r="L34" s="7"/>
      <c r="M34" s="7"/>
      <c r="N34" s="7"/>
      <c r="O34" s="7"/>
      <c r="P34" s="7"/>
      <c r="Q34" s="33"/>
    </row>
    <row r="35" spans="1:17" s="41" customFormat="1" ht="33" customHeight="1">
      <c r="A35" s="6">
        <f>A33+1</f>
        <v>45253</v>
      </c>
      <c r="B35" s="7" t="s">
        <v>13</v>
      </c>
      <c r="C35" s="3" t="s">
        <v>20</v>
      </c>
      <c r="D35" s="3" t="s">
        <v>155</v>
      </c>
      <c r="E35" s="3" t="s">
        <v>157</v>
      </c>
      <c r="F35" s="9" t="s">
        <v>51</v>
      </c>
      <c r="G35" s="58" t="s">
        <v>61</v>
      </c>
      <c r="H35" s="3" t="s">
        <v>31</v>
      </c>
      <c r="I35" s="7">
        <v>6</v>
      </c>
      <c r="J35" s="7">
        <v>3</v>
      </c>
      <c r="K35" s="7">
        <v>1.8</v>
      </c>
      <c r="L35" s="7">
        <v>0</v>
      </c>
      <c r="M35" s="7">
        <v>2.8</v>
      </c>
      <c r="N35" s="7">
        <f>SUM(I35*15+K35*5)</f>
        <v>99</v>
      </c>
      <c r="O35" s="7">
        <f>SUM(I35*2+J35*7+K35*1)</f>
        <v>34.799999999999997</v>
      </c>
      <c r="P35" s="7">
        <f>SUM(J35*5+M35*5)</f>
        <v>29</v>
      </c>
      <c r="Q35" s="33">
        <f>SUM(I35*70+J35*75+K35*25+L35*60+M35*45)</f>
        <v>816</v>
      </c>
    </row>
    <row r="36" spans="1:17" s="41" customFormat="1" ht="33" customHeight="1">
      <c r="A36" s="6"/>
      <c r="B36" s="7"/>
      <c r="C36" s="2" t="s">
        <v>200</v>
      </c>
      <c r="D36" s="2" t="s">
        <v>158</v>
      </c>
      <c r="E36" s="2" t="s">
        <v>156</v>
      </c>
      <c r="F36" s="10" t="s">
        <v>139</v>
      </c>
      <c r="G36" s="57" t="s">
        <v>62</v>
      </c>
      <c r="H36" s="2" t="s">
        <v>165</v>
      </c>
      <c r="I36" s="42"/>
      <c r="J36" s="7"/>
      <c r="K36" s="42"/>
      <c r="L36" s="7"/>
      <c r="M36" s="7"/>
      <c r="N36" s="7"/>
      <c r="O36" s="7"/>
      <c r="P36" s="7"/>
      <c r="Q36" s="33"/>
    </row>
    <row r="37" spans="1:17" s="41" customFormat="1" ht="33" customHeight="1">
      <c r="A37" s="6">
        <f>A35+1</f>
        <v>45254</v>
      </c>
      <c r="B37" s="7" t="s">
        <v>14</v>
      </c>
      <c r="C37" s="8" t="s">
        <v>43</v>
      </c>
      <c r="D37" s="3" t="s">
        <v>44</v>
      </c>
      <c r="E37" s="3" t="s">
        <v>122</v>
      </c>
      <c r="F37" s="3" t="s">
        <v>45</v>
      </c>
      <c r="G37" s="58" t="s">
        <v>61</v>
      </c>
      <c r="H37" s="3" t="s">
        <v>131</v>
      </c>
      <c r="I37" s="7">
        <v>6.2</v>
      </c>
      <c r="J37" s="7">
        <v>2.5</v>
      </c>
      <c r="K37" s="7">
        <v>1.5</v>
      </c>
      <c r="L37" s="7">
        <v>0</v>
      </c>
      <c r="M37" s="7">
        <v>3</v>
      </c>
      <c r="N37" s="7">
        <f>SUM(I37*15+K37*5)</f>
        <v>100.5</v>
      </c>
      <c r="O37" s="7">
        <f>SUM(I37*2+J37*7+K37*1)</f>
        <v>31.4</v>
      </c>
      <c r="P37" s="7">
        <f>SUM(J37*5+M37*5)</f>
        <v>27.5</v>
      </c>
      <c r="Q37" s="33">
        <f>SUM(I37*70+J37*75+K37*25+L37*60+M37*45)</f>
        <v>794</v>
      </c>
    </row>
    <row r="38" spans="1:17" s="41" customFormat="1" ht="33" customHeight="1" thickBot="1">
      <c r="A38" s="12"/>
      <c r="B38" s="13"/>
      <c r="C38" s="14" t="s">
        <v>202</v>
      </c>
      <c r="D38" s="14" t="s">
        <v>166</v>
      </c>
      <c r="E38" s="14" t="s">
        <v>77</v>
      </c>
      <c r="F38" s="14" t="s">
        <v>201</v>
      </c>
      <c r="G38" s="60" t="s">
        <v>62</v>
      </c>
      <c r="H38" s="30" t="s">
        <v>126</v>
      </c>
      <c r="I38" s="30"/>
      <c r="J38" s="30"/>
      <c r="K38" s="30"/>
      <c r="L38" s="30"/>
      <c r="M38" s="30"/>
      <c r="N38" s="30"/>
      <c r="O38" s="30"/>
      <c r="P38" s="30"/>
      <c r="Q38" s="37"/>
    </row>
    <row r="39" spans="1:17" s="41" customFormat="1" ht="33" customHeight="1">
      <c r="A39" s="26">
        <f>A37+3</f>
        <v>45257</v>
      </c>
      <c r="B39" s="27" t="s">
        <v>10</v>
      </c>
      <c r="C39" s="28" t="s">
        <v>18</v>
      </c>
      <c r="D39" s="56" t="s">
        <v>174</v>
      </c>
      <c r="E39" s="29" t="s">
        <v>52</v>
      </c>
      <c r="F39" s="51" t="s">
        <v>29</v>
      </c>
      <c r="G39" s="56" t="s">
        <v>61</v>
      </c>
      <c r="H39" s="29" t="s">
        <v>181</v>
      </c>
      <c r="I39" s="47">
        <v>6</v>
      </c>
      <c r="J39" s="47">
        <v>2.5</v>
      </c>
      <c r="K39" s="47">
        <v>1.8</v>
      </c>
      <c r="L39" s="47">
        <v>0</v>
      </c>
      <c r="M39" s="47">
        <v>2.8</v>
      </c>
      <c r="N39" s="47">
        <f>SUM(I39*15+K39*5)</f>
        <v>99</v>
      </c>
      <c r="O39" s="47">
        <f>SUM(I39*2+J39*7+K39*1)</f>
        <v>31.3</v>
      </c>
      <c r="P39" s="47">
        <f>SUM(J39*5+M39*5)</f>
        <v>26.5</v>
      </c>
      <c r="Q39" s="48">
        <f>SUM(I39*70+J39*75+K39*25+L39*60+M39*45)</f>
        <v>778.5</v>
      </c>
    </row>
    <row r="40" spans="1:17" s="41" customFormat="1" ht="33" customHeight="1">
      <c r="A40" s="20"/>
      <c r="B40" s="2"/>
      <c r="C40" s="2" t="s">
        <v>203</v>
      </c>
      <c r="D40" s="57" t="s">
        <v>176</v>
      </c>
      <c r="E40" s="24" t="s">
        <v>175</v>
      </c>
      <c r="F40" s="50" t="s">
        <v>78</v>
      </c>
      <c r="G40" s="57" t="s">
        <v>62</v>
      </c>
      <c r="H40" s="2" t="s">
        <v>182</v>
      </c>
      <c r="I40" s="7"/>
      <c r="J40" s="7"/>
      <c r="K40" s="7"/>
      <c r="L40" s="7"/>
      <c r="M40" s="7"/>
      <c r="N40" s="7"/>
      <c r="O40" s="7"/>
      <c r="P40" s="7"/>
      <c r="Q40" s="33"/>
    </row>
    <row r="41" spans="1:17" s="41" customFormat="1" ht="33" customHeight="1">
      <c r="A41" s="6">
        <f>A39+1</f>
        <v>45258</v>
      </c>
      <c r="B41" s="3" t="s">
        <v>11</v>
      </c>
      <c r="C41" s="3" t="s">
        <v>160</v>
      </c>
      <c r="D41" s="3" t="s">
        <v>53</v>
      </c>
      <c r="E41" s="9" t="s">
        <v>54</v>
      </c>
      <c r="F41" s="3" t="s">
        <v>173</v>
      </c>
      <c r="G41" s="58" t="s">
        <v>61</v>
      </c>
      <c r="H41" s="3" t="s">
        <v>179</v>
      </c>
      <c r="I41" s="7">
        <v>6.4</v>
      </c>
      <c r="J41" s="7">
        <v>2.7</v>
      </c>
      <c r="K41" s="7">
        <v>1.6</v>
      </c>
      <c r="L41" s="7">
        <v>0</v>
      </c>
      <c r="M41" s="7">
        <v>2.9</v>
      </c>
      <c r="N41" s="7">
        <f>SUM(I41*15+K41*5)</f>
        <v>104</v>
      </c>
      <c r="O41" s="7">
        <f>SUM(I41*2+J41*7+K41*1)</f>
        <v>33.300000000000004</v>
      </c>
      <c r="P41" s="7">
        <f>SUM(J41*5+M41*5)</f>
        <v>28</v>
      </c>
      <c r="Q41" s="33">
        <f>SUM(I41*70+J41*75+K41*25+L41*60+M41*45)</f>
        <v>821</v>
      </c>
    </row>
    <row r="42" spans="1:17" s="41" customFormat="1" ht="33" customHeight="1">
      <c r="A42" s="21"/>
      <c r="B42" s="2"/>
      <c r="C42" s="2" t="s">
        <v>161</v>
      </c>
      <c r="D42" s="2" t="s">
        <v>73</v>
      </c>
      <c r="E42" s="10" t="s">
        <v>79</v>
      </c>
      <c r="F42" s="2" t="s">
        <v>177</v>
      </c>
      <c r="G42" s="57" t="s">
        <v>62</v>
      </c>
      <c r="H42" s="2" t="s">
        <v>180</v>
      </c>
      <c r="I42" s="42"/>
      <c r="J42" s="42"/>
      <c r="K42" s="7"/>
      <c r="L42" s="7"/>
      <c r="M42" s="7"/>
      <c r="N42" s="7"/>
      <c r="O42" s="7"/>
      <c r="P42" s="7"/>
      <c r="Q42" s="33"/>
    </row>
    <row r="43" spans="1:17" s="41" customFormat="1" ht="33" customHeight="1">
      <c r="A43" s="6">
        <f>A41+1</f>
        <v>45259</v>
      </c>
      <c r="B43" s="2" t="s">
        <v>23</v>
      </c>
      <c r="C43" s="3" t="s">
        <v>18</v>
      </c>
      <c r="D43" s="58" t="s">
        <v>119</v>
      </c>
      <c r="E43" s="11" t="s">
        <v>171</v>
      </c>
      <c r="F43" s="3" t="s">
        <v>30</v>
      </c>
      <c r="G43" s="58" t="s">
        <v>61</v>
      </c>
      <c r="H43" s="3" t="s">
        <v>125</v>
      </c>
      <c r="I43" s="7">
        <v>6.1</v>
      </c>
      <c r="J43" s="7">
        <v>2.5</v>
      </c>
      <c r="K43" s="7">
        <v>1.7</v>
      </c>
      <c r="L43" s="7">
        <v>1</v>
      </c>
      <c r="M43" s="7">
        <v>3</v>
      </c>
      <c r="N43" s="7">
        <f>SUM(I43*15+K43*5)</f>
        <v>100</v>
      </c>
      <c r="O43" s="7">
        <f>SUM(I43*2+J43*7+K43*1)</f>
        <v>31.4</v>
      </c>
      <c r="P43" s="7">
        <f>SUM(J43*5+M43*5)</f>
        <v>27.5</v>
      </c>
      <c r="Q43" s="33">
        <f>SUM(I43*70+J43*75+K43*25+L43*60+M43*45)</f>
        <v>852</v>
      </c>
    </row>
    <row r="44" spans="1:17" s="41" customFormat="1" ht="33" customHeight="1">
      <c r="A44" s="1"/>
      <c r="B44" s="2"/>
      <c r="C44" s="2" t="s">
        <v>204</v>
      </c>
      <c r="D44" s="57" t="s">
        <v>135</v>
      </c>
      <c r="E44" s="50" t="s">
        <v>172</v>
      </c>
      <c r="F44" s="2" t="s">
        <v>80</v>
      </c>
      <c r="G44" s="57" t="s">
        <v>62</v>
      </c>
      <c r="H44" s="2" t="s">
        <v>178</v>
      </c>
      <c r="I44" s="7"/>
      <c r="J44" s="7"/>
      <c r="K44" s="7"/>
      <c r="L44" s="7"/>
      <c r="M44" s="7"/>
      <c r="N44" s="7"/>
      <c r="O44" s="7"/>
      <c r="P44" s="7"/>
      <c r="Q44" s="33"/>
    </row>
    <row r="45" spans="1:17" s="41" customFormat="1" ht="33" customHeight="1">
      <c r="A45" s="6">
        <f>A43+1</f>
        <v>45260</v>
      </c>
      <c r="B45" s="7" t="s">
        <v>13</v>
      </c>
      <c r="C45" s="3" t="s">
        <v>18</v>
      </c>
      <c r="D45" s="80" t="s">
        <v>55</v>
      </c>
      <c r="E45" s="84" t="s">
        <v>212</v>
      </c>
      <c r="F45" s="80" t="s">
        <v>33</v>
      </c>
      <c r="G45" s="78" t="s">
        <v>61</v>
      </c>
      <c r="H45" s="80" t="s">
        <v>218</v>
      </c>
      <c r="I45" s="7">
        <v>6.1</v>
      </c>
      <c r="J45" s="7">
        <v>2.7</v>
      </c>
      <c r="K45" s="7">
        <v>1.8</v>
      </c>
      <c r="L45" s="7">
        <v>0</v>
      </c>
      <c r="M45" s="7">
        <v>2.9</v>
      </c>
      <c r="N45" s="7">
        <f>SUM(I45*15+K45*5)</f>
        <v>100.5</v>
      </c>
      <c r="O45" s="7">
        <f>SUM(I45*2+J45*7+K45*1)</f>
        <v>32.9</v>
      </c>
      <c r="P45" s="7">
        <f>SUM(J45*5+M45*5)</f>
        <v>28</v>
      </c>
      <c r="Q45" s="39">
        <f>SUM(I45*70+J45*75+K45*25+L45*60+M45*45)</f>
        <v>805</v>
      </c>
    </row>
    <row r="46" spans="1:17" s="41" customFormat="1" ht="33" customHeight="1" thickBot="1">
      <c r="A46" s="63"/>
      <c r="B46" s="30"/>
      <c r="C46" s="14" t="s">
        <v>66</v>
      </c>
      <c r="D46" s="88" t="s">
        <v>221</v>
      </c>
      <c r="E46" s="89" t="s">
        <v>222</v>
      </c>
      <c r="F46" s="88" t="s">
        <v>81</v>
      </c>
      <c r="G46" s="90" t="s">
        <v>62</v>
      </c>
      <c r="H46" s="88" t="s">
        <v>219</v>
      </c>
      <c r="I46" s="49"/>
      <c r="J46" s="30"/>
      <c r="K46" s="49"/>
      <c r="L46" s="30"/>
      <c r="M46" s="30"/>
      <c r="N46" s="30"/>
      <c r="O46" s="30"/>
      <c r="P46" s="30"/>
      <c r="Q46" s="37"/>
    </row>
  </sheetData>
  <mergeCells count="4">
    <mergeCell ref="A1:Q1"/>
    <mergeCell ref="D2:E2"/>
    <mergeCell ref="F2:G2"/>
    <mergeCell ref="C3:H4"/>
  </mergeCells>
  <phoneticPr fontId="2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11月</vt:lpstr>
      <vt:lpstr>'11月'!Print_Area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2023-10-24T06:27:48Z</cp:lastPrinted>
  <dcterms:created xsi:type="dcterms:W3CDTF">2016-09-13T02:57:42Z</dcterms:created>
  <dcterms:modified xsi:type="dcterms:W3CDTF">2023-10-24T06:27:56Z</dcterms:modified>
</cp:coreProperties>
</file>