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20" windowHeight="11020"/>
  </bookViews>
  <sheets>
    <sheet name="2月" sheetId="1" r:id="rId1"/>
  </sheets>
  <definedNames>
    <definedName name="_xlnm.Print_Area" localSheetId="0">'2月'!$A$1:$Q$24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3" i="1"/>
  <c r="P13"/>
  <c r="O13"/>
  <c r="N13"/>
  <c r="N11"/>
  <c r="A5" l="1"/>
  <c r="A7" s="1"/>
  <c r="A9" l="1"/>
  <c r="A11" s="1"/>
  <c r="A13" s="1"/>
  <c r="Q23"/>
  <c r="A17" l="1"/>
  <c r="A19" s="1"/>
  <c r="A21" s="1"/>
  <c r="A23" s="1"/>
  <c r="P23" l="1"/>
  <c r="O23"/>
  <c r="N23"/>
  <c r="Q21"/>
  <c r="P21"/>
  <c r="O21"/>
  <c r="N21"/>
  <c r="Q19"/>
  <c r="P19"/>
  <c r="O19"/>
  <c r="N19"/>
  <c r="Q17"/>
  <c r="P17"/>
  <c r="O17"/>
  <c r="N17"/>
  <c r="Q15"/>
  <c r="P15"/>
  <c r="O15"/>
  <c r="N15"/>
  <c r="Q11"/>
  <c r="P11"/>
  <c r="O11"/>
  <c r="Q9"/>
  <c r="P9"/>
  <c r="O9"/>
  <c r="N9"/>
  <c r="Q7"/>
  <c r="P7"/>
  <c r="O7"/>
  <c r="N7"/>
  <c r="Q5"/>
  <c r="P5"/>
  <c r="O5"/>
  <c r="N5"/>
  <c r="Q3"/>
  <c r="P3"/>
  <c r="O3"/>
  <c r="N3"/>
</calcChain>
</file>

<file path=xl/sharedStrings.xml><?xml version="1.0" encoding="utf-8"?>
<sst xmlns="http://schemas.openxmlformats.org/spreadsheetml/2006/main" count="161" uniqueCount="131">
  <si>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</si>
  <si>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</si>
  <si>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</si>
  <si>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</si>
  <si>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</si>
  <si>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</si>
  <si>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</si>
  <si>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</si>
  <si>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</si>
  <si>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</si>
  <si>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</si>
  <si>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</si>
  <si>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</si>
  <si>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四</t>
    <phoneticPr fontId="1" type="noConversion"/>
  </si>
  <si>
    <t>五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</si>
  <si>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</si>
  <si>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</si>
  <si>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</si>
  <si>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六</t>
    <phoneticPr fontId="1" type="noConversion"/>
  </si>
  <si>
    <t>三</t>
    <phoneticPr fontId="1" type="noConversion"/>
  </si>
  <si>
    <t>蔬食日</t>
    <phoneticPr fontId="1" type="noConversion"/>
  </si>
  <si>
    <r>
      <rPr>
        <b/>
        <sz val="12"/>
        <rFont val="細明體"/>
        <family val="3"/>
        <charset val="136"/>
      </rPr>
      <t>白米飯</t>
    </r>
    <r>
      <rPr>
        <b/>
        <sz val="12"/>
        <rFont val="Calibri"/>
        <family val="3"/>
      </rPr>
      <t>/</t>
    </r>
    <r>
      <rPr>
        <b/>
        <sz val="12"/>
        <rFont val="細明體"/>
        <family val="3"/>
        <charset val="136"/>
      </rPr>
      <t>炊</t>
    </r>
    <phoneticPr fontId="1" type="noConversion"/>
  </si>
  <si>
    <t>紅燒肉角/燒</t>
    <phoneticPr fontId="1" type="noConversion"/>
  </si>
  <si>
    <t>三色豆炒蛋/炒</t>
    <phoneticPr fontId="1" type="noConversion"/>
  </si>
  <si>
    <t>青菜/炒</t>
    <phoneticPr fontId="1" type="noConversion"/>
  </si>
  <si>
    <t>沙茶豬排/燒</t>
    <phoneticPr fontId="1" type="noConversion"/>
  </si>
  <si>
    <t>青菜100</t>
    <phoneticPr fontId="1" type="noConversion"/>
  </si>
  <si>
    <t>筍絲肉絲湯/煮</t>
    <phoneticPr fontId="1" type="noConversion"/>
  </si>
  <si>
    <t>雞蛋30.三色豆30</t>
    <phoneticPr fontId="1" type="noConversion"/>
  </si>
  <si>
    <t>白米120</t>
    <phoneticPr fontId="1" type="noConversion"/>
  </si>
  <si>
    <t>里肌豬排40</t>
    <phoneticPr fontId="1" type="noConversion"/>
  </si>
  <si>
    <t>柴魚酥米飯</t>
    <phoneticPr fontId="1" type="noConversion"/>
  </si>
  <si>
    <t>蔬菜冬粉/炒</t>
    <phoneticPr fontId="1" type="noConversion"/>
  </si>
  <si>
    <t>醬燒油豆腐杏鮑菇/炒</t>
    <phoneticPr fontId="1" type="noConversion"/>
  </si>
  <si>
    <t>豆菜麵</t>
    <phoneticPr fontId="1" type="noConversion"/>
  </si>
  <si>
    <t>綜合鹽酥雞/炸</t>
    <phoneticPr fontId="1" type="noConversion"/>
  </si>
  <si>
    <t>回鍋肉/炒</t>
    <phoneticPr fontId="1" type="noConversion"/>
  </si>
  <si>
    <t>芝麻包/蒸</t>
    <phoneticPr fontId="1" type="noConversion"/>
  </si>
  <si>
    <t>南瓜濃湯/煮</t>
    <phoneticPr fontId="1" type="noConversion"/>
  </si>
  <si>
    <t>洋蔥雞丁/炒</t>
    <phoneticPr fontId="1" type="noConversion"/>
  </si>
  <si>
    <t>五味日式豆腐/燒</t>
    <phoneticPr fontId="1" type="noConversion"/>
  </si>
  <si>
    <t>蘿蔔魚丸湯/煮</t>
    <phoneticPr fontId="1" type="noConversion"/>
  </si>
  <si>
    <t>白米飯</t>
    <phoneticPr fontId="1" type="noConversion"/>
  </si>
  <si>
    <t>麻油雞/燒</t>
    <phoneticPr fontId="1" type="noConversion"/>
  </si>
  <si>
    <t>肉燥嫩豆腐/燒</t>
    <phoneticPr fontId="1" type="noConversion"/>
  </si>
  <si>
    <t>菜脯紅絲炒蛋/炒</t>
    <phoneticPr fontId="1" type="noConversion"/>
  </si>
  <si>
    <t>京醬肉片/炒</t>
    <phoneticPr fontId="1" type="noConversion"/>
  </si>
  <si>
    <t>高麗甜不辣/炒</t>
    <phoneticPr fontId="1" type="noConversion"/>
  </si>
  <si>
    <t>榨菜肉絲湯/煮</t>
    <phoneticPr fontId="1" type="noConversion"/>
  </si>
  <si>
    <t>蔥油拌飯</t>
    <phoneticPr fontId="1" type="noConversion"/>
  </si>
  <si>
    <t>鳳梨糖醋石斑魚/燒</t>
    <phoneticPr fontId="1" type="noConversion"/>
  </si>
  <si>
    <t>咖哩白花馬鈴薯/燒</t>
    <phoneticPr fontId="1" type="noConversion"/>
  </si>
  <si>
    <t>大滷麵</t>
    <phoneticPr fontId="1" type="noConversion"/>
  </si>
  <si>
    <t>客家小炒/炒</t>
    <phoneticPr fontId="1" type="noConversion"/>
  </si>
  <si>
    <t>黑糖饅頭/蒸</t>
    <phoneticPr fontId="1" type="noConversion"/>
  </si>
  <si>
    <t>仙草茶/煮</t>
    <phoneticPr fontId="1" type="noConversion"/>
  </si>
  <si>
    <t>胚芽飯</t>
    <phoneticPr fontId="1" type="noConversion"/>
  </si>
  <si>
    <t>宮保雞丁/炒</t>
    <phoneticPr fontId="1" type="noConversion"/>
  </si>
  <si>
    <t>日式壽喜燒/燒</t>
    <phoneticPr fontId="1" type="noConversion"/>
  </si>
  <si>
    <t>蕃茄豆腐蛋/炒</t>
    <phoneticPr fontId="1" type="noConversion"/>
  </si>
  <si>
    <t>當歸麵線湯/煮</t>
    <phoneticPr fontId="1" type="noConversion"/>
  </si>
  <si>
    <t>三杯米血雞/炒</t>
    <phoneticPr fontId="1" type="noConversion"/>
  </si>
  <si>
    <t>辣瓣豆腐肉片/炒</t>
    <phoneticPr fontId="1" type="noConversion"/>
  </si>
  <si>
    <t>南瓜滑蛋/燴</t>
    <phoneticPr fontId="1" type="noConversion"/>
  </si>
  <si>
    <t>小米飯</t>
    <phoneticPr fontId="1" type="noConversion"/>
  </si>
  <si>
    <t>味噌豆腐湯/煮</t>
    <phoneticPr fontId="1" type="noConversion"/>
  </si>
  <si>
    <r>
      <t>海佃112年2/13～2/24營養葷食菜單　　</t>
    </r>
    <r>
      <rPr>
        <b/>
        <sz val="18"/>
        <rFont val="新細明體"/>
        <family val="3"/>
        <charset val="136"/>
      </rPr>
      <t>大佳</t>
    </r>
    <r>
      <rPr>
        <b/>
        <sz val="18"/>
        <rFont val="華康中圓體"/>
        <family val="3"/>
        <charset val="136"/>
      </rPr>
      <t>便當廠提供     ＊本公司使用之豬肉為國產豬肉</t>
    </r>
    <phoneticPr fontId="1" type="noConversion"/>
  </si>
  <si>
    <t>蘋果咖哩雞/燒</t>
    <phoneticPr fontId="1" type="noConversion"/>
  </si>
  <si>
    <t>蛋刺開陽白菜/炒</t>
    <phoneticPr fontId="1" type="noConversion"/>
  </si>
  <si>
    <t>冬瓜排骨酥/燒</t>
    <phoneticPr fontId="1" type="noConversion"/>
  </si>
  <si>
    <t>蕃茄燒雞/燒</t>
    <phoneticPr fontId="1" type="noConversion"/>
  </si>
  <si>
    <t>酸辣湯/煮</t>
    <phoneticPr fontId="1" type="noConversion"/>
  </si>
  <si>
    <t>丁香味噌湯/煮</t>
    <phoneticPr fontId="1" type="noConversion"/>
  </si>
  <si>
    <t>地瓜飯/炊</t>
    <phoneticPr fontId="1" type="noConversion"/>
  </si>
  <si>
    <t>燕麥飯</t>
    <phoneticPr fontId="1" type="noConversion"/>
  </si>
  <si>
    <t>香酥雞柳+地瓜球/炸</t>
    <phoneticPr fontId="1" type="noConversion"/>
  </si>
  <si>
    <t>雞丁30.馬鈴薯20.紅蘿蔔10.蘋果10</t>
    <phoneticPr fontId="1" type="noConversion"/>
  </si>
  <si>
    <t>肉角40.紅蘿蔔10.白蘿蔔20</t>
    <phoneticPr fontId="1" type="noConversion"/>
  </si>
  <si>
    <t>豆腐10.丁香適量.味噌</t>
    <phoneticPr fontId="1" type="noConversion"/>
  </si>
  <si>
    <t>白米110.地瓜35</t>
    <phoneticPr fontId="1" type="noConversion"/>
  </si>
  <si>
    <r>
      <rPr>
        <sz val="12"/>
        <rFont val="Microsoft JhengHei UI"/>
        <family val="3"/>
        <charset val="136"/>
      </rPr>
      <t>雞丁</t>
    </r>
    <r>
      <rPr>
        <sz val="12"/>
        <rFont val="Calibri"/>
        <family val="3"/>
      </rPr>
      <t>40.</t>
    </r>
    <r>
      <rPr>
        <sz val="12"/>
        <rFont val="Microsoft JhengHei UI"/>
        <family val="3"/>
        <charset val="136"/>
      </rPr>
      <t>洋蔥</t>
    </r>
    <r>
      <rPr>
        <sz val="12"/>
        <rFont val="Calibri"/>
        <family val="3"/>
      </rPr>
      <t>30</t>
    </r>
    <phoneticPr fontId="1" type="noConversion"/>
  </si>
  <si>
    <t>大白菜40.雞蛋10.蝦米適量</t>
    <phoneticPr fontId="1" type="noConversion"/>
  </si>
  <si>
    <t>筍絲10.肉絲10</t>
    <phoneticPr fontId="1" type="noConversion"/>
  </si>
  <si>
    <t>白米120.柴魚酥適量</t>
    <phoneticPr fontId="1" type="noConversion"/>
  </si>
  <si>
    <r>
      <t>樹</t>
    </r>
    <r>
      <rPr>
        <b/>
        <sz val="12"/>
        <rFont val="Microsoft JhengHei UI"/>
        <family val="3"/>
        <charset val="136"/>
      </rPr>
      <t>仔</t>
    </r>
    <r>
      <rPr>
        <b/>
        <sz val="12"/>
        <rFont val="華康中圓體"/>
        <family val="3"/>
        <charset val="136"/>
      </rPr>
      <t>蒸魚片/蒸</t>
    </r>
    <phoneticPr fontId="1" type="noConversion"/>
  </si>
  <si>
    <t>鮮魚片45.樹仔醬</t>
    <phoneticPr fontId="1" type="noConversion"/>
  </si>
  <si>
    <t>仙草汁</t>
    <phoneticPr fontId="1" type="noConversion"/>
  </si>
  <si>
    <t>雞丁40.地瓜20</t>
    <phoneticPr fontId="1" type="noConversion"/>
  </si>
  <si>
    <t>芝麻包30</t>
    <phoneticPr fontId="1" type="noConversion"/>
  </si>
  <si>
    <t>白米100.小米20</t>
    <phoneticPr fontId="1" type="noConversion"/>
  </si>
  <si>
    <t>排骨35.冬瓜30</t>
    <phoneticPr fontId="1" type="noConversion"/>
  </si>
  <si>
    <t>雞丁30.蕃茄20.紅蘿蔔10.白蘿蔔10</t>
    <phoneticPr fontId="1" type="noConversion"/>
  </si>
  <si>
    <t>豆腐60.五味醬</t>
    <phoneticPr fontId="1" type="noConversion"/>
  </si>
  <si>
    <t>白蘿蔔10.虱目魚丸10</t>
    <phoneticPr fontId="1" type="noConversion"/>
  </si>
  <si>
    <t>雞蛋30.菜脯15.紅蘿蔔15</t>
    <phoneticPr fontId="1" type="noConversion"/>
  </si>
  <si>
    <r>
      <rPr>
        <sz val="12"/>
        <rFont val="Microsoft JhengHei UI"/>
        <family val="3"/>
        <charset val="136"/>
      </rPr>
      <t>雞絞肉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玉米</t>
    </r>
    <r>
      <rPr>
        <sz val="12"/>
        <rFont val="Calibri"/>
        <family val="3"/>
      </rPr>
      <t>30</t>
    </r>
    <phoneticPr fontId="1" type="noConversion"/>
  </si>
  <si>
    <t>榨菜10.肉絲10</t>
    <phoneticPr fontId="1" type="noConversion"/>
  </si>
  <si>
    <t>雞丁40.米血10</t>
    <phoneticPr fontId="1" type="noConversion"/>
  </si>
  <si>
    <t>豆腐10.味噌</t>
    <phoneticPr fontId="1" type="noConversion"/>
  </si>
  <si>
    <t>白米120.蔥油適量</t>
    <phoneticPr fontId="1" type="noConversion"/>
  </si>
  <si>
    <t>白花菜40.馬鈴薯20</t>
    <phoneticPr fontId="1" type="noConversion"/>
  </si>
  <si>
    <t>高麗菜20.白蘿蔔20.玉米20</t>
    <phoneticPr fontId="1" type="noConversion"/>
  </si>
  <si>
    <t>山粉圓.冬瓜糖磚</t>
    <phoneticPr fontId="1" type="noConversion"/>
  </si>
  <si>
    <t>麵條150</t>
    <phoneticPr fontId="1" type="noConversion"/>
  </si>
  <si>
    <t>雞柳40.地瓜球*1</t>
    <phoneticPr fontId="1" type="noConversion"/>
  </si>
  <si>
    <t>肉絲30.豆干30.乾魷魚</t>
    <phoneticPr fontId="1" type="noConversion"/>
  </si>
  <si>
    <t>黑糖饅頭30</t>
    <phoneticPr fontId="1" type="noConversion"/>
  </si>
  <si>
    <t>白米100.胚芽米20</t>
    <phoneticPr fontId="1" type="noConversion"/>
  </si>
  <si>
    <t>雞丁40.乾辣椒適量</t>
    <phoneticPr fontId="1" type="noConversion"/>
  </si>
  <si>
    <t>蕃茄30.雞蛋20.豆腐30</t>
    <phoneticPr fontId="1" type="noConversion"/>
  </si>
  <si>
    <t>麵線5.當歸片</t>
    <phoneticPr fontId="1" type="noConversion"/>
  </si>
  <si>
    <r>
      <t>冬瓜山粉圓/煮                       +</t>
    </r>
    <r>
      <rPr>
        <b/>
        <sz val="12"/>
        <color rgb="FFFF0000"/>
        <rFont val="華康中圓體"/>
        <family val="3"/>
        <charset val="136"/>
      </rPr>
      <t>蓮霧</t>
    </r>
    <phoneticPr fontId="1" type="noConversion"/>
  </si>
  <si>
    <r>
      <t>關東煮/</t>
    </r>
    <r>
      <rPr>
        <b/>
        <sz val="12"/>
        <rFont val="Microsoft JhengHei UI"/>
        <family val="3"/>
        <charset val="136"/>
      </rPr>
      <t>煮</t>
    </r>
    <phoneticPr fontId="1" type="noConversion"/>
  </si>
  <si>
    <r>
      <rPr>
        <sz val="12"/>
        <rFont val="Microsoft JhengHei UI"/>
        <family val="3"/>
        <charset val="136"/>
      </rPr>
      <t>油豆腐</t>
    </r>
    <r>
      <rPr>
        <sz val="12"/>
        <rFont val="Calibri"/>
        <family val="3"/>
      </rPr>
      <t>60.</t>
    </r>
    <r>
      <rPr>
        <sz val="12"/>
        <rFont val="Microsoft JhengHei UI"/>
        <family val="3"/>
        <charset val="136"/>
      </rPr>
      <t>杏鮑菇</t>
    </r>
    <r>
      <rPr>
        <sz val="12"/>
        <rFont val="Calibri"/>
        <family val="3"/>
      </rPr>
      <t>30</t>
    </r>
    <phoneticPr fontId="1" type="noConversion"/>
  </si>
  <si>
    <t>麵條150.豆芽菜20</t>
    <phoneticPr fontId="1" type="noConversion"/>
  </si>
  <si>
    <t>肉燥30.豆腐30</t>
    <phoneticPr fontId="1" type="noConversion"/>
  </si>
  <si>
    <t>高麗菜50.甜不辣20</t>
    <phoneticPr fontId="1" type="noConversion"/>
  </si>
  <si>
    <t>白米100.燕麥10</t>
    <phoneticPr fontId="1" type="noConversion"/>
  </si>
  <si>
    <t>雞粒玉米/炒</t>
    <phoneticPr fontId="1" type="noConversion"/>
  </si>
  <si>
    <t>肉片30.豆腐40</t>
    <phoneticPr fontId="1" type="noConversion"/>
  </si>
  <si>
    <r>
      <t>高麗菜30.白蘿蔔10.紅蘿蔔10.肉絲10.雞蛋10</t>
    </r>
    <r>
      <rPr>
        <sz val="9"/>
        <color rgb="FFFF0000"/>
        <rFont val="新細明體"/>
        <family val="1"/>
        <charset val="136"/>
      </rPr>
      <t>+履歷豆漿</t>
    </r>
    <phoneticPr fontId="1" type="noConversion"/>
  </si>
  <si>
    <t>南瓜10.雞蛋10.紅蘿蔔10.洋蔥10</t>
    <phoneticPr fontId="1" type="noConversion"/>
  </si>
  <si>
    <r>
      <rPr>
        <sz val="12"/>
        <rFont val="Microsoft JhengHei UI"/>
        <family val="3"/>
        <charset val="136"/>
      </rPr>
      <t>肉片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豆干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高麗菜</t>
    </r>
    <r>
      <rPr>
        <sz val="12"/>
        <rFont val="Calibri"/>
        <family val="3"/>
      </rPr>
      <t>40</t>
    </r>
    <phoneticPr fontId="1" type="noConversion"/>
  </si>
  <si>
    <t>雞丁40.高麗菜30.麻油</t>
    <phoneticPr fontId="1" type="noConversion"/>
  </si>
  <si>
    <t>雞蛋30.南瓜30.紅蘿蔔20</t>
    <phoneticPr fontId="1" type="noConversion"/>
  </si>
  <si>
    <r>
      <rPr>
        <b/>
        <sz val="12"/>
        <rFont val="Microsoft JhengHei UI"/>
        <family val="3"/>
        <charset val="136"/>
      </rPr>
      <t>滷</t>
    </r>
    <r>
      <rPr>
        <b/>
        <sz val="12"/>
        <rFont val="華康中圓體"/>
        <family val="3"/>
        <charset val="136"/>
      </rPr>
      <t xml:space="preserve">麵料/煮                                            </t>
    </r>
    <r>
      <rPr>
        <b/>
        <sz val="12"/>
        <color rgb="FFFF0000"/>
        <rFont val="華康中圓體"/>
        <family val="3"/>
        <charset val="136"/>
      </rPr>
      <t>+履歷豆漿</t>
    </r>
    <phoneticPr fontId="1" type="noConversion"/>
  </si>
  <si>
    <t>肉片30.高麗菜15.金針菇20.洋蔥15</t>
    <phoneticPr fontId="1" type="noConversion"/>
  </si>
  <si>
    <t>肉片40.蔬菜60</t>
    <phoneticPr fontId="1" type="noConversion"/>
  </si>
  <si>
    <r>
      <t>石斑魚75.鳳梨10.</t>
    </r>
    <r>
      <rPr>
        <sz val="12"/>
        <rFont val="Microsoft JhengHei UI"/>
        <family val="3"/>
        <charset val="136"/>
      </rPr>
      <t>紅蘿蔔</t>
    </r>
    <r>
      <rPr>
        <sz val="12"/>
        <rFont val="Calibri"/>
        <family val="3"/>
      </rPr>
      <t>10.</t>
    </r>
    <r>
      <rPr>
        <sz val="12"/>
        <rFont val="Microsoft JhengHei UI"/>
        <family val="3"/>
        <charset val="136"/>
      </rPr>
      <t>洋蔥</t>
    </r>
    <r>
      <rPr>
        <sz val="12"/>
        <rFont val="Calibri"/>
        <family val="3"/>
      </rPr>
      <t>10</t>
    </r>
    <phoneticPr fontId="1" type="noConversion"/>
  </si>
  <si>
    <t>冬粉10.高麗菜30.紅蘿蔔10.洋蔥10</t>
    <phoneticPr fontId="1" type="noConversion"/>
  </si>
  <si>
    <t>高麗菜5.豆腐10.木耳5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</si>
</sst>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/d"/>
  </numFmts>
  <fonts count="20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華康中圓體"/>
      <family val="3"/>
      <charset val="136"/>
    </font>
    <font>
      <sz val="12"/>
      <name val="華康中圓體"/>
      <family val="3"/>
      <charset val="136"/>
    </font>
    <font>
      <sz val="10"/>
      <name val="華康中圓體"/>
      <family val="3"/>
      <charset val="136"/>
    </font>
    <font>
      <sz val="12"/>
      <name val="新細明體"/>
      <family val="3"/>
      <charset val="136"/>
    </font>
    <font>
      <b/>
      <sz val="12"/>
      <name val="新細明體"/>
      <family val="3"/>
      <charset val="136"/>
    </font>
    <font>
      <sz val="12"/>
      <name val="Microsoft JhengHei UI"/>
      <family val="3"/>
      <charset val="136"/>
    </font>
    <font>
      <b/>
      <sz val="12"/>
      <name val="細明體"/>
      <family val="3"/>
      <charset val="136"/>
    </font>
    <font>
      <b/>
      <sz val="12"/>
      <name val="Calibri"/>
      <family val="3"/>
    </font>
    <font>
      <b/>
      <sz val="18"/>
      <name val="華康中圓體"/>
      <family val="3"/>
      <charset val="136"/>
    </font>
    <font>
      <b/>
      <sz val="18"/>
      <name val="新細明體"/>
      <family val="3"/>
      <charset val="136"/>
    </font>
    <font>
      <sz val="12"/>
      <name val="Calibri"/>
      <family val="3"/>
    </font>
    <font>
      <b/>
      <sz val="12"/>
      <name val="Microsoft JhengHei UI"/>
      <family val="3"/>
      <charset val="136"/>
    </font>
    <font>
      <b/>
      <sz val="12"/>
      <color rgb="FFFF0000"/>
      <name val="華康中圓體"/>
      <family val="3"/>
      <charset val="136"/>
    </font>
    <font>
      <sz val="9"/>
      <color rgb="FFFF0000"/>
      <name val="新細明體"/>
      <family val="1"/>
      <charset val="136"/>
    </font>
    <font>
      <b/>
      <sz val="12"/>
      <color rgb="FFFF0000"/>
      <name val="新細明體"/>
      <family val="3"/>
      <charset val="136"/>
    </font>
    <font>
      <sz val="12"/>
      <color rgb="FFFF0000"/>
      <name val="華康中圓體"/>
      <family val="3"/>
      <charset val="136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75">
    <xf numFmtId="0" fontId="0" fillId="0" borderId="0" xfId="0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0" borderId="17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5" fillId="0" borderId="7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</cellXfs>
  <cellStyles count="4">
    <cellStyle name="一般" xfId="0" builtinId="0"/>
    <cellStyle name="一般 2" xfId="1"/>
    <cellStyle name="一般 2 2" xfId="2"/>
    <cellStyle name="一般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abSelected="1" view="pageBreakPreview" zoomScale="80" zoomScaleNormal="80" zoomScaleSheetLayoutView="80" workbookViewId="0">
      <pane ySplit="2" topLeftCell="A15" activePane="bottomLeft" state="frozen"/>
      <selection pane="bottomLeft" activeCell="M21" sqref="M21"/>
    </sheetView>
  </sheetViews>
  <sheetFormatPr defaultColWidth="8.90625" defaultRowHeight="17"/>
  <cols>
    <col min="1" max="1" width="9.36328125" style="18" customWidth="1"/>
    <col min="2" max="2" width="7.90625" style="18" customWidth="1"/>
    <col min="3" max="3" width="20.453125" style="18" customWidth="1"/>
    <col min="4" max="4" width="23.6328125" style="18" customWidth="1"/>
    <col min="5" max="5" width="27.90625" style="18" customWidth="1"/>
    <col min="6" max="6" width="29.08984375" style="18" customWidth="1"/>
    <col min="7" max="7" width="13.453125" style="18" customWidth="1"/>
    <col min="8" max="8" width="20.90625" style="18" customWidth="1"/>
    <col min="9" max="9" width="4.453125" style="18" customWidth="1"/>
    <col min="10" max="10" width="4.90625" style="18" customWidth="1"/>
    <col min="11" max="12" width="4.453125" style="18" customWidth="1"/>
    <col min="13" max="17" width="5.90625" style="18" customWidth="1"/>
    <col min="18" max="16384" width="8.90625" style="18"/>
  </cols>
  <sheetData>
    <row r="1" spans="1:17" ht="35.15" customHeight="1" thickBot="1">
      <c r="A1" s="71" t="s">
        <v>66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3"/>
    </row>
    <row r="2" spans="1:17" ht="41.5" customHeight="1" thickBot="1">
      <c r="A2" s="38" t="s">
        <v>0</v>
      </c>
      <c r="B2" s="39" t="s">
        <v>1</v>
      </c>
      <c r="C2" s="40" t="s">
        <v>2</v>
      </c>
      <c r="D2" s="74" t="s">
        <v>3</v>
      </c>
      <c r="E2" s="74"/>
      <c r="F2" s="74" t="s">
        <v>15</v>
      </c>
      <c r="G2" s="74"/>
      <c r="H2" s="39" t="s">
        <v>16</v>
      </c>
      <c r="I2" s="35" t="s">
        <v>2</v>
      </c>
      <c r="J2" s="34" t="s">
        <v>17</v>
      </c>
      <c r="K2" s="35" t="s">
        <v>4</v>
      </c>
      <c r="L2" s="35" t="s">
        <v>5</v>
      </c>
      <c r="M2" s="35" t="s">
        <v>6</v>
      </c>
      <c r="N2" s="35" t="s">
        <v>7</v>
      </c>
      <c r="O2" s="35" t="s">
        <v>8</v>
      </c>
      <c r="P2" s="35" t="s">
        <v>9</v>
      </c>
      <c r="Q2" s="36" t="s">
        <v>10</v>
      </c>
    </row>
    <row r="3" spans="1:17" s="25" customFormat="1" ht="33" customHeight="1">
      <c r="A3" s="8">
        <v>44970</v>
      </c>
      <c r="B3" s="49" t="s">
        <v>11</v>
      </c>
      <c r="C3" s="3" t="s">
        <v>21</v>
      </c>
      <c r="D3" s="54" t="s">
        <v>67</v>
      </c>
      <c r="E3" s="41" t="s">
        <v>22</v>
      </c>
      <c r="F3" s="56" t="s">
        <v>23</v>
      </c>
      <c r="G3" s="41" t="s">
        <v>24</v>
      </c>
      <c r="H3" s="41" t="s">
        <v>72</v>
      </c>
      <c r="I3" s="23">
        <v>6.4</v>
      </c>
      <c r="J3" s="23">
        <v>2.7</v>
      </c>
      <c r="K3" s="23">
        <v>1.5</v>
      </c>
      <c r="L3" s="23">
        <v>0.1</v>
      </c>
      <c r="M3" s="23">
        <v>2.9</v>
      </c>
      <c r="N3" s="9">
        <f>SUM(I3*15+K3*5)</f>
        <v>103.5</v>
      </c>
      <c r="O3" s="9">
        <f>SUM(I3*2+J3*7+K3*1)</f>
        <v>33.200000000000003</v>
      </c>
      <c r="P3" s="9">
        <f>SUM(J3*5+M3*5)</f>
        <v>28</v>
      </c>
      <c r="Q3" s="24">
        <f>SUM(I3*70+J3*75+K3*25+L3*60+M3*45)</f>
        <v>824.5</v>
      </c>
    </row>
    <row r="4" spans="1:17" s="25" customFormat="1" ht="33" customHeight="1">
      <c r="A4" s="10"/>
      <c r="B4" s="5"/>
      <c r="C4" s="37" t="s">
        <v>29</v>
      </c>
      <c r="D4" s="55" t="s">
        <v>76</v>
      </c>
      <c r="E4" s="37" t="s">
        <v>77</v>
      </c>
      <c r="F4" s="57" t="s">
        <v>28</v>
      </c>
      <c r="G4" s="37" t="s">
        <v>26</v>
      </c>
      <c r="H4" s="37" t="s">
        <v>78</v>
      </c>
      <c r="I4" s="20"/>
      <c r="J4" s="20"/>
      <c r="K4" s="17"/>
      <c r="L4" s="17"/>
      <c r="M4" s="17"/>
      <c r="N4" s="20"/>
      <c r="O4" s="20"/>
      <c r="P4" s="20"/>
      <c r="Q4" s="21"/>
    </row>
    <row r="5" spans="1:17" s="25" customFormat="1" ht="33" customHeight="1">
      <c r="A5" s="4">
        <f>A3+1</f>
        <v>44971</v>
      </c>
      <c r="B5" s="37" t="s">
        <v>12</v>
      </c>
      <c r="C5" s="41" t="s">
        <v>73</v>
      </c>
      <c r="D5" s="41" t="s">
        <v>25</v>
      </c>
      <c r="E5" s="3" t="s">
        <v>39</v>
      </c>
      <c r="F5" s="41" t="s">
        <v>68</v>
      </c>
      <c r="G5" s="41" t="s">
        <v>24</v>
      </c>
      <c r="H5" s="41" t="s">
        <v>27</v>
      </c>
      <c r="I5" s="5">
        <v>6.1</v>
      </c>
      <c r="J5" s="5">
        <v>2.8</v>
      </c>
      <c r="K5" s="5">
        <v>1.8</v>
      </c>
      <c r="L5" s="5">
        <v>0</v>
      </c>
      <c r="M5" s="5">
        <v>2.8</v>
      </c>
      <c r="N5" s="5">
        <f>SUM(I5*15+K5*5)</f>
        <v>100.5</v>
      </c>
      <c r="O5" s="5">
        <f>SUM(I5*2+J5*7+K5*1)</f>
        <v>33.599999999999994</v>
      </c>
      <c r="P5" s="5">
        <f>SUM(J5*5+M5*5)</f>
        <v>28</v>
      </c>
      <c r="Q5" s="19">
        <f>SUM(I5*70+J5*75+K5*25+L5*60+M5*45)</f>
        <v>808</v>
      </c>
    </row>
    <row r="6" spans="1:17" s="25" customFormat="1" ht="33" customHeight="1">
      <c r="A6" s="11"/>
      <c r="B6" s="2"/>
      <c r="C6" s="37" t="s">
        <v>79</v>
      </c>
      <c r="D6" s="37" t="s">
        <v>30</v>
      </c>
      <c r="E6" s="2" t="s">
        <v>80</v>
      </c>
      <c r="F6" s="37" t="s">
        <v>81</v>
      </c>
      <c r="G6" s="37" t="s">
        <v>26</v>
      </c>
      <c r="H6" s="37" t="s">
        <v>82</v>
      </c>
      <c r="I6" s="5"/>
      <c r="J6" s="5"/>
      <c r="K6" s="5"/>
      <c r="L6" s="5"/>
      <c r="M6" s="5"/>
      <c r="N6" s="5"/>
      <c r="O6" s="5"/>
      <c r="P6" s="5"/>
      <c r="Q6" s="19"/>
    </row>
    <row r="7" spans="1:17" s="26" customFormat="1" ht="33" customHeight="1">
      <c r="A7" s="4">
        <f>A5+1</f>
        <v>44972</v>
      </c>
      <c r="B7" s="50" t="s">
        <v>19</v>
      </c>
      <c r="C7" s="42" t="s">
        <v>31</v>
      </c>
      <c r="D7" s="3" t="s">
        <v>84</v>
      </c>
      <c r="E7" s="3" t="s">
        <v>32</v>
      </c>
      <c r="F7" s="58" t="s">
        <v>33</v>
      </c>
      <c r="G7" s="41" t="s">
        <v>24</v>
      </c>
      <c r="H7" s="3" t="s">
        <v>55</v>
      </c>
      <c r="I7" s="5">
        <v>6.5</v>
      </c>
      <c r="J7" s="5">
        <v>2.4</v>
      </c>
      <c r="K7" s="68">
        <v>1.8</v>
      </c>
      <c r="L7" s="5">
        <v>0</v>
      </c>
      <c r="M7" s="5">
        <v>2.7</v>
      </c>
      <c r="N7" s="9">
        <f>SUM(I7*15+K7*5)</f>
        <v>106.5</v>
      </c>
      <c r="O7" s="9">
        <f>SUM(I7*2+J7*7+K7*1)</f>
        <v>31.6</v>
      </c>
      <c r="P7" s="9">
        <f>SUM(J7*5+M7*5)</f>
        <v>25.5</v>
      </c>
      <c r="Q7" s="24">
        <f>SUM(I7*70+J7*75+K7*25+L7*60+M7*45)</f>
        <v>801.5</v>
      </c>
    </row>
    <row r="8" spans="1:17" s="26" customFormat="1" ht="33" customHeight="1">
      <c r="A8" s="1"/>
      <c r="B8" s="51" t="s">
        <v>20</v>
      </c>
      <c r="C8" s="37" t="s">
        <v>83</v>
      </c>
      <c r="D8" s="37" t="s">
        <v>85</v>
      </c>
      <c r="E8" s="37" t="s">
        <v>129</v>
      </c>
      <c r="F8" s="59" t="s">
        <v>113</v>
      </c>
      <c r="G8" s="37" t="s">
        <v>26</v>
      </c>
      <c r="H8" s="37" t="s">
        <v>86</v>
      </c>
      <c r="I8" s="27"/>
      <c r="J8" s="27"/>
      <c r="K8" s="27"/>
      <c r="L8" s="27"/>
      <c r="M8" s="27"/>
      <c r="N8" s="27"/>
      <c r="O8" s="27"/>
      <c r="P8" s="27"/>
      <c r="Q8" s="28"/>
    </row>
    <row r="9" spans="1:17" s="26" customFormat="1" ht="33" customHeight="1">
      <c r="A9" s="4">
        <f>A7+1</f>
        <v>44973</v>
      </c>
      <c r="B9" s="51" t="s">
        <v>13</v>
      </c>
      <c r="C9" s="43" t="s">
        <v>34</v>
      </c>
      <c r="D9" s="61" t="s">
        <v>35</v>
      </c>
      <c r="E9" s="58" t="s">
        <v>36</v>
      </c>
      <c r="F9" s="43" t="s">
        <v>37</v>
      </c>
      <c r="G9" s="41" t="s">
        <v>24</v>
      </c>
      <c r="H9" s="3" t="s">
        <v>38</v>
      </c>
      <c r="I9" s="5">
        <v>6.5</v>
      </c>
      <c r="J9" s="5">
        <v>2.6</v>
      </c>
      <c r="K9" s="68">
        <v>1.8</v>
      </c>
      <c r="L9" s="5">
        <v>0</v>
      </c>
      <c r="M9" s="9">
        <v>3</v>
      </c>
      <c r="N9" s="9">
        <f>SUM(I9*15+K9*5)</f>
        <v>106.5</v>
      </c>
      <c r="O9" s="9">
        <f>SUM(I9*2+J9*7+K9*1)</f>
        <v>33</v>
      </c>
      <c r="P9" s="9">
        <f>SUM(J9*5+M9*5)</f>
        <v>28</v>
      </c>
      <c r="Q9" s="24">
        <f>SUM(I9*70+J9*75+K9*25+L9*60+M9*45)</f>
        <v>830</v>
      </c>
    </row>
    <row r="10" spans="1:17" s="26" customFormat="1" ht="33" customHeight="1">
      <c r="A10" s="4"/>
      <c r="B10" s="5"/>
      <c r="C10" s="37" t="s">
        <v>114</v>
      </c>
      <c r="D10" s="62" t="s">
        <v>87</v>
      </c>
      <c r="E10" s="59" t="s">
        <v>122</v>
      </c>
      <c r="F10" s="37" t="s">
        <v>88</v>
      </c>
      <c r="G10" s="37" t="s">
        <v>26</v>
      </c>
      <c r="H10" s="37" t="s">
        <v>121</v>
      </c>
      <c r="I10" s="5"/>
      <c r="J10" s="5"/>
      <c r="K10" s="5"/>
      <c r="L10" s="5"/>
      <c r="M10" s="5"/>
      <c r="N10" s="5"/>
      <c r="O10" s="5"/>
      <c r="P10" s="5"/>
      <c r="Q10" s="19"/>
    </row>
    <row r="11" spans="1:17" s="26" customFormat="1" ht="33" customHeight="1">
      <c r="A11" s="4">
        <f>A9+1</f>
        <v>44974</v>
      </c>
      <c r="B11" s="51" t="s">
        <v>14</v>
      </c>
      <c r="C11" s="3" t="s">
        <v>64</v>
      </c>
      <c r="D11" s="3" t="s">
        <v>69</v>
      </c>
      <c r="E11" s="3" t="s">
        <v>70</v>
      </c>
      <c r="F11" s="58" t="s">
        <v>40</v>
      </c>
      <c r="G11" s="41" t="s">
        <v>24</v>
      </c>
      <c r="H11" s="3" t="s">
        <v>41</v>
      </c>
      <c r="I11" s="5">
        <v>6</v>
      </c>
      <c r="J11" s="5">
        <v>2.8</v>
      </c>
      <c r="K11" s="5">
        <v>1.8</v>
      </c>
      <c r="L11" s="5">
        <v>0</v>
      </c>
      <c r="M11" s="5">
        <v>3</v>
      </c>
      <c r="N11" s="5">
        <f>SUM(I11*15+K11*5)</f>
        <v>99</v>
      </c>
      <c r="O11" s="5">
        <f>SUM(I11*2+J11*7+K11*1)</f>
        <v>33.4</v>
      </c>
      <c r="P11" s="5">
        <f>SUM(J11*5+M11*5)</f>
        <v>29</v>
      </c>
      <c r="Q11" s="19">
        <f>SUM(I11*70+J11*75+K11*25+L11*60+M11*45)</f>
        <v>810</v>
      </c>
    </row>
    <row r="12" spans="1:17" s="26" customFormat="1" ht="33" customHeight="1">
      <c r="A12" s="4"/>
      <c r="B12" s="30"/>
      <c r="C12" s="37" t="s">
        <v>89</v>
      </c>
      <c r="D12" s="37" t="s">
        <v>90</v>
      </c>
      <c r="E12" s="37" t="s">
        <v>91</v>
      </c>
      <c r="F12" s="59" t="s">
        <v>92</v>
      </c>
      <c r="G12" s="37" t="s">
        <v>26</v>
      </c>
      <c r="H12" s="37" t="s">
        <v>93</v>
      </c>
      <c r="I12" s="30"/>
      <c r="J12" s="30"/>
      <c r="K12" s="30"/>
      <c r="L12" s="30"/>
      <c r="M12" s="30"/>
      <c r="N12" s="30"/>
      <c r="O12" s="30"/>
      <c r="P12" s="30"/>
      <c r="Q12" s="31"/>
    </row>
    <row r="13" spans="1:17" s="26" customFormat="1" ht="33" customHeight="1">
      <c r="A13" s="8">
        <f>A11+1</f>
        <v>44975</v>
      </c>
      <c r="B13" s="52" t="s">
        <v>18</v>
      </c>
      <c r="C13" s="13" t="s">
        <v>42</v>
      </c>
      <c r="D13" s="13" t="s">
        <v>43</v>
      </c>
      <c r="E13" s="58" t="s">
        <v>44</v>
      </c>
      <c r="F13" s="56" t="s">
        <v>45</v>
      </c>
      <c r="G13" s="41" t="s">
        <v>24</v>
      </c>
      <c r="H13" s="13" t="s">
        <v>71</v>
      </c>
      <c r="I13" s="30">
        <v>6</v>
      </c>
      <c r="J13" s="30">
        <v>3</v>
      </c>
      <c r="K13" s="70">
        <v>1.8</v>
      </c>
      <c r="L13" s="30">
        <v>0</v>
      </c>
      <c r="M13" s="30">
        <v>3</v>
      </c>
      <c r="N13" s="5">
        <f>SUM(I13*15+K13*5)</f>
        <v>99</v>
      </c>
      <c r="O13" s="5">
        <f>SUM(I13*2+J13*7+K13*1)</f>
        <v>34.799999999999997</v>
      </c>
      <c r="P13" s="5">
        <f>SUM(J13*5+M13*5)</f>
        <v>30</v>
      </c>
      <c r="Q13" s="19">
        <f>SUM(I13*70+J13*75+K13*25+L13*60+M13*45)</f>
        <v>825</v>
      </c>
    </row>
    <row r="14" spans="1:17" s="26" customFormat="1" ht="33" customHeight="1" thickBot="1">
      <c r="A14" s="12"/>
      <c r="B14" s="13"/>
      <c r="C14" s="44" t="s">
        <v>29</v>
      </c>
      <c r="D14" s="44" t="s">
        <v>123</v>
      </c>
      <c r="E14" s="60" t="s">
        <v>115</v>
      </c>
      <c r="F14" s="64" t="s">
        <v>94</v>
      </c>
      <c r="G14" s="45" t="s">
        <v>26</v>
      </c>
      <c r="H14" s="44" t="s">
        <v>130</v>
      </c>
      <c r="I14" s="29"/>
      <c r="J14" s="29"/>
      <c r="K14" s="30"/>
      <c r="L14" s="30"/>
      <c r="M14" s="30"/>
      <c r="N14" s="30"/>
      <c r="O14" s="30"/>
      <c r="P14" s="30"/>
      <c r="Q14" s="31"/>
    </row>
    <row r="15" spans="1:17" s="26" customFormat="1" ht="33" customHeight="1">
      <c r="A15" s="14">
        <v>44977</v>
      </c>
      <c r="B15" s="15" t="s">
        <v>11</v>
      </c>
      <c r="C15" s="46" t="s">
        <v>74</v>
      </c>
      <c r="D15" s="47" t="s">
        <v>46</v>
      </c>
      <c r="E15" s="43" t="s">
        <v>118</v>
      </c>
      <c r="F15" s="63" t="s">
        <v>63</v>
      </c>
      <c r="G15" s="53" t="s">
        <v>24</v>
      </c>
      <c r="H15" s="47" t="s">
        <v>48</v>
      </c>
      <c r="I15" s="32">
        <v>6.2</v>
      </c>
      <c r="J15" s="32">
        <v>2.9</v>
      </c>
      <c r="K15" s="69">
        <v>1.9</v>
      </c>
      <c r="L15" s="32">
        <v>0</v>
      </c>
      <c r="M15" s="32">
        <v>2.9</v>
      </c>
      <c r="N15" s="32">
        <f>SUM(I15*15+K15*5)</f>
        <v>102.5</v>
      </c>
      <c r="O15" s="32">
        <f>SUM(I15*2+J15*7+K15*1)</f>
        <v>34.6</v>
      </c>
      <c r="P15" s="32">
        <f>SUM(J15*5+M15*5)</f>
        <v>29</v>
      </c>
      <c r="Q15" s="33">
        <f>SUM(I15*70+J15*75+K15*25+L15*60+M15*45)</f>
        <v>829.5</v>
      </c>
    </row>
    <row r="16" spans="1:17" s="26" customFormat="1" ht="33" customHeight="1">
      <c r="A16" s="10"/>
      <c r="B16" s="2"/>
      <c r="C16" s="37" t="s">
        <v>117</v>
      </c>
      <c r="D16" s="37" t="s">
        <v>127</v>
      </c>
      <c r="E16" s="2" t="s">
        <v>95</v>
      </c>
      <c r="F16" s="57" t="s">
        <v>124</v>
      </c>
      <c r="G16" s="37" t="s">
        <v>26</v>
      </c>
      <c r="H16" s="37" t="s">
        <v>96</v>
      </c>
      <c r="I16" s="5"/>
      <c r="J16" s="5"/>
      <c r="K16" s="5"/>
      <c r="L16" s="5"/>
      <c r="M16" s="5"/>
      <c r="N16" s="5"/>
      <c r="O16" s="5"/>
      <c r="P16" s="5"/>
      <c r="Q16" s="19"/>
    </row>
    <row r="17" spans="1:17" s="26" customFormat="1" ht="33" customHeight="1">
      <c r="A17" s="4">
        <f>A15+1</f>
        <v>44978</v>
      </c>
      <c r="B17" s="3" t="s">
        <v>12</v>
      </c>
      <c r="C17" s="3" t="s">
        <v>42</v>
      </c>
      <c r="D17" s="66" t="s">
        <v>57</v>
      </c>
      <c r="E17" s="58" t="s">
        <v>62</v>
      </c>
      <c r="F17" s="41" t="s">
        <v>47</v>
      </c>
      <c r="G17" s="41" t="s">
        <v>24</v>
      </c>
      <c r="H17" s="3" t="s">
        <v>65</v>
      </c>
      <c r="I17" s="5">
        <v>6.3</v>
      </c>
      <c r="J17" s="5">
        <v>2.6</v>
      </c>
      <c r="K17" s="5">
        <v>1.5</v>
      </c>
      <c r="L17" s="5">
        <v>0</v>
      </c>
      <c r="M17" s="5">
        <v>2.9</v>
      </c>
      <c r="N17" s="5">
        <f>SUM(I17*15+K17*5)</f>
        <v>102</v>
      </c>
      <c r="O17" s="5">
        <f>SUM(I17*2+J17*7+K17*1)</f>
        <v>32.299999999999997</v>
      </c>
      <c r="P17" s="5">
        <f>SUM(J17*5+M17*5)</f>
        <v>27.5</v>
      </c>
      <c r="Q17" s="19">
        <f>SUM(I17*70+J17*75+K17*25+L17*60+M17*45)</f>
        <v>804</v>
      </c>
    </row>
    <row r="18" spans="1:17" s="26" customFormat="1" ht="33" customHeight="1" thickBot="1">
      <c r="A18" s="11"/>
      <c r="B18" s="2"/>
      <c r="C18" s="37" t="s">
        <v>29</v>
      </c>
      <c r="D18" s="45" t="s">
        <v>108</v>
      </c>
      <c r="E18" s="59" t="s">
        <v>119</v>
      </c>
      <c r="F18" s="37" t="s">
        <v>116</v>
      </c>
      <c r="G18" s="37" t="s">
        <v>26</v>
      </c>
      <c r="H18" s="37" t="s">
        <v>98</v>
      </c>
      <c r="I18" s="27"/>
      <c r="J18" s="27"/>
      <c r="K18" s="5"/>
      <c r="L18" s="5"/>
      <c r="M18" s="5"/>
      <c r="N18" s="5"/>
      <c r="O18" s="5"/>
      <c r="P18" s="5"/>
      <c r="Q18" s="19"/>
    </row>
    <row r="19" spans="1:17" s="26" customFormat="1" ht="33" customHeight="1">
      <c r="A19" s="4">
        <f>A17+1</f>
        <v>44979</v>
      </c>
      <c r="B19" s="37" t="s">
        <v>19</v>
      </c>
      <c r="C19" s="42" t="s">
        <v>49</v>
      </c>
      <c r="D19" s="54" t="s">
        <v>50</v>
      </c>
      <c r="E19" s="3" t="s">
        <v>51</v>
      </c>
      <c r="F19" s="3" t="s">
        <v>112</v>
      </c>
      <c r="G19" s="41" t="s">
        <v>24</v>
      </c>
      <c r="H19" s="3" t="s">
        <v>111</v>
      </c>
      <c r="I19" s="5">
        <v>6.4</v>
      </c>
      <c r="J19" s="5">
        <v>2</v>
      </c>
      <c r="K19" s="68">
        <v>2</v>
      </c>
      <c r="L19" s="5">
        <v>1.1000000000000001</v>
      </c>
      <c r="M19" s="5">
        <v>3</v>
      </c>
      <c r="N19" s="5">
        <f>SUM(I19*15+K19*5)</f>
        <v>106</v>
      </c>
      <c r="O19" s="5">
        <f>SUM(I19*2+J19*7+K19*1)</f>
        <v>28.8</v>
      </c>
      <c r="P19" s="5">
        <f>SUM(J19*5+M19*5)</f>
        <v>25</v>
      </c>
      <c r="Q19" s="19">
        <f>SUM(I19*70+J19*75+K19*25+L19*60+M19*45)</f>
        <v>849</v>
      </c>
    </row>
    <row r="20" spans="1:17" s="26" customFormat="1" ht="33" customHeight="1">
      <c r="A20" s="1"/>
      <c r="B20" s="37" t="s">
        <v>20</v>
      </c>
      <c r="C20" s="37" t="s">
        <v>99</v>
      </c>
      <c r="D20" s="55" t="s">
        <v>128</v>
      </c>
      <c r="E20" s="37" t="s">
        <v>100</v>
      </c>
      <c r="F20" s="37" t="s">
        <v>101</v>
      </c>
      <c r="G20" s="37" t="s">
        <v>26</v>
      </c>
      <c r="H20" s="37" t="s">
        <v>102</v>
      </c>
      <c r="I20" s="5"/>
      <c r="J20" s="5"/>
      <c r="K20" s="5"/>
      <c r="L20" s="5"/>
      <c r="M20" s="5"/>
      <c r="N20" s="5"/>
      <c r="O20" s="5"/>
      <c r="P20" s="5"/>
      <c r="Q20" s="19"/>
    </row>
    <row r="21" spans="1:17" s="26" customFormat="1" ht="33" customHeight="1">
      <c r="A21" s="4">
        <f>A19+1</f>
        <v>44980</v>
      </c>
      <c r="B21" s="5" t="s">
        <v>13</v>
      </c>
      <c r="C21" s="3" t="s">
        <v>52</v>
      </c>
      <c r="D21" s="61" t="s">
        <v>75</v>
      </c>
      <c r="E21" s="58" t="s">
        <v>53</v>
      </c>
      <c r="F21" s="3" t="s">
        <v>54</v>
      </c>
      <c r="G21" s="41" t="s">
        <v>24</v>
      </c>
      <c r="H21" s="3" t="s">
        <v>125</v>
      </c>
      <c r="I21" s="5">
        <v>6.3</v>
      </c>
      <c r="J21" s="5">
        <v>3.5</v>
      </c>
      <c r="K21" s="5">
        <v>1.5</v>
      </c>
      <c r="L21" s="5">
        <v>0</v>
      </c>
      <c r="M21" s="5">
        <v>3</v>
      </c>
      <c r="N21" s="5">
        <f>SUM(I21*15+K21*5)</f>
        <v>102</v>
      </c>
      <c r="O21" s="5">
        <f>SUM(I21*2+J21*7+K21*1)</f>
        <v>38.6</v>
      </c>
      <c r="P21" s="5">
        <f>SUM(J21*5+M21*5)</f>
        <v>32.5</v>
      </c>
      <c r="Q21" s="19">
        <f>SUM(I21*70+J21*75+K21*25+L21*60+M21*45)</f>
        <v>876</v>
      </c>
    </row>
    <row r="22" spans="1:17" s="26" customFormat="1" ht="33" customHeight="1">
      <c r="A22" s="4"/>
      <c r="B22" s="5"/>
      <c r="C22" s="37" t="s">
        <v>103</v>
      </c>
      <c r="D22" s="62" t="s">
        <v>104</v>
      </c>
      <c r="E22" s="59" t="s">
        <v>105</v>
      </c>
      <c r="F22" s="37" t="s">
        <v>106</v>
      </c>
      <c r="G22" s="37" t="s">
        <v>26</v>
      </c>
      <c r="H22" s="65" t="s">
        <v>120</v>
      </c>
      <c r="I22" s="27"/>
      <c r="J22" s="5"/>
      <c r="K22" s="27"/>
      <c r="L22" s="5"/>
      <c r="M22" s="5"/>
      <c r="N22" s="5"/>
      <c r="O22" s="5"/>
      <c r="P22" s="5"/>
      <c r="Q22" s="19"/>
    </row>
    <row r="23" spans="1:17" s="26" customFormat="1" ht="33" customHeight="1">
      <c r="A23" s="4">
        <f>A21+1</f>
        <v>44981</v>
      </c>
      <c r="B23" s="5" t="s">
        <v>14</v>
      </c>
      <c r="C23" s="42" t="s">
        <v>56</v>
      </c>
      <c r="D23" s="67" t="s">
        <v>61</v>
      </c>
      <c r="E23" s="3" t="s">
        <v>58</v>
      </c>
      <c r="F23" s="56" t="s">
        <v>59</v>
      </c>
      <c r="G23" s="41" t="s">
        <v>24</v>
      </c>
      <c r="H23" s="3" t="s">
        <v>60</v>
      </c>
      <c r="I23" s="5">
        <v>6.5</v>
      </c>
      <c r="J23" s="5">
        <v>2.7</v>
      </c>
      <c r="K23" s="68">
        <v>1.8</v>
      </c>
      <c r="L23" s="5">
        <v>0</v>
      </c>
      <c r="M23" s="5">
        <v>2.8</v>
      </c>
      <c r="N23" s="5">
        <f>SUM(I23*15+K23*5)</f>
        <v>106.5</v>
      </c>
      <c r="O23" s="5">
        <f>SUM(I23*2+J23*7+K23*1)</f>
        <v>33.700000000000003</v>
      </c>
      <c r="P23" s="5">
        <f>SUM(J23*5+M23*5)</f>
        <v>27.5</v>
      </c>
      <c r="Q23" s="19">
        <f>SUM(I23*70+J23*75+K23*25+L23*60+M23*45)</f>
        <v>828.5</v>
      </c>
    </row>
    <row r="24" spans="1:17" s="26" customFormat="1" ht="33" customHeight="1" thickBot="1">
      <c r="A24" s="6"/>
      <c r="B24" s="7"/>
      <c r="C24" s="45" t="s">
        <v>107</v>
      </c>
      <c r="D24" s="45" t="s">
        <v>97</v>
      </c>
      <c r="E24" s="45" t="s">
        <v>126</v>
      </c>
      <c r="F24" s="57" t="s">
        <v>109</v>
      </c>
      <c r="G24" s="37" t="s">
        <v>26</v>
      </c>
      <c r="H24" s="48" t="s">
        <v>110</v>
      </c>
      <c r="I24" s="16"/>
      <c r="J24" s="16"/>
      <c r="K24" s="16"/>
      <c r="L24" s="16"/>
      <c r="M24" s="16"/>
      <c r="N24" s="16"/>
      <c r="O24" s="16"/>
      <c r="P24" s="16"/>
      <c r="Q24" s="22"/>
    </row>
  </sheetData>
  <mergeCells count="3">
    <mergeCell ref="A1:Q1"/>
    <mergeCell ref="D2:E2"/>
    <mergeCell ref="F2:G2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2月</vt:lpstr>
      <vt:lpstr>'2月'!Print_Area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test</cp:lastModifiedBy>
  <cp:lastPrinted>2022-11-24T07:00:13Z</cp:lastPrinted>
  <dcterms:created xsi:type="dcterms:W3CDTF">2016-09-13T02:57:42Z</dcterms:created>
  <dcterms:modified xsi:type="dcterms:W3CDTF">2023-02-03T06:08:45Z</dcterms:modified>
</cp:coreProperties>
</file>