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0135228-5E64-4B90-8053-6FC19E52EE90}" xr6:coauthVersionLast="36" xr6:coauthVersionMax="36" xr10:uidLastSave="{00000000-0000-0000-0000-000000000000}"/>
  <bookViews>
    <workbookView xWindow="0" yWindow="0" windowWidth="19200" windowHeight="6880" xr2:uid="{00000000-000D-0000-FFFF-FFFF00000000}"/>
  </bookViews>
  <sheets>
    <sheet name="108.03" sheetId="1" r:id="rId1"/>
    <sheet name="Sheet2" sheetId="2" r:id="rId2"/>
    <sheet name="Sheet3" sheetId="3" r:id="rId3"/>
  </sheets>
  <definedNames>
    <definedName name="_xlnm.Print_Area" localSheetId="0">'108.03'!$A$1:$Q$50</definedName>
  </definedNames>
  <calcPr calcId="191029"/>
</workbook>
</file>

<file path=xl/calcChain.xml><?xml version="1.0" encoding="utf-8"?>
<calcChain xmlns="http://schemas.openxmlformats.org/spreadsheetml/2006/main">
  <c r="N9" i="1" l="1"/>
  <c r="O9" i="1"/>
  <c r="P9" i="1"/>
  <c r="Q9" i="1"/>
  <c r="N10" i="1"/>
  <c r="O10" i="1"/>
  <c r="P10" i="1"/>
  <c r="Q10" i="1"/>
  <c r="N11" i="1"/>
  <c r="O11" i="1"/>
  <c r="P11" i="1"/>
  <c r="Q11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N23" i="1"/>
  <c r="O23" i="1"/>
  <c r="P23" i="1"/>
  <c r="Q23" i="1"/>
  <c r="N24" i="1"/>
  <c r="O24" i="1"/>
  <c r="P24" i="1"/>
  <c r="Q24" i="1"/>
  <c r="N25" i="1"/>
  <c r="O25" i="1"/>
  <c r="P25" i="1"/>
  <c r="Q25" i="1"/>
  <c r="N26" i="1"/>
  <c r="O26" i="1"/>
  <c r="P26" i="1"/>
  <c r="Q26" i="1"/>
  <c r="N27" i="1"/>
  <c r="O27" i="1"/>
  <c r="P27" i="1"/>
  <c r="Q27" i="1"/>
  <c r="N28" i="1"/>
  <c r="O28" i="1"/>
  <c r="P28" i="1"/>
  <c r="Q28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P32" i="1"/>
  <c r="Q32" i="1"/>
  <c r="N33" i="1"/>
  <c r="O33" i="1"/>
  <c r="P33" i="1"/>
  <c r="Q33" i="1"/>
  <c r="N34" i="1"/>
  <c r="O34" i="1"/>
  <c r="P34" i="1"/>
  <c r="Q34" i="1"/>
  <c r="N35" i="1"/>
  <c r="O35" i="1"/>
  <c r="P35" i="1"/>
  <c r="Q35" i="1"/>
  <c r="N36" i="1"/>
  <c r="O36" i="1"/>
  <c r="P36" i="1"/>
  <c r="Q36" i="1"/>
  <c r="N37" i="1"/>
  <c r="O37" i="1"/>
  <c r="P37" i="1"/>
  <c r="Q37" i="1"/>
  <c r="N38" i="1"/>
  <c r="O38" i="1"/>
  <c r="P38" i="1"/>
  <c r="Q38" i="1"/>
  <c r="N39" i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N45" i="1"/>
  <c r="O45" i="1"/>
  <c r="P45" i="1"/>
  <c r="Q45" i="1"/>
  <c r="N46" i="1"/>
  <c r="O46" i="1"/>
  <c r="P46" i="1"/>
  <c r="Q46" i="1"/>
  <c r="N47" i="1"/>
  <c r="O47" i="1"/>
  <c r="P47" i="1"/>
  <c r="Q47" i="1"/>
  <c r="N48" i="1"/>
  <c r="O48" i="1"/>
  <c r="P48" i="1"/>
  <c r="Q48" i="1"/>
  <c r="N49" i="1"/>
  <c r="O49" i="1"/>
  <c r="P49" i="1"/>
  <c r="Q49" i="1"/>
  <c r="N50" i="1"/>
  <c r="O50" i="1"/>
  <c r="P50" i="1"/>
  <c r="Q50" i="1"/>
  <c r="N4" i="1"/>
  <c r="O4" i="1"/>
  <c r="P4" i="1"/>
  <c r="Q4" i="1"/>
  <c r="N5" i="1"/>
  <c r="O5" i="1"/>
  <c r="P5" i="1"/>
  <c r="Q5" i="1"/>
  <c r="N6" i="1"/>
  <c r="O6" i="1"/>
  <c r="P6" i="1"/>
  <c r="Q6" i="1"/>
  <c r="N7" i="1"/>
  <c r="O7" i="1"/>
  <c r="P7" i="1"/>
  <c r="Q7" i="1"/>
  <c r="N8" i="1"/>
  <c r="O8" i="1"/>
  <c r="P8" i="1"/>
  <c r="Q8" i="1"/>
  <c r="N3" i="1" l="1"/>
  <c r="Q3" i="1" l="1"/>
  <c r="P3" i="1"/>
  <c r="O3" i="1"/>
</calcChain>
</file>

<file path=xl/sharedStrings.xml><?xml version="1.0" encoding="utf-8"?>
<sst xmlns="http://schemas.openxmlformats.org/spreadsheetml/2006/main" count="336" uniqueCount="254">
  <si>
    <t>日期</t>
  </si>
  <si>
    <t>星期</t>
  </si>
  <si>
    <t>主食</t>
  </si>
  <si>
    <t>副菜/烹調方式</t>
  </si>
  <si>
    <t>湯/烹調方式</t>
  </si>
  <si>
    <t>豆魚蛋肉(中)</t>
  </si>
  <si>
    <t>蔬菜</t>
  </si>
  <si>
    <t>水果</t>
  </si>
  <si>
    <t>油脂</t>
  </si>
  <si>
    <t>醣類</t>
  </si>
  <si>
    <t>蛋白質</t>
  </si>
  <si>
    <t>脂肪</t>
  </si>
  <si>
    <t>總熱量</t>
  </si>
  <si>
    <t>一</t>
  </si>
  <si>
    <t>白飯/煮</t>
  </si>
  <si>
    <t>二</t>
  </si>
  <si>
    <t>三蔬食日</t>
  </si>
  <si>
    <t>四</t>
  </si>
  <si>
    <t>五</t>
  </si>
  <si>
    <t>五</t>
    <phoneticPr fontId="2" type="noConversion"/>
  </si>
  <si>
    <t>白米120</t>
  </si>
  <si>
    <t>四</t>
    <phoneticPr fontId="2" type="noConversion"/>
  </si>
  <si>
    <t>小米10 白米110</t>
  </si>
  <si>
    <t>海佃112年3月營養葷食菜單　　嘉丞食品工廠提供</t>
    <phoneticPr fontId="2" type="noConversion"/>
  </si>
  <si>
    <t>主菜/烹調方式</t>
    <phoneticPr fontId="2" type="noConversion"/>
  </si>
  <si>
    <t>小米飯/煮</t>
  </si>
  <si>
    <t>青菜/炒</t>
  </si>
  <si>
    <t>拌四寶/炒</t>
  </si>
  <si>
    <t>肉片白花/煮</t>
  </si>
  <si>
    <t>客家小炒/炒</t>
  </si>
  <si>
    <t>冬菜冬粉湯/煮</t>
  </si>
  <si>
    <t>胚芽飯/煮</t>
  </si>
  <si>
    <t>什錦火鍋/煮</t>
  </si>
  <si>
    <t>柴魚酥油豆腐/煮</t>
  </si>
  <si>
    <t>胚芽米10 白米110</t>
  </si>
  <si>
    <t>高麗菜25 魚丸10 火鍋料適量</t>
  </si>
  <si>
    <t>豆腐50 柴魚酥適量</t>
  </si>
  <si>
    <t>什錦滷味/煮</t>
  </si>
  <si>
    <t>豆干35 海帶結20 米血15</t>
  </si>
  <si>
    <t>蕃茄豆腐蛋/煮</t>
  </si>
  <si>
    <t>香菇雞湯/炒</t>
  </si>
  <si>
    <t>香菇5 雞丁10 白蘿蔔10</t>
  </si>
  <si>
    <t>麻婆豆腐/煮</t>
  </si>
  <si>
    <t>油菜肉絲/炒</t>
  </si>
  <si>
    <t>味噌豆腐湯/煮</t>
  </si>
  <si>
    <t>蒜味肉片/炒</t>
  </si>
  <si>
    <t>奶香雞肉/煮</t>
  </si>
  <si>
    <t>雪裡紅豆干/炒</t>
  </si>
  <si>
    <t>高麗菜25 肉片30 蒜適量</t>
  </si>
  <si>
    <t>三杯雞/炒</t>
  </si>
  <si>
    <t>小瓜黑輪/炒</t>
  </si>
  <si>
    <t>什錦佃煮/煮</t>
  </si>
  <si>
    <t>酸辣湯/煮</t>
  </si>
  <si>
    <t>海帶結20 小魚丸15 白蘿蔔30</t>
  </si>
  <si>
    <t>雞蛋10 豆腐10 紅蘿蔔10</t>
  </si>
  <si>
    <t>蠔油肉片/煮</t>
  </si>
  <si>
    <t>青花菜20 肉片30</t>
  </si>
  <si>
    <t>冬瓜魚丸湯/煮</t>
  </si>
  <si>
    <t>蕃茄10 豆腐15 雞蛋30</t>
  </si>
  <si>
    <t>翠炒筍片肉片/炒</t>
  </si>
  <si>
    <t>蘿蔔肉絲湯/煮</t>
  </si>
  <si>
    <t>雞丁40 馬鈴薯25紅蘿蔔10</t>
  </si>
  <si>
    <t>筍片20 肉片30</t>
  </si>
  <si>
    <t>白蘿蔔10 肉絲10</t>
  </si>
  <si>
    <t>什錦炒麵/炒</t>
    <phoneticPr fontId="2" type="noConversion"/>
  </si>
  <si>
    <t>紅茶50</t>
    <phoneticPr fontId="2" type="noConversion"/>
  </si>
  <si>
    <t>高麗豆腐/煮</t>
    <phoneticPr fontId="2" type="noConversion"/>
  </si>
  <si>
    <t>高麗30 豆腐40</t>
    <phoneticPr fontId="2" type="noConversion"/>
  </si>
  <si>
    <t>古早味紅茶山粉圓/煮</t>
    <phoneticPr fontId="2" type="noConversion"/>
  </si>
  <si>
    <t>紅蘿蔔炒蛋/炒</t>
    <phoneticPr fontId="2" type="noConversion"/>
  </si>
  <si>
    <t>紅蘿蔔20 雞蛋30</t>
    <phoneticPr fontId="2" type="noConversion"/>
  </si>
  <si>
    <t>芹菜蘿蔔湯/煮</t>
    <phoneticPr fontId="2" type="noConversion"/>
  </si>
  <si>
    <t>芹菜1 白蘿蔔10</t>
    <phoneticPr fontId="2" type="noConversion"/>
  </si>
  <si>
    <t>油蔥雞肉/炒</t>
    <phoneticPr fontId="2" type="noConversion"/>
  </si>
  <si>
    <t>大瓜肉片/煮</t>
    <phoneticPr fontId="2" type="noConversion"/>
  </si>
  <si>
    <t>大黃瓜20 肉片30</t>
    <phoneticPr fontId="2" type="noConversion"/>
  </si>
  <si>
    <t>麥克雞塊/炸</t>
    <phoneticPr fontId="2" type="noConversion"/>
  </si>
  <si>
    <t>麥克雞塊*3</t>
    <phoneticPr fontId="2" type="noConversion"/>
  </si>
  <si>
    <t>炒冬粉/炒</t>
    <phoneticPr fontId="2" type="noConversion"/>
  </si>
  <si>
    <t>白飯/煮</t>
    <phoneticPr fontId="2" type="noConversion"/>
  </si>
  <si>
    <t>白米120</t>
    <phoneticPr fontId="2" type="noConversion"/>
  </si>
  <si>
    <t>大滷麵/煮</t>
    <phoneticPr fontId="2" type="noConversion"/>
  </si>
  <si>
    <t>大滷湯/煮</t>
    <phoneticPr fontId="2" type="noConversion"/>
  </si>
  <si>
    <t>塔香炒雞/炒</t>
    <phoneticPr fontId="2" type="noConversion"/>
  </si>
  <si>
    <t>筍片肉片/炒</t>
    <phoneticPr fontId="2" type="noConversion"/>
  </si>
  <si>
    <t>筍片30 肉片30</t>
    <phoneticPr fontId="2" type="noConversion"/>
  </si>
  <si>
    <t>麻油雞/煮</t>
    <phoneticPr fontId="2" type="noConversion"/>
  </si>
  <si>
    <t>翡翠蒸蛋/蒸</t>
    <phoneticPr fontId="2" type="noConversion"/>
  </si>
  <si>
    <t>翡翠適量 雞蛋30</t>
    <phoneticPr fontId="2" type="noConversion"/>
  </si>
  <si>
    <t>海芽炒蛋/炒</t>
    <phoneticPr fontId="2" type="noConversion"/>
  </si>
  <si>
    <t>香酥花枝排/炸</t>
    <phoneticPr fontId="2" type="noConversion"/>
  </si>
  <si>
    <t>花枝排50</t>
    <phoneticPr fontId="2" type="noConversion"/>
  </si>
  <si>
    <t>春川炒雞/炒</t>
    <phoneticPr fontId="2" type="noConversion"/>
  </si>
  <si>
    <t>綠豆湯/煮</t>
    <phoneticPr fontId="2" type="noConversion"/>
  </si>
  <si>
    <t>特餐</t>
    <phoneticPr fontId="2" type="noConversion"/>
  </si>
  <si>
    <t>南瓜肉燥飯/煮</t>
    <phoneticPr fontId="2" type="noConversion"/>
  </si>
  <si>
    <t>南瓜10 絞肉10 白米120</t>
    <phoneticPr fontId="2" type="noConversion"/>
  </si>
  <si>
    <t>玉米炒蛋/炒</t>
    <phoneticPr fontId="2" type="noConversion"/>
  </si>
  <si>
    <t>黃金蝦排/炸</t>
    <phoneticPr fontId="2" type="noConversion"/>
  </si>
  <si>
    <t>小米飯/煮</t>
    <phoneticPr fontId="2" type="noConversion"/>
  </si>
  <si>
    <t>小米10 白米110</t>
    <phoneticPr fontId="2" type="noConversion"/>
  </si>
  <si>
    <t>銀芽炒雞/炒</t>
    <phoneticPr fontId="2" type="noConversion"/>
  </si>
  <si>
    <t>玉米大骨湯/煮</t>
    <phoneticPr fontId="2" type="noConversion"/>
  </si>
  <si>
    <t>玉米10 大骨10</t>
    <phoneticPr fontId="2" type="noConversion"/>
  </si>
  <si>
    <t>咖哩適量 肉片30 馬鈴薯20</t>
    <phoneticPr fontId="2" type="noConversion"/>
  </si>
  <si>
    <t>關東煮/煮</t>
    <phoneticPr fontId="2" type="noConversion"/>
  </si>
  <si>
    <t>蔥燒雞/煮</t>
    <phoneticPr fontId="2" type="noConversion"/>
  </si>
  <si>
    <t>高麗三色/炒</t>
    <phoneticPr fontId="2" type="noConversion"/>
  </si>
  <si>
    <t>高麗菜50 紅蘿蔔5 木耳2</t>
    <phoneticPr fontId="2" type="noConversion"/>
  </si>
  <si>
    <t>肉燥花枝丸/煮</t>
    <phoneticPr fontId="2" type="noConversion"/>
  </si>
  <si>
    <t>絞肉10 花枝丸*1</t>
    <phoneticPr fontId="2" type="noConversion"/>
  </si>
  <si>
    <t>小瓜炒雞/炒</t>
    <phoneticPr fontId="2" type="noConversion"/>
  </si>
  <si>
    <t>一</t>
    <phoneticPr fontId="2" type="noConversion"/>
  </si>
  <si>
    <t>蘋果咖哩肉片/煮</t>
    <phoneticPr fontId="2" type="noConversion"/>
  </si>
  <si>
    <t>肉燥菠菜麵/煮</t>
    <phoneticPr fontId="2" type="noConversion"/>
  </si>
  <si>
    <t>炸什錦/炸</t>
    <phoneticPr fontId="2" type="noConversion"/>
  </si>
  <si>
    <t>洋蔥25 雞丁40</t>
    <phoneticPr fontId="2" type="noConversion"/>
  </si>
  <si>
    <t>菜脯炒蛋/炒</t>
    <phoneticPr fontId="2" type="noConversion"/>
  </si>
  <si>
    <t>砂鍋魚柳/煮</t>
    <phoneticPr fontId="2" type="noConversion"/>
  </si>
  <si>
    <t>炒三絲/炒</t>
    <phoneticPr fontId="2" type="noConversion"/>
  </si>
  <si>
    <t>海帶絲30 紅蘿蔔10 木耳2</t>
    <phoneticPr fontId="2" type="noConversion"/>
  </si>
  <si>
    <t>香鬆飯/煮</t>
    <phoneticPr fontId="2" type="noConversion"/>
  </si>
  <si>
    <t>香鬆適量  白米120</t>
    <phoneticPr fontId="2" type="noConversion"/>
  </si>
  <si>
    <t>菜頭湯/煮</t>
    <phoneticPr fontId="2" type="noConversion"/>
  </si>
  <si>
    <t>白蘿蔔15</t>
    <phoneticPr fontId="2" type="noConversion"/>
  </si>
  <si>
    <t>地瓜40 杏鮑菇15</t>
    <phoneticPr fontId="2" type="noConversion"/>
  </si>
  <si>
    <t>日式蒸蛋/蒸</t>
    <phoneticPr fontId="2" type="noConversion"/>
  </si>
  <si>
    <t>京醬肉絲/煮</t>
    <phoneticPr fontId="2" type="noConversion"/>
  </si>
  <si>
    <t>高麗菜25 肉絲30</t>
    <phoneticPr fontId="2" type="noConversion"/>
  </si>
  <si>
    <t>白米110 小米10</t>
    <phoneticPr fontId="2" type="noConversion"/>
  </si>
  <si>
    <t>糙米飯/煮</t>
    <phoneticPr fontId="2" type="noConversion"/>
  </si>
  <si>
    <t>白米110糙米10</t>
    <phoneticPr fontId="2" type="noConversion"/>
  </si>
  <si>
    <t>泡菜炒雞/炒</t>
    <phoneticPr fontId="2" type="noConversion"/>
  </si>
  <si>
    <t>蔬菜蛋花湯/煮</t>
    <phoneticPr fontId="2" type="noConversion"/>
  </si>
  <si>
    <t>蔬菜10 雞蛋10</t>
    <phoneticPr fontId="2" type="noConversion"/>
  </si>
  <si>
    <t>蘋果咖哩雞/煮</t>
    <phoneticPr fontId="2" type="noConversion"/>
  </si>
  <si>
    <t>豆菜麵/煮</t>
    <phoneticPr fontId="2" type="noConversion"/>
  </si>
  <si>
    <t>菠蘿麵包/烤</t>
    <phoneticPr fontId="2" type="noConversion"/>
  </si>
  <si>
    <t>菠蘿麵包50</t>
    <phoneticPr fontId="2" type="noConversion"/>
  </si>
  <si>
    <t>高麗炒蛋/炒</t>
    <phoneticPr fontId="2" type="noConversion"/>
  </si>
  <si>
    <t>高麗菜20 蛋液30</t>
    <phoneticPr fontId="2" type="noConversion"/>
  </si>
  <si>
    <t>椒麻雞/炸</t>
    <phoneticPr fontId="2" type="noConversion"/>
  </si>
  <si>
    <t>大白魚羹/煮</t>
    <phoneticPr fontId="2" type="noConversion"/>
  </si>
  <si>
    <t>鮮蝦卷+地瓜/蒸</t>
    <phoneticPr fontId="2" type="noConversion"/>
  </si>
  <si>
    <t>筍絲湯/煮</t>
    <phoneticPr fontId="2" type="noConversion"/>
  </si>
  <si>
    <t>筍絲10</t>
    <phoneticPr fontId="2" type="noConversion"/>
  </si>
  <si>
    <t>梅子綠/煮</t>
    <phoneticPr fontId="2" type="noConversion"/>
  </si>
  <si>
    <t>梅子適量 綠茶50</t>
    <phoneticPr fontId="2" type="noConversion"/>
  </si>
  <si>
    <t>蔬菜素肉燥飯/蒸</t>
    <phoneticPr fontId="2" type="noConversion"/>
  </si>
  <si>
    <t>六</t>
    <phoneticPr fontId="2" type="noConversion"/>
  </si>
  <si>
    <t>蒙古炒雞/炒</t>
    <phoneticPr fontId="2" type="noConversion"/>
  </si>
  <si>
    <t>筍絲大骨湯/煮</t>
    <phoneticPr fontId="2" type="noConversion"/>
  </si>
  <si>
    <t>蜜汁排骨/煮</t>
    <phoneticPr fontId="2" type="noConversion"/>
  </si>
  <si>
    <t>筍絲20 大骨10</t>
    <phoneticPr fontId="2" type="noConversion"/>
  </si>
  <si>
    <t>雞丁40 豆芽菜25</t>
    <phoneticPr fontId="2" type="noConversion"/>
  </si>
  <si>
    <t>青菜100</t>
    <phoneticPr fontId="2" type="noConversion"/>
  </si>
  <si>
    <t>味噌湯/煮</t>
    <phoneticPr fontId="2" type="noConversion"/>
  </si>
  <si>
    <t>味噌適量海芽15</t>
    <phoneticPr fontId="2" type="noConversion"/>
  </si>
  <si>
    <t>冬瓜排骨湯/煮</t>
    <phoneticPr fontId="2" type="noConversion"/>
  </si>
  <si>
    <t>青木瓜大骨湯/煮</t>
    <phoneticPr fontId="2" type="noConversion"/>
  </si>
  <si>
    <t>小蕃茄青花肉絲/炒</t>
    <phoneticPr fontId="2" type="noConversion"/>
  </si>
  <si>
    <t>糖醋魚柳/煮</t>
    <phoneticPr fontId="2" type="noConversion"/>
  </si>
  <si>
    <t>油菜/炒</t>
    <phoneticPr fontId="2" type="noConversion"/>
  </si>
  <si>
    <t>油菜100</t>
    <phoneticPr fontId="2" type="noConversion"/>
  </si>
  <si>
    <t>大白菜/炒</t>
    <phoneticPr fontId="2" type="noConversion"/>
  </si>
  <si>
    <t>大白菜100</t>
    <phoneticPr fontId="2" type="noConversion"/>
  </si>
  <si>
    <t>百香果青木瓜/炒</t>
    <phoneticPr fontId="2" type="noConversion"/>
  </si>
  <si>
    <t>青菜/炒</t>
    <phoneticPr fontId="2" type="noConversion"/>
  </si>
  <si>
    <t>百香果10青木瓜100</t>
    <phoneticPr fontId="2" type="noConversion"/>
  </si>
  <si>
    <t>地瓜20</t>
    <phoneticPr fontId="2" type="noConversion"/>
  </si>
  <si>
    <t>地瓜甜湯/煮</t>
    <phoneticPr fontId="2" type="noConversion"/>
  </si>
  <si>
    <t>蛋酥大白/煮</t>
    <phoneticPr fontId="2" type="noConversion"/>
  </si>
  <si>
    <t>豆薯排骨湯/煮</t>
    <phoneticPr fontId="2" type="noConversion"/>
  </si>
  <si>
    <t>鳳梨糖醋雞/煮</t>
    <phoneticPr fontId="2" type="noConversion"/>
  </si>
  <si>
    <t>洋蔥雞/煮</t>
    <phoneticPr fontId="2" type="noConversion"/>
  </si>
  <si>
    <t>蔬菜炸/炸</t>
    <phoneticPr fontId="2" type="noConversion"/>
  </si>
  <si>
    <t>紅蘿蔔25 豆薯絲25</t>
    <phoneticPr fontId="2" type="noConversion"/>
  </si>
  <si>
    <t>大麥檸檬/煮</t>
    <phoneticPr fontId="2" type="noConversion"/>
  </si>
  <si>
    <t>大麥茶50 檸檬片5</t>
    <phoneticPr fontId="2" type="noConversion"/>
  </si>
  <si>
    <t>冬菜冬粉雞/煮</t>
    <phoneticPr fontId="2" type="noConversion"/>
  </si>
  <si>
    <t>冬菜2 冬粉5 雞丁10</t>
    <phoneticPr fontId="2" type="noConversion"/>
  </si>
  <si>
    <t>豆芽菜20 雞丁60油蔥適量</t>
    <phoneticPr fontId="2" type="noConversion"/>
  </si>
  <si>
    <t>洋蔥25 魚柳60</t>
    <phoneticPr fontId="2" type="noConversion"/>
  </si>
  <si>
    <t>高麗菜20 麵條180</t>
    <phoneticPr fontId="2" type="noConversion"/>
  </si>
  <si>
    <t>綠豆10</t>
    <phoneticPr fontId="2" type="noConversion"/>
  </si>
  <si>
    <t>肉片30 白花菜30</t>
    <phoneticPr fontId="2" type="noConversion"/>
  </si>
  <si>
    <t>豆干30 芹菜15魷魚乾5</t>
    <phoneticPr fontId="2" type="noConversion"/>
  </si>
  <si>
    <t>青木瓜10 大骨20</t>
    <phoneticPr fontId="2" type="noConversion"/>
  </si>
  <si>
    <t>麵條150</t>
    <phoneticPr fontId="2" type="noConversion"/>
  </si>
  <si>
    <t>小蕃茄10青花菜40 肉絲30</t>
    <phoneticPr fontId="2" type="noConversion"/>
  </si>
  <si>
    <t>雞丁60 九層塔1薑片1</t>
    <phoneticPr fontId="2" type="noConversion"/>
  </si>
  <si>
    <t xml:space="preserve">大白菜20 雞蛋10 </t>
    <phoneticPr fontId="2" type="noConversion"/>
  </si>
  <si>
    <t>雞丁40 豆芽菜30</t>
    <phoneticPr fontId="2" type="noConversion"/>
  </si>
  <si>
    <t>雞丁70洋蔥20</t>
    <phoneticPr fontId="2" type="noConversion"/>
  </si>
  <si>
    <t>蝦排60</t>
    <phoneticPr fontId="2" type="noConversion"/>
  </si>
  <si>
    <t>蛋液30 大白菜50</t>
    <phoneticPr fontId="2" type="noConversion"/>
  </si>
  <si>
    <t>紫菜20</t>
    <phoneticPr fontId="2" type="noConversion"/>
  </si>
  <si>
    <t>雞蛋30柴魚片適量</t>
    <phoneticPr fontId="2" type="noConversion"/>
  </si>
  <si>
    <t>菜脯5 雞蛋50</t>
    <phoneticPr fontId="2" type="noConversion"/>
  </si>
  <si>
    <t>魚柳60 大白菜30 沙茶適量</t>
    <phoneticPr fontId="2" type="noConversion"/>
  </si>
  <si>
    <t>絞肉10 豆芽菜10 麵條180</t>
    <phoneticPr fontId="2" type="noConversion"/>
  </si>
  <si>
    <t>蜜汁適量 排骨60 小黃瓜20</t>
    <phoneticPr fontId="2" type="noConversion"/>
  </si>
  <si>
    <t>雞丁40 高麗菜30</t>
    <phoneticPr fontId="2" type="noConversion"/>
  </si>
  <si>
    <t xml:space="preserve">雞丁60 米血15 </t>
    <phoneticPr fontId="2" type="noConversion"/>
  </si>
  <si>
    <t>豆芽菜20麵條150</t>
    <phoneticPr fontId="2" type="noConversion"/>
  </si>
  <si>
    <t>鮮蝦捲30 地瓜20</t>
    <phoneticPr fontId="2" type="noConversion"/>
  </si>
  <si>
    <t xml:space="preserve">魚羹35 大白菜35 </t>
    <phoneticPr fontId="2" type="noConversion"/>
  </si>
  <si>
    <t>高麗菜10 素肉15白米120</t>
    <phoneticPr fontId="2" type="noConversion"/>
  </si>
  <si>
    <t>紫菜湯/煮+履歷豆漿</t>
    <phoneticPr fontId="2" type="noConversion"/>
  </si>
  <si>
    <t>蜂蜜蛋糕/烤</t>
    <phoneticPr fontId="2" type="noConversion"/>
  </si>
  <si>
    <t>蜂蜜蛋糕25</t>
    <phoneticPr fontId="2" type="noConversion"/>
  </si>
  <si>
    <t>涼拌青木瓜/炒</t>
    <phoneticPr fontId="2" type="noConversion"/>
  </si>
  <si>
    <t>青木瓜絲50百香果10</t>
    <phoneticPr fontId="2" type="noConversion"/>
  </si>
  <si>
    <t>滷豬排/煮</t>
    <phoneticPr fontId="2" type="noConversion"/>
  </si>
  <si>
    <t>豬排50</t>
    <phoneticPr fontId="2" type="noConversion"/>
  </si>
  <si>
    <t>三杯杏菇油腐/炒</t>
    <phoneticPr fontId="2" type="noConversion"/>
  </si>
  <si>
    <t>鍋貼/煎</t>
    <phoneticPr fontId="2" type="noConversion"/>
  </si>
  <si>
    <t>韭菜豆干/炒</t>
    <phoneticPr fontId="2" type="noConversion"/>
  </si>
  <si>
    <t>豆干30 韭菜2</t>
    <phoneticPr fontId="2" type="noConversion"/>
  </si>
  <si>
    <t>鍋貼*1</t>
    <phoneticPr fontId="2" type="noConversion"/>
  </si>
  <si>
    <t>水果入菜</t>
    <phoneticPr fontId="2" type="noConversion"/>
  </si>
  <si>
    <t>豆薯20 排骨10</t>
    <phoneticPr fontId="2" type="noConversion"/>
  </si>
  <si>
    <t>豆干30 玉米10 紅蘿蔔20毛豆10</t>
    <phoneticPr fontId="2" type="noConversion"/>
  </si>
  <si>
    <t>冬粉10紅蘿蔔25</t>
    <phoneticPr fontId="2" type="noConversion"/>
  </si>
  <si>
    <t>竹筍肉絲/煮</t>
    <phoneticPr fontId="2" type="noConversion"/>
  </si>
  <si>
    <t>竹筍30 肉絲30</t>
    <phoneticPr fontId="2" type="noConversion"/>
  </si>
  <si>
    <t>芝麻包/蒸</t>
    <phoneticPr fontId="2" type="noConversion"/>
  </si>
  <si>
    <t>芝麻包30</t>
    <phoneticPr fontId="2" type="noConversion"/>
  </si>
  <si>
    <t>紅蘿蔔絲炸/炸</t>
    <phoneticPr fontId="2" type="noConversion"/>
  </si>
  <si>
    <t>紅蘿蔔50</t>
    <phoneticPr fontId="2" type="noConversion"/>
  </si>
  <si>
    <t>唐揚炸雞/炸</t>
    <phoneticPr fontId="2" type="noConversion"/>
  </si>
  <si>
    <t>雞丁60 地瓜15</t>
    <phoneticPr fontId="2" type="noConversion"/>
  </si>
  <si>
    <t>青花菜/炒</t>
    <phoneticPr fontId="2" type="noConversion"/>
  </si>
  <si>
    <t>青花菜50</t>
    <phoneticPr fontId="2" type="noConversion"/>
  </si>
  <si>
    <t>白蘿蔔30 米血15</t>
    <phoneticPr fontId="2" type="noConversion"/>
  </si>
  <si>
    <t>玉米5紅蘿蔔40雞蛋50</t>
    <phoneticPr fontId="2" type="noConversion"/>
  </si>
  <si>
    <t>味噌適量 豆腐10</t>
    <phoneticPr fontId="2" type="noConversion"/>
  </si>
  <si>
    <t>小黃瓜40 黑輪15</t>
    <phoneticPr fontId="2" type="noConversion"/>
  </si>
  <si>
    <t>奶油適量 雞丁40 
馬鈴薯20 紅蘿蔔20 洋蔥25</t>
    <phoneticPr fontId="2" type="noConversion"/>
  </si>
  <si>
    <t>油菜25 肉絲30</t>
    <phoneticPr fontId="2" type="noConversion"/>
  </si>
  <si>
    <t>雞丁40 洋蔥35鳳梨5</t>
    <phoneticPr fontId="2" type="noConversion"/>
  </si>
  <si>
    <t>高麗菜35 麻油適量 雞丁60</t>
    <phoneticPr fontId="2" type="noConversion"/>
  </si>
  <si>
    <t>冬瓜20 排骨10</t>
    <phoneticPr fontId="2" type="noConversion"/>
  </si>
  <si>
    <t>雞丁60洋蔥30 年糕10</t>
    <phoneticPr fontId="2" type="noConversion"/>
  </si>
  <si>
    <t xml:space="preserve"> 冬菜1冬粉5 大白菜20</t>
    <phoneticPr fontId="2" type="noConversion"/>
  </si>
  <si>
    <t>海芽30 雞蛋30</t>
    <phoneticPr fontId="2" type="noConversion"/>
  </si>
  <si>
    <t>芝麻海結/煮</t>
    <phoneticPr fontId="2" type="noConversion"/>
  </si>
  <si>
    <t>芝麻適量  海帶結35</t>
    <phoneticPr fontId="2" type="noConversion"/>
  </si>
  <si>
    <t>冬瓜20魚丸10</t>
    <phoneticPr fontId="2" type="noConversion"/>
  </si>
  <si>
    <t>薑片1 杏鮑菇40 豆腐80九層塔1</t>
    <phoneticPr fontId="2" type="noConversion"/>
  </si>
  <si>
    <t>小黃瓜40 雞丁40</t>
    <phoneticPr fontId="2" type="noConversion"/>
  </si>
  <si>
    <t>絞肉15 豆腐80</t>
    <phoneticPr fontId="2" type="noConversion"/>
  </si>
  <si>
    <t>雪裡紅20豆干40</t>
    <phoneticPr fontId="2" type="noConversion"/>
  </si>
  <si>
    <t>雞丁40 薑片1 九層塔1 豆干丁40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</si>
</sst>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0.0_ "/>
  </numFmts>
  <fonts count="12"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20"/>
      <name val="華康中圓體"/>
      <family val="1"/>
      <charset val="136"/>
    </font>
    <font>
      <sz val="20"/>
      <color indexed="8"/>
      <name val="華康中圓體"/>
      <family val="1"/>
      <charset val="136"/>
    </font>
    <font>
      <sz val="20"/>
      <name val="細明體"/>
      <family val="3"/>
      <charset val="136"/>
    </font>
    <font>
      <sz val="18"/>
      <name val="細明體"/>
      <family val="3"/>
      <charset val="136"/>
    </font>
    <font>
      <sz val="16"/>
      <name val="細明體"/>
      <family val="3"/>
      <charset val="136"/>
    </font>
    <font>
      <b/>
      <sz val="20"/>
      <color indexed="8"/>
      <name val="華康中圓體"/>
      <family val="1"/>
      <charset val="136"/>
    </font>
    <font>
      <b/>
      <sz val="20"/>
      <name val="華康中圓體"/>
      <family val="1"/>
      <charset val="136"/>
    </font>
    <font>
      <sz val="48"/>
      <name val="細明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33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61">
    <xf numFmtId="0" fontId="0" fillId="0" borderId="0" xfId="0">
      <alignment vertical="center"/>
    </xf>
    <xf numFmtId="177" fontId="5" fillId="2" borderId="0" xfId="0" applyNumberFormat="1" applyFont="1" applyFill="1">
      <alignment vertical="center"/>
    </xf>
    <xf numFmtId="0" fontId="7" fillId="3" borderId="13" xfId="0" applyFont="1" applyFill="1" applyBorder="1" applyAlignment="1">
      <alignment horizontal="center" vertical="center" wrapText="1"/>
    </xf>
    <xf numFmtId="177" fontId="6" fillId="3" borderId="13" xfId="0" applyNumberFormat="1" applyFont="1" applyFill="1" applyBorder="1" applyAlignment="1">
      <alignment horizontal="center" vertical="center"/>
    </xf>
    <xf numFmtId="176" fontId="6" fillId="3" borderId="6" xfId="0" applyNumberFormat="1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6" fillId="3" borderId="10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7" fontId="6" fillId="3" borderId="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7" fontId="6" fillId="3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176" fontId="6" fillId="3" borderId="15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3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4" fillId="3" borderId="0" xfId="0" applyFont="1" applyFill="1">
      <alignment vertical="center"/>
    </xf>
    <xf numFmtId="0" fontId="6" fillId="7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76" fontId="6" fillId="3" borderId="17" xfId="0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6" borderId="5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FF33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0"/>
  <sheetViews>
    <sheetView tabSelected="1" topLeftCell="E1" zoomScale="25" zoomScaleNormal="25" workbookViewId="0">
      <pane ySplit="2" topLeftCell="A3" activePane="bottomLeft" state="frozen"/>
      <selection pane="bottomLeft" activeCell="R61" sqref="R61"/>
    </sheetView>
  </sheetViews>
  <sheetFormatPr defaultColWidth="8.90625" defaultRowHeight="27.5"/>
  <cols>
    <col min="1" max="2" width="15.6328125" style="23" customWidth="1"/>
    <col min="3" max="3" width="44.08984375" style="23" customWidth="1"/>
    <col min="4" max="4" width="73.6328125" style="23" customWidth="1"/>
    <col min="5" max="5" width="58.08984375" style="23" customWidth="1"/>
    <col min="6" max="6" width="51.08984375" style="23" customWidth="1"/>
    <col min="7" max="7" width="30.453125" style="42" customWidth="1"/>
    <col min="8" max="8" width="51.90625" style="23" bestFit="1" customWidth="1"/>
    <col min="9" max="9" width="15.6328125" style="1" customWidth="1"/>
    <col min="10" max="10" width="15.6328125" style="23" customWidth="1"/>
    <col min="11" max="11" width="15.6328125" style="1" customWidth="1"/>
    <col min="12" max="17" width="15.6328125" style="23" customWidth="1"/>
    <col min="18" max="16384" width="8.90625" style="23"/>
  </cols>
  <sheetData>
    <row r="1" spans="1:17" ht="97" customHeight="1" thickBot="1">
      <c r="A1" s="44" t="s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40" customHeight="1" thickBot="1">
      <c r="A2" s="26" t="s">
        <v>0</v>
      </c>
      <c r="B2" s="27" t="s">
        <v>1</v>
      </c>
      <c r="C2" s="28" t="s">
        <v>2</v>
      </c>
      <c r="D2" s="29" t="s">
        <v>24</v>
      </c>
      <c r="E2" s="29"/>
      <c r="F2" s="29" t="s">
        <v>3</v>
      </c>
      <c r="G2" s="29"/>
      <c r="H2" s="27" t="s">
        <v>4</v>
      </c>
      <c r="I2" s="3" t="s">
        <v>2</v>
      </c>
      <c r="J2" s="2" t="s">
        <v>5</v>
      </c>
      <c r="K2" s="3" t="s">
        <v>6</v>
      </c>
      <c r="L2" s="28" t="s">
        <v>7</v>
      </c>
      <c r="M2" s="28" t="s">
        <v>8</v>
      </c>
      <c r="N2" s="28" t="s">
        <v>9</v>
      </c>
      <c r="O2" s="28" t="s">
        <v>10</v>
      </c>
      <c r="P2" s="28" t="s">
        <v>11</v>
      </c>
      <c r="Q2" s="30" t="s">
        <v>12</v>
      </c>
    </row>
    <row r="3" spans="1:17" s="32" customFormat="1" ht="40" customHeight="1">
      <c r="A3" s="4">
        <v>44986</v>
      </c>
      <c r="B3" s="11" t="s">
        <v>16</v>
      </c>
      <c r="C3" s="11" t="s">
        <v>25</v>
      </c>
      <c r="D3" s="47" t="s">
        <v>161</v>
      </c>
      <c r="E3" s="48" t="s">
        <v>66</v>
      </c>
      <c r="F3" s="49" t="s">
        <v>69</v>
      </c>
      <c r="G3" s="11" t="s">
        <v>162</v>
      </c>
      <c r="H3" s="11" t="s">
        <v>68</v>
      </c>
      <c r="I3" s="5">
        <v>6.5</v>
      </c>
      <c r="J3" s="11">
        <v>2.5</v>
      </c>
      <c r="K3" s="5">
        <v>1.5</v>
      </c>
      <c r="L3" s="11">
        <v>0</v>
      </c>
      <c r="M3" s="11">
        <v>2.7</v>
      </c>
      <c r="N3" s="11">
        <f t="shared" ref="N3" si="0">SUM(I3*15+K3*5)</f>
        <v>105</v>
      </c>
      <c r="O3" s="11">
        <f>SUM(I3*2+J3*7+K3*1)</f>
        <v>32</v>
      </c>
      <c r="P3" s="11">
        <f>SUM(J3*5+M3*5)</f>
        <v>26</v>
      </c>
      <c r="Q3" s="31">
        <f>SUM(I3*70+J3*75+K3*25+L3*60+M3*45)</f>
        <v>801.5</v>
      </c>
    </row>
    <row r="4" spans="1:17" s="34" customFormat="1" ht="40" customHeight="1">
      <c r="A4" s="6"/>
      <c r="B4" s="8"/>
      <c r="C4" s="8" t="s">
        <v>22</v>
      </c>
      <c r="D4" s="15" t="s">
        <v>182</v>
      </c>
      <c r="E4" s="25" t="s">
        <v>67</v>
      </c>
      <c r="F4" s="16" t="s">
        <v>70</v>
      </c>
      <c r="G4" s="8" t="s">
        <v>163</v>
      </c>
      <c r="H4" s="8" t="s">
        <v>65</v>
      </c>
      <c r="I4" s="50"/>
      <c r="J4" s="51"/>
      <c r="K4" s="7"/>
      <c r="L4" s="8"/>
      <c r="M4" s="8"/>
      <c r="N4" s="8">
        <f t="shared" ref="N4:N9" si="1">SUM(I4*15+K4*5)</f>
        <v>0</v>
      </c>
      <c r="O4" s="8">
        <f t="shared" ref="O4:O9" si="2">SUM(I4*2+J4*7+K4*1)</f>
        <v>0</v>
      </c>
      <c r="P4" s="8">
        <f t="shared" ref="P4:P9" si="3">SUM(J4*5+M4*5)</f>
        <v>0</v>
      </c>
      <c r="Q4" s="33">
        <f t="shared" ref="Q4:Q9" si="4">SUM(I4*70+J4*75+K4*25+L4*60+M4*45)</f>
        <v>0</v>
      </c>
    </row>
    <row r="5" spans="1:17" s="32" customFormat="1" ht="40" customHeight="1">
      <c r="A5" s="6">
        <v>44987</v>
      </c>
      <c r="B5" s="8" t="s">
        <v>21</v>
      </c>
      <c r="C5" s="8" t="s">
        <v>14</v>
      </c>
      <c r="D5" s="15" t="s">
        <v>73</v>
      </c>
      <c r="E5" s="15" t="s">
        <v>74</v>
      </c>
      <c r="F5" s="15" t="s">
        <v>78</v>
      </c>
      <c r="G5" s="8" t="s">
        <v>164</v>
      </c>
      <c r="H5" s="8" t="s">
        <v>71</v>
      </c>
      <c r="I5" s="7">
        <v>6.5</v>
      </c>
      <c r="J5" s="8">
        <v>2.5</v>
      </c>
      <c r="K5" s="7">
        <v>1.75</v>
      </c>
      <c r="L5" s="8">
        <v>0</v>
      </c>
      <c r="M5" s="8">
        <v>2.8</v>
      </c>
      <c r="N5" s="8">
        <f t="shared" si="1"/>
        <v>106.25</v>
      </c>
      <c r="O5" s="8">
        <f t="shared" si="2"/>
        <v>32.25</v>
      </c>
      <c r="P5" s="8">
        <f t="shared" si="3"/>
        <v>26.5</v>
      </c>
      <c r="Q5" s="33">
        <f t="shared" si="4"/>
        <v>812.25</v>
      </c>
    </row>
    <row r="6" spans="1:17" s="34" customFormat="1" ht="40" customHeight="1">
      <c r="A6" s="6"/>
      <c r="B6" s="8"/>
      <c r="C6" s="8" t="s">
        <v>20</v>
      </c>
      <c r="D6" s="15" t="s">
        <v>181</v>
      </c>
      <c r="E6" s="15" t="s">
        <v>75</v>
      </c>
      <c r="F6" s="15" t="s">
        <v>223</v>
      </c>
      <c r="G6" s="8" t="s">
        <v>165</v>
      </c>
      <c r="H6" s="8" t="s">
        <v>72</v>
      </c>
      <c r="I6" s="7"/>
      <c r="J6" s="8"/>
      <c r="K6" s="7"/>
      <c r="L6" s="8"/>
      <c r="M6" s="8"/>
      <c r="N6" s="8">
        <f t="shared" si="1"/>
        <v>0</v>
      </c>
      <c r="O6" s="8">
        <f t="shared" si="2"/>
        <v>0</v>
      </c>
      <c r="P6" s="8">
        <f t="shared" si="3"/>
        <v>0</v>
      </c>
      <c r="Q6" s="33">
        <f t="shared" si="4"/>
        <v>0</v>
      </c>
    </row>
    <row r="7" spans="1:17" s="35" customFormat="1" ht="40" customHeight="1">
      <c r="A7" s="6">
        <v>44988</v>
      </c>
      <c r="B7" s="8" t="s">
        <v>19</v>
      </c>
      <c r="C7" s="8" t="s">
        <v>64</v>
      </c>
      <c r="D7" s="15" t="s">
        <v>76</v>
      </c>
      <c r="E7" s="15" t="s">
        <v>224</v>
      </c>
      <c r="F7" s="15" t="s">
        <v>226</v>
      </c>
      <c r="G7" s="22" t="s">
        <v>166</v>
      </c>
      <c r="H7" s="8" t="s">
        <v>156</v>
      </c>
      <c r="I7" s="7">
        <v>7</v>
      </c>
      <c r="J7" s="8">
        <v>2.5</v>
      </c>
      <c r="K7" s="7">
        <v>1.55</v>
      </c>
      <c r="L7" s="8">
        <v>0</v>
      </c>
      <c r="M7" s="8">
        <v>2.8</v>
      </c>
      <c r="N7" s="8">
        <f t="shared" si="1"/>
        <v>112.75</v>
      </c>
      <c r="O7" s="8">
        <f t="shared" si="2"/>
        <v>33.049999999999997</v>
      </c>
      <c r="P7" s="8">
        <f t="shared" si="3"/>
        <v>26.5</v>
      </c>
      <c r="Q7" s="33">
        <f t="shared" si="4"/>
        <v>842.25</v>
      </c>
    </row>
    <row r="8" spans="1:17" s="37" customFormat="1" ht="40" customHeight="1" thickBot="1">
      <c r="A8" s="9" t="s">
        <v>220</v>
      </c>
      <c r="B8" s="20" t="s">
        <v>94</v>
      </c>
      <c r="C8" s="20" t="s">
        <v>183</v>
      </c>
      <c r="D8" s="21" t="s">
        <v>77</v>
      </c>
      <c r="E8" s="21" t="s">
        <v>225</v>
      </c>
      <c r="F8" s="21" t="s">
        <v>227</v>
      </c>
      <c r="G8" s="52" t="s">
        <v>168</v>
      </c>
      <c r="H8" s="20" t="s">
        <v>157</v>
      </c>
      <c r="I8" s="10"/>
      <c r="J8" s="20"/>
      <c r="K8" s="10"/>
      <c r="L8" s="20"/>
      <c r="M8" s="20"/>
      <c r="N8" s="20">
        <f t="shared" si="1"/>
        <v>0</v>
      </c>
      <c r="O8" s="20">
        <f t="shared" si="2"/>
        <v>0</v>
      </c>
      <c r="P8" s="20">
        <f t="shared" si="3"/>
        <v>0</v>
      </c>
      <c r="Q8" s="36">
        <f t="shared" si="4"/>
        <v>0</v>
      </c>
    </row>
    <row r="9" spans="1:17" s="32" customFormat="1" ht="40" customHeight="1">
      <c r="A9" s="4">
        <v>44991</v>
      </c>
      <c r="B9" s="11" t="s">
        <v>13</v>
      </c>
      <c r="C9" s="11" t="s">
        <v>79</v>
      </c>
      <c r="D9" s="47" t="s">
        <v>86</v>
      </c>
      <c r="E9" s="49" t="s">
        <v>87</v>
      </c>
      <c r="F9" s="48" t="s">
        <v>27</v>
      </c>
      <c r="G9" s="11" t="s">
        <v>167</v>
      </c>
      <c r="H9" s="11" t="s">
        <v>158</v>
      </c>
      <c r="I9" s="5">
        <v>6</v>
      </c>
      <c r="J9" s="11">
        <v>2.8</v>
      </c>
      <c r="K9" s="5">
        <v>1.75</v>
      </c>
      <c r="L9" s="11">
        <v>0</v>
      </c>
      <c r="M9" s="11">
        <v>2.7</v>
      </c>
      <c r="N9" s="11">
        <f t="shared" si="1"/>
        <v>98.75</v>
      </c>
      <c r="O9" s="11">
        <f t="shared" si="2"/>
        <v>33.349999999999994</v>
      </c>
      <c r="P9" s="11">
        <f t="shared" si="3"/>
        <v>27.5</v>
      </c>
      <c r="Q9" s="31">
        <f t="shared" si="4"/>
        <v>795.25</v>
      </c>
    </row>
    <row r="10" spans="1:17" s="34" customFormat="1" ht="40" customHeight="1">
      <c r="A10" s="6"/>
      <c r="B10" s="8"/>
      <c r="C10" s="8" t="s">
        <v>80</v>
      </c>
      <c r="D10" s="15" t="s">
        <v>241</v>
      </c>
      <c r="E10" s="16" t="s">
        <v>88</v>
      </c>
      <c r="F10" s="53" t="s">
        <v>222</v>
      </c>
      <c r="G10" s="8" t="s">
        <v>155</v>
      </c>
      <c r="H10" s="8" t="s">
        <v>242</v>
      </c>
      <c r="I10" s="50"/>
      <c r="J10" s="51"/>
      <c r="K10" s="7"/>
      <c r="L10" s="8"/>
      <c r="M10" s="8"/>
      <c r="N10" s="8">
        <f t="shared" ref="N10:N50" si="5">SUM(I10*15+K10*5)</f>
        <v>0</v>
      </c>
      <c r="O10" s="8">
        <f t="shared" ref="O10:O50" si="6">SUM(I10*2+J10*7+K10*1)</f>
        <v>0</v>
      </c>
      <c r="P10" s="8">
        <f t="shared" ref="P10:P50" si="7">SUM(J10*5+M10*5)</f>
        <v>0</v>
      </c>
      <c r="Q10" s="33">
        <f t="shared" ref="Q10:Q50" si="8">SUM(I10*70+J10*75+K10*25+L10*60+M10*45)</f>
        <v>0</v>
      </c>
    </row>
    <row r="11" spans="1:17" s="32" customFormat="1" ht="40" customHeight="1">
      <c r="A11" s="45">
        <v>44992</v>
      </c>
      <c r="B11" s="38" t="s">
        <v>15</v>
      </c>
      <c r="C11" s="38" t="s">
        <v>25</v>
      </c>
      <c r="D11" s="54" t="s">
        <v>28</v>
      </c>
      <c r="E11" s="54" t="s">
        <v>92</v>
      </c>
      <c r="F11" s="54" t="s">
        <v>228</v>
      </c>
      <c r="G11" s="38" t="s">
        <v>26</v>
      </c>
      <c r="H11" s="38" t="s">
        <v>93</v>
      </c>
      <c r="I11" s="12">
        <v>7.5</v>
      </c>
      <c r="J11" s="38">
        <v>2.5</v>
      </c>
      <c r="K11" s="12">
        <v>2.1</v>
      </c>
      <c r="L11" s="38">
        <v>0</v>
      </c>
      <c r="M11" s="38">
        <v>2.7</v>
      </c>
      <c r="N11" s="38">
        <f t="shared" si="5"/>
        <v>123</v>
      </c>
      <c r="O11" s="38">
        <f t="shared" si="6"/>
        <v>34.6</v>
      </c>
      <c r="P11" s="38">
        <f t="shared" si="7"/>
        <v>26</v>
      </c>
      <c r="Q11" s="46">
        <f t="shared" si="8"/>
        <v>886.5</v>
      </c>
    </row>
    <row r="12" spans="1:17" s="34" customFormat="1" ht="40" customHeight="1">
      <c r="A12" s="6"/>
      <c r="B12" s="8"/>
      <c r="C12" s="8" t="s">
        <v>22</v>
      </c>
      <c r="D12" s="15" t="s">
        <v>185</v>
      </c>
      <c r="E12" s="15" t="s">
        <v>243</v>
      </c>
      <c r="F12" s="15" t="s">
        <v>229</v>
      </c>
      <c r="G12" s="8" t="s">
        <v>155</v>
      </c>
      <c r="H12" s="8" t="s">
        <v>184</v>
      </c>
      <c r="I12" s="50"/>
      <c r="J12" s="51"/>
      <c r="K12" s="7"/>
      <c r="L12" s="8"/>
      <c r="M12" s="8"/>
      <c r="N12" s="8">
        <f t="shared" si="5"/>
        <v>0</v>
      </c>
      <c r="O12" s="8">
        <f t="shared" si="6"/>
        <v>0</v>
      </c>
      <c r="P12" s="8">
        <f t="shared" si="7"/>
        <v>0</v>
      </c>
      <c r="Q12" s="33">
        <f t="shared" si="8"/>
        <v>0</v>
      </c>
    </row>
    <row r="13" spans="1:17" s="32" customFormat="1" ht="40" customHeight="1">
      <c r="A13" s="6">
        <v>44993</v>
      </c>
      <c r="B13" s="8" t="s">
        <v>16</v>
      </c>
      <c r="C13" s="8" t="s">
        <v>14</v>
      </c>
      <c r="D13" s="15" t="s">
        <v>90</v>
      </c>
      <c r="E13" s="16" t="s">
        <v>89</v>
      </c>
      <c r="F13" s="15" t="s">
        <v>29</v>
      </c>
      <c r="G13" s="8" t="s">
        <v>26</v>
      </c>
      <c r="H13" s="8" t="s">
        <v>30</v>
      </c>
      <c r="I13" s="7">
        <v>6.3</v>
      </c>
      <c r="J13" s="8">
        <v>2.5</v>
      </c>
      <c r="K13" s="7">
        <v>1.65</v>
      </c>
      <c r="L13" s="8">
        <v>0</v>
      </c>
      <c r="M13" s="8">
        <v>2.6</v>
      </c>
      <c r="N13" s="8">
        <f t="shared" si="5"/>
        <v>102.75</v>
      </c>
      <c r="O13" s="8">
        <f t="shared" si="6"/>
        <v>31.75</v>
      </c>
      <c r="P13" s="8">
        <f t="shared" si="7"/>
        <v>25.5</v>
      </c>
      <c r="Q13" s="33">
        <f t="shared" si="8"/>
        <v>786.75</v>
      </c>
    </row>
    <row r="14" spans="1:17" s="34" customFormat="1" ht="40" customHeight="1">
      <c r="A14" s="6"/>
      <c r="B14" s="8"/>
      <c r="C14" s="8" t="s">
        <v>20</v>
      </c>
      <c r="D14" s="15" t="s">
        <v>91</v>
      </c>
      <c r="E14" s="16" t="s">
        <v>245</v>
      </c>
      <c r="F14" s="15" t="s">
        <v>186</v>
      </c>
      <c r="G14" s="8" t="s">
        <v>155</v>
      </c>
      <c r="H14" s="8" t="s">
        <v>244</v>
      </c>
      <c r="I14" s="7"/>
      <c r="J14" s="8"/>
      <c r="K14" s="7"/>
      <c r="L14" s="8"/>
      <c r="M14" s="8"/>
      <c r="N14" s="8">
        <f t="shared" si="5"/>
        <v>0</v>
      </c>
      <c r="O14" s="8">
        <f t="shared" si="6"/>
        <v>0</v>
      </c>
      <c r="P14" s="8">
        <f t="shared" si="7"/>
        <v>0</v>
      </c>
      <c r="Q14" s="33">
        <f t="shared" si="8"/>
        <v>0</v>
      </c>
    </row>
    <row r="15" spans="1:17" s="32" customFormat="1" ht="40" customHeight="1">
      <c r="A15" s="6">
        <v>44994</v>
      </c>
      <c r="B15" s="8" t="s">
        <v>17</v>
      </c>
      <c r="C15" s="8" t="s">
        <v>31</v>
      </c>
      <c r="D15" s="15" t="s">
        <v>84</v>
      </c>
      <c r="E15" s="15" t="s">
        <v>32</v>
      </c>
      <c r="F15" s="25" t="s">
        <v>33</v>
      </c>
      <c r="G15" s="8" t="s">
        <v>26</v>
      </c>
      <c r="H15" s="8" t="s">
        <v>159</v>
      </c>
      <c r="I15" s="7">
        <v>6.3</v>
      </c>
      <c r="J15" s="8">
        <v>2.5</v>
      </c>
      <c r="K15" s="7">
        <v>1.65</v>
      </c>
      <c r="L15" s="8">
        <v>0</v>
      </c>
      <c r="M15" s="8">
        <v>2.5</v>
      </c>
      <c r="N15" s="8">
        <f t="shared" si="5"/>
        <v>102.75</v>
      </c>
      <c r="O15" s="8">
        <f t="shared" si="6"/>
        <v>31.75</v>
      </c>
      <c r="P15" s="8">
        <f t="shared" si="7"/>
        <v>25</v>
      </c>
      <c r="Q15" s="33">
        <f t="shared" si="8"/>
        <v>782.25</v>
      </c>
    </row>
    <row r="16" spans="1:17" s="34" customFormat="1" ht="40" customHeight="1">
      <c r="A16" s="6"/>
      <c r="B16" s="8"/>
      <c r="C16" s="8" t="s">
        <v>34</v>
      </c>
      <c r="D16" s="15" t="s">
        <v>85</v>
      </c>
      <c r="E16" s="15" t="s">
        <v>35</v>
      </c>
      <c r="F16" s="25" t="s">
        <v>36</v>
      </c>
      <c r="G16" s="8" t="s">
        <v>155</v>
      </c>
      <c r="H16" s="8" t="s">
        <v>187</v>
      </c>
      <c r="I16" s="50"/>
      <c r="J16" s="51"/>
      <c r="K16" s="50"/>
      <c r="L16" s="8"/>
      <c r="M16" s="8"/>
      <c r="N16" s="8">
        <f t="shared" si="5"/>
        <v>0</v>
      </c>
      <c r="O16" s="8">
        <f t="shared" si="6"/>
        <v>0</v>
      </c>
      <c r="P16" s="8">
        <f t="shared" si="7"/>
        <v>0</v>
      </c>
      <c r="Q16" s="33">
        <f t="shared" si="8"/>
        <v>0</v>
      </c>
    </row>
    <row r="17" spans="1:19" s="32" customFormat="1" ht="40" customHeight="1">
      <c r="A17" s="6">
        <v>44995</v>
      </c>
      <c r="B17" s="8" t="s">
        <v>18</v>
      </c>
      <c r="C17" s="8" t="s">
        <v>81</v>
      </c>
      <c r="D17" s="15" t="s">
        <v>83</v>
      </c>
      <c r="E17" s="22" t="s">
        <v>160</v>
      </c>
      <c r="F17" s="15" t="s">
        <v>209</v>
      </c>
      <c r="G17" s="8" t="s">
        <v>26</v>
      </c>
      <c r="H17" s="8" t="s">
        <v>82</v>
      </c>
      <c r="I17" s="7">
        <v>6</v>
      </c>
      <c r="J17" s="8">
        <v>2.7</v>
      </c>
      <c r="K17" s="7">
        <v>1.6</v>
      </c>
      <c r="L17" s="8">
        <v>0.1</v>
      </c>
      <c r="M17" s="8">
        <v>2.5</v>
      </c>
      <c r="N17" s="8">
        <f t="shared" si="5"/>
        <v>98</v>
      </c>
      <c r="O17" s="8">
        <f t="shared" si="6"/>
        <v>32.5</v>
      </c>
      <c r="P17" s="8">
        <f t="shared" si="7"/>
        <v>26</v>
      </c>
      <c r="Q17" s="33">
        <f t="shared" si="8"/>
        <v>781</v>
      </c>
    </row>
    <row r="18" spans="1:19" s="34" customFormat="1" ht="40" customHeight="1" thickBot="1">
      <c r="A18" s="9" t="s">
        <v>220</v>
      </c>
      <c r="B18" s="20" t="s">
        <v>94</v>
      </c>
      <c r="C18" s="20" t="s">
        <v>188</v>
      </c>
      <c r="D18" s="21" t="s">
        <v>190</v>
      </c>
      <c r="E18" s="52" t="s">
        <v>189</v>
      </c>
      <c r="F18" s="21" t="s">
        <v>210</v>
      </c>
      <c r="G18" s="20" t="s">
        <v>155</v>
      </c>
      <c r="H18" s="20" t="s">
        <v>191</v>
      </c>
      <c r="I18" s="10"/>
      <c r="J18" s="20"/>
      <c r="K18" s="10"/>
      <c r="L18" s="20"/>
      <c r="M18" s="20"/>
      <c r="N18" s="20">
        <f t="shared" si="5"/>
        <v>0</v>
      </c>
      <c r="O18" s="20">
        <f t="shared" si="6"/>
        <v>0</v>
      </c>
      <c r="P18" s="20">
        <f t="shared" si="7"/>
        <v>0</v>
      </c>
      <c r="Q18" s="36">
        <f t="shared" si="8"/>
        <v>0</v>
      </c>
    </row>
    <row r="19" spans="1:19" s="32" customFormat="1" ht="40" customHeight="1">
      <c r="A19" s="4">
        <v>44998</v>
      </c>
      <c r="B19" s="11" t="s">
        <v>13</v>
      </c>
      <c r="C19" s="11" t="s">
        <v>99</v>
      </c>
      <c r="D19" s="55" t="s">
        <v>113</v>
      </c>
      <c r="E19" s="47" t="s">
        <v>101</v>
      </c>
      <c r="F19" s="48" t="s">
        <v>37</v>
      </c>
      <c r="G19" s="11" t="s">
        <v>26</v>
      </c>
      <c r="H19" s="11" t="s">
        <v>102</v>
      </c>
      <c r="I19" s="5">
        <v>6.5</v>
      </c>
      <c r="J19" s="11">
        <v>2.8</v>
      </c>
      <c r="K19" s="5">
        <v>1.5</v>
      </c>
      <c r="L19" s="11">
        <v>0</v>
      </c>
      <c r="M19" s="11">
        <v>2.8</v>
      </c>
      <c r="N19" s="11">
        <f t="shared" si="5"/>
        <v>105</v>
      </c>
      <c r="O19" s="11">
        <f t="shared" si="6"/>
        <v>34.099999999999994</v>
      </c>
      <c r="P19" s="11">
        <f t="shared" si="7"/>
        <v>28</v>
      </c>
      <c r="Q19" s="31">
        <f t="shared" si="8"/>
        <v>828.5</v>
      </c>
    </row>
    <row r="20" spans="1:19" s="34" customFormat="1" ht="40" customHeight="1">
      <c r="A20" s="6" t="s">
        <v>220</v>
      </c>
      <c r="B20" s="8"/>
      <c r="C20" s="8" t="s">
        <v>100</v>
      </c>
      <c r="D20" s="22" t="s">
        <v>104</v>
      </c>
      <c r="E20" s="15" t="s">
        <v>192</v>
      </c>
      <c r="F20" s="25" t="s">
        <v>38</v>
      </c>
      <c r="G20" s="8" t="s">
        <v>155</v>
      </c>
      <c r="H20" s="8" t="s">
        <v>103</v>
      </c>
      <c r="I20" s="50"/>
      <c r="J20" s="51"/>
      <c r="K20" s="7"/>
      <c r="L20" s="8"/>
      <c r="M20" s="8"/>
      <c r="N20" s="8">
        <f t="shared" si="5"/>
        <v>0</v>
      </c>
      <c r="O20" s="8">
        <f t="shared" si="6"/>
        <v>0</v>
      </c>
      <c r="P20" s="8">
        <f t="shared" si="7"/>
        <v>0</v>
      </c>
      <c r="Q20" s="33">
        <f t="shared" si="8"/>
        <v>0</v>
      </c>
    </row>
    <row r="21" spans="1:19" s="32" customFormat="1" ht="40" customHeight="1">
      <c r="A21" s="45">
        <v>44999</v>
      </c>
      <c r="B21" s="8" t="s">
        <v>15</v>
      </c>
      <c r="C21" s="8" t="s">
        <v>14</v>
      </c>
      <c r="D21" s="15" t="s">
        <v>106</v>
      </c>
      <c r="E21" s="15" t="s">
        <v>109</v>
      </c>
      <c r="F21" s="15" t="s">
        <v>107</v>
      </c>
      <c r="G21" s="8" t="s">
        <v>26</v>
      </c>
      <c r="H21" s="8" t="s">
        <v>40</v>
      </c>
      <c r="I21" s="7">
        <v>6</v>
      </c>
      <c r="J21" s="8">
        <v>2.7</v>
      </c>
      <c r="K21" s="7">
        <v>1.72</v>
      </c>
      <c r="L21" s="8">
        <v>0</v>
      </c>
      <c r="M21" s="8">
        <v>2.8</v>
      </c>
      <c r="N21" s="8">
        <f t="shared" si="5"/>
        <v>98.6</v>
      </c>
      <c r="O21" s="8">
        <f t="shared" si="6"/>
        <v>32.620000000000005</v>
      </c>
      <c r="P21" s="8">
        <f t="shared" si="7"/>
        <v>27.5</v>
      </c>
      <c r="Q21" s="33">
        <f t="shared" si="8"/>
        <v>791.5</v>
      </c>
    </row>
    <row r="22" spans="1:19" s="34" customFormat="1" ht="40" customHeight="1">
      <c r="A22" s="6"/>
      <c r="B22" s="8"/>
      <c r="C22" s="8" t="s">
        <v>20</v>
      </c>
      <c r="D22" s="15" t="s">
        <v>193</v>
      </c>
      <c r="E22" s="15" t="s">
        <v>110</v>
      </c>
      <c r="F22" s="15" t="s">
        <v>108</v>
      </c>
      <c r="G22" s="8" t="s">
        <v>155</v>
      </c>
      <c r="H22" s="8" t="s">
        <v>41</v>
      </c>
      <c r="I22" s="7"/>
      <c r="J22" s="8"/>
      <c r="K22" s="7"/>
      <c r="L22" s="8"/>
      <c r="M22" s="8"/>
      <c r="N22" s="8">
        <f t="shared" si="5"/>
        <v>0</v>
      </c>
      <c r="O22" s="8">
        <f t="shared" si="6"/>
        <v>0</v>
      </c>
      <c r="P22" s="8">
        <f t="shared" si="7"/>
        <v>0</v>
      </c>
      <c r="Q22" s="33">
        <f t="shared" si="8"/>
        <v>0</v>
      </c>
    </row>
    <row r="23" spans="1:19" s="32" customFormat="1" ht="40" customHeight="1">
      <c r="A23" s="6">
        <v>45000</v>
      </c>
      <c r="B23" s="8" t="s">
        <v>16</v>
      </c>
      <c r="C23" s="8" t="s">
        <v>31</v>
      </c>
      <c r="D23" s="15" t="s">
        <v>98</v>
      </c>
      <c r="E23" s="16" t="s">
        <v>171</v>
      </c>
      <c r="F23" s="15" t="s">
        <v>232</v>
      </c>
      <c r="G23" s="8" t="s">
        <v>26</v>
      </c>
      <c r="H23" s="43" t="s">
        <v>208</v>
      </c>
      <c r="I23" s="7">
        <v>7</v>
      </c>
      <c r="J23" s="8">
        <v>2.5</v>
      </c>
      <c r="K23" s="7">
        <v>2</v>
      </c>
      <c r="L23" s="8">
        <v>0.2</v>
      </c>
      <c r="M23" s="8">
        <v>2.8</v>
      </c>
      <c r="N23" s="8">
        <f t="shared" si="5"/>
        <v>115</v>
      </c>
      <c r="O23" s="8">
        <f t="shared" si="6"/>
        <v>33.5</v>
      </c>
      <c r="P23" s="8">
        <f t="shared" si="7"/>
        <v>26.5</v>
      </c>
      <c r="Q23" s="33">
        <f t="shared" si="8"/>
        <v>865.5</v>
      </c>
    </row>
    <row r="24" spans="1:19" s="34" customFormat="1" ht="40" customHeight="1">
      <c r="A24" s="6"/>
      <c r="B24" s="51"/>
      <c r="C24" s="8" t="s">
        <v>34</v>
      </c>
      <c r="D24" s="15" t="s">
        <v>194</v>
      </c>
      <c r="E24" s="16" t="s">
        <v>195</v>
      </c>
      <c r="F24" s="15" t="s">
        <v>233</v>
      </c>
      <c r="G24" s="8" t="s">
        <v>155</v>
      </c>
      <c r="H24" s="8" t="s">
        <v>196</v>
      </c>
      <c r="I24" s="50"/>
      <c r="J24" s="51"/>
      <c r="K24" s="50"/>
      <c r="L24" s="8"/>
      <c r="M24" s="8"/>
      <c r="N24" s="8">
        <f t="shared" si="5"/>
        <v>0</v>
      </c>
      <c r="O24" s="8">
        <f t="shared" si="6"/>
        <v>0</v>
      </c>
      <c r="P24" s="8">
        <f t="shared" si="7"/>
        <v>0</v>
      </c>
      <c r="Q24" s="33">
        <f t="shared" si="8"/>
        <v>0</v>
      </c>
    </row>
    <row r="25" spans="1:19" s="32" customFormat="1" ht="40" customHeight="1">
      <c r="A25" s="6">
        <v>45001</v>
      </c>
      <c r="B25" s="8" t="s">
        <v>17</v>
      </c>
      <c r="C25" s="8" t="s">
        <v>14</v>
      </c>
      <c r="D25" s="15" t="s">
        <v>111</v>
      </c>
      <c r="E25" s="25" t="s">
        <v>42</v>
      </c>
      <c r="F25" s="15" t="s">
        <v>216</v>
      </c>
      <c r="G25" s="8" t="s">
        <v>26</v>
      </c>
      <c r="H25" s="8" t="s">
        <v>172</v>
      </c>
      <c r="I25" s="7">
        <v>6.2</v>
      </c>
      <c r="J25" s="8">
        <v>3.2</v>
      </c>
      <c r="K25" s="7">
        <v>1.6</v>
      </c>
      <c r="L25" s="8">
        <v>0</v>
      </c>
      <c r="M25" s="8">
        <v>3</v>
      </c>
      <c r="N25" s="8">
        <f t="shared" si="5"/>
        <v>101</v>
      </c>
      <c r="O25" s="8">
        <f t="shared" si="6"/>
        <v>36.400000000000006</v>
      </c>
      <c r="P25" s="8">
        <f t="shared" si="7"/>
        <v>31</v>
      </c>
      <c r="Q25" s="33">
        <f t="shared" si="8"/>
        <v>849</v>
      </c>
      <c r="S25" s="39"/>
    </row>
    <row r="26" spans="1:19" s="34" customFormat="1" ht="40" customHeight="1">
      <c r="A26" s="6"/>
      <c r="B26" s="8"/>
      <c r="C26" s="8" t="s">
        <v>20</v>
      </c>
      <c r="D26" s="15" t="s">
        <v>250</v>
      </c>
      <c r="E26" s="25" t="s">
        <v>251</v>
      </c>
      <c r="F26" s="15" t="s">
        <v>219</v>
      </c>
      <c r="G26" s="8" t="s">
        <v>155</v>
      </c>
      <c r="H26" s="8" t="s">
        <v>221</v>
      </c>
      <c r="I26" s="7"/>
      <c r="J26" s="8"/>
      <c r="K26" s="7"/>
      <c r="L26" s="8"/>
      <c r="M26" s="8"/>
      <c r="N26" s="8">
        <f t="shared" si="5"/>
        <v>0</v>
      </c>
      <c r="O26" s="8">
        <f t="shared" si="6"/>
        <v>0</v>
      </c>
      <c r="P26" s="8">
        <f t="shared" si="7"/>
        <v>0</v>
      </c>
      <c r="Q26" s="33">
        <f t="shared" si="8"/>
        <v>0</v>
      </c>
      <c r="S26" s="40"/>
    </row>
    <row r="27" spans="1:19" s="32" customFormat="1" ht="40" customHeight="1">
      <c r="A27" s="24">
        <v>45002</v>
      </c>
      <c r="B27" s="13" t="s">
        <v>18</v>
      </c>
      <c r="C27" s="13" t="s">
        <v>95</v>
      </c>
      <c r="D27" s="18" t="s">
        <v>230</v>
      </c>
      <c r="E27" s="18" t="s">
        <v>105</v>
      </c>
      <c r="F27" s="56" t="s">
        <v>97</v>
      </c>
      <c r="G27" s="13" t="s">
        <v>26</v>
      </c>
      <c r="H27" s="13" t="s">
        <v>177</v>
      </c>
      <c r="I27" s="14">
        <v>6.9</v>
      </c>
      <c r="J27" s="13">
        <v>2.5</v>
      </c>
      <c r="K27" s="14">
        <v>1.7</v>
      </c>
      <c r="L27" s="13">
        <v>0</v>
      </c>
      <c r="M27" s="13">
        <v>2.7</v>
      </c>
      <c r="N27" s="13">
        <f t="shared" si="5"/>
        <v>112</v>
      </c>
      <c r="O27" s="13">
        <f t="shared" si="6"/>
        <v>33</v>
      </c>
      <c r="P27" s="13">
        <f t="shared" si="7"/>
        <v>26</v>
      </c>
      <c r="Q27" s="41">
        <f t="shared" si="8"/>
        <v>834.5</v>
      </c>
    </row>
    <row r="28" spans="1:19" s="34" customFormat="1" ht="40" customHeight="1" thickBot="1">
      <c r="A28" s="9" t="s">
        <v>94</v>
      </c>
      <c r="B28" s="20"/>
      <c r="C28" s="20" t="s">
        <v>96</v>
      </c>
      <c r="D28" s="21" t="s">
        <v>231</v>
      </c>
      <c r="E28" s="21" t="s">
        <v>234</v>
      </c>
      <c r="F28" s="57" t="s">
        <v>235</v>
      </c>
      <c r="G28" s="20" t="s">
        <v>155</v>
      </c>
      <c r="H28" s="20" t="s">
        <v>178</v>
      </c>
      <c r="I28" s="10"/>
      <c r="J28" s="20"/>
      <c r="K28" s="10"/>
      <c r="L28" s="20"/>
      <c r="M28" s="20"/>
      <c r="N28" s="20">
        <f t="shared" si="5"/>
        <v>0</v>
      </c>
      <c r="O28" s="20">
        <f t="shared" si="6"/>
        <v>0</v>
      </c>
      <c r="P28" s="20">
        <f t="shared" si="7"/>
        <v>0</v>
      </c>
      <c r="Q28" s="36">
        <f t="shared" si="8"/>
        <v>0</v>
      </c>
    </row>
    <row r="29" spans="1:19" s="34" customFormat="1" ht="40" customHeight="1">
      <c r="A29" s="4">
        <v>45005</v>
      </c>
      <c r="B29" s="11" t="s">
        <v>112</v>
      </c>
      <c r="C29" s="11" t="s">
        <v>99</v>
      </c>
      <c r="D29" s="55" t="s">
        <v>173</v>
      </c>
      <c r="E29" s="47" t="s">
        <v>43</v>
      </c>
      <c r="F29" s="49" t="s">
        <v>126</v>
      </c>
      <c r="G29" s="11" t="s">
        <v>26</v>
      </c>
      <c r="H29" s="11" t="s">
        <v>44</v>
      </c>
      <c r="I29" s="5">
        <v>6</v>
      </c>
      <c r="J29" s="11">
        <v>3.1</v>
      </c>
      <c r="K29" s="5">
        <v>1.5</v>
      </c>
      <c r="L29" s="11">
        <v>0.1</v>
      </c>
      <c r="M29" s="11">
        <v>2.5</v>
      </c>
      <c r="N29" s="11">
        <f t="shared" si="5"/>
        <v>97.5</v>
      </c>
      <c r="O29" s="11">
        <f t="shared" si="6"/>
        <v>35.200000000000003</v>
      </c>
      <c r="P29" s="11">
        <f t="shared" si="7"/>
        <v>28</v>
      </c>
      <c r="Q29" s="31">
        <f t="shared" si="8"/>
        <v>808.5</v>
      </c>
    </row>
    <row r="30" spans="1:19" s="34" customFormat="1" ht="40" customHeight="1">
      <c r="A30" s="6" t="s">
        <v>220</v>
      </c>
      <c r="B30" s="8"/>
      <c r="C30" s="8" t="s">
        <v>129</v>
      </c>
      <c r="D30" s="22" t="s">
        <v>240</v>
      </c>
      <c r="E30" s="15" t="s">
        <v>239</v>
      </c>
      <c r="F30" s="16" t="s">
        <v>197</v>
      </c>
      <c r="G30" s="8" t="s">
        <v>155</v>
      </c>
      <c r="H30" s="8" t="s">
        <v>236</v>
      </c>
      <c r="I30" s="7"/>
      <c r="J30" s="8"/>
      <c r="K30" s="7"/>
      <c r="L30" s="8"/>
      <c r="M30" s="8"/>
      <c r="N30" s="8">
        <f t="shared" si="5"/>
        <v>0</v>
      </c>
      <c r="O30" s="8">
        <f t="shared" si="6"/>
        <v>0</v>
      </c>
      <c r="P30" s="8">
        <f t="shared" si="7"/>
        <v>0</v>
      </c>
      <c r="Q30" s="33">
        <f t="shared" si="8"/>
        <v>0</v>
      </c>
    </row>
    <row r="31" spans="1:19" s="34" customFormat="1" ht="40" customHeight="1">
      <c r="A31" s="45">
        <v>45006</v>
      </c>
      <c r="B31" s="8" t="s">
        <v>15</v>
      </c>
      <c r="C31" s="8" t="s">
        <v>14</v>
      </c>
      <c r="D31" s="15" t="s">
        <v>45</v>
      </c>
      <c r="E31" s="15" t="s">
        <v>46</v>
      </c>
      <c r="F31" s="25" t="s">
        <v>47</v>
      </c>
      <c r="G31" s="8" t="s">
        <v>26</v>
      </c>
      <c r="H31" s="8" t="s">
        <v>170</v>
      </c>
      <c r="I31" s="7">
        <v>6.6</v>
      </c>
      <c r="J31" s="8">
        <v>2.5</v>
      </c>
      <c r="K31" s="7">
        <v>1.8</v>
      </c>
      <c r="L31" s="8">
        <v>0</v>
      </c>
      <c r="M31" s="8">
        <v>2.6</v>
      </c>
      <c r="N31" s="8">
        <f t="shared" si="5"/>
        <v>108</v>
      </c>
      <c r="O31" s="8">
        <f t="shared" si="6"/>
        <v>32.5</v>
      </c>
      <c r="P31" s="8">
        <f t="shared" si="7"/>
        <v>25.5</v>
      </c>
      <c r="Q31" s="33">
        <f t="shared" si="8"/>
        <v>811.5</v>
      </c>
    </row>
    <row r="32" spans="1:19" s="34" customFormat="1" ht="40" customHeight="1">
      <c r="A32" s="6"/>
      <c r="B32" s="8"/>
      <c r="C32" s="8" t="s">
        <v>20</v>
      </c>
      <c r="D32" s="15" t="s">
        <v>48</v>
      </c>
      <c r="E32" s="15" t="s">
        <v>238</v>
      </c>
      <c r="F32" s="25" t="s">
        <v>252</v>
      </c>
      <c r="G32" s="8" t="s">
        <v>155</v>
      </c>
      <c r="H32" s="8" t="s">
        <v>169</v>
      </c>
      <c r="I32" s="50"/>
      <c r="J32" s="51"/>
      <c r="K32" s="50"/>
      <c r="L32" s="8"/>
      <c r="M32" s="8"/>
      <c r="N32" s="8">
        <f t="shared" si="5"/>
        <v>0</v>
      </c>
      <c r="O32" s="8">
        <f t="shared" si="6"/>
        <v>0</v>
      </c>
      <c r="P32" s="8">
        <f t="shared" si="7"/>
        <v>0</v>
      </c>
      <c r="Q32" s="33">
        <f t="shared" si="8"/>
        <v>0</v>
      </c>
    </row>
    <row r="33" spans="1:19" s="34" customFormat="1" ht="40" customHeight="1">
      <c r="A33" s="6">
        <v>45007</v>
      </c>
      <c r="B33" s="8" t="s">
        <v>16</v>
      </c>
      <c r="C33" s="8" t="s">
        <v>121</v>
      </c>
      <c r="D33" s="15" t="s">
        <v>118</v>
      </c>
      <c r="E33" s="16" t="s">
        <v>117</v>
      </c>
      <c r="F33" s="15" t="s">
        <v>119</v>
      </c>
      <c r="G33" s="8" t="s">
        <v>26</v>
      </c>
      <c r="H33" s="8" t="s">
        <v>123</v>
      </c>
      <c r="I33" s="7">
        <v>6</v>
      </c>
      <c r="J33" s="8">
        <v>2.5</v>
      </c>
      <c r="K33" s="7">
        <v>1.9</v>
      </c>
      <c r="L33" s="8">
        <v>0</v>
      </c>
      <c r="M33" s="8">
        <v>2.6</v>
      </c>
      <c r="N33" s="8">
        <f t="shared" si="5"/>
        <v>99.5</v>
      </c>
      <c r="O33" s="8">
        <f t="shared" si="6"/>
        <v>31.4</v>
      </c>
      <c r="P33" s="8">
        <f t="shared" si="7"/>
        <v>25.5</v>
      </c>
      <c r="Q33" s="33">
        <f t="shared" si="8"/>
        <v>772</v>
      </c>
    </row>
    <row r="34" spans="1:19" s="34" customFormat="1" ht="40" customHeight="1">
      <c r="A34" s="6"/>
      <c r="B34" s="51"/>
      <c r="C34" s="8" t="s">
        <v>122</v>
      </c>
      <c r="D34" s="15" t="s">
        <v>199</v>
      </c>
      <c r="E34" s="16" t="s">
        <v>198</v>
      </c>
      <c r="F34" s="15" t="s">
        <v>120</v>
      </c>
      <c r="G34" s="8" t="s">
        <v>155</v>
      </c>
      <c r="H34" s="8" t="s">
        <v>124</v>
      </c>
      <c r="I34" s="7"/>
      <c r="J34" s="8"/>
      <c r="K34" s="7"/>
      <c r="L34" s="8"/>
      <c r="M34" s="8"/>
      <c r="N34" s="8">
        <f t="shared" si="5"/>
        <v>0</v>
      </c>
      <c r="O34" s="8">
        <f t="shared" si="6"/>
        <v>0</v>
      </c>
      <c r="P34" s="8">
        <f t="shared" si="7"/>
        <v>0</v>
      </c>
      <c r="Q34" s="33">
        <f t="shared" si="8"/>
        <v>0</v>
      </c>
    </row>
    <row r="35" spans="1:19" s="34" customFormat="1" ht="40" customHeight="1">
      <c r="A35" s="6">
        <v>45008</v>
      </c>
      <c r="B35" s="8" t="s">
        <v>17</v>
      </c>
      <c r="C35" s="8" t="s">
        <v>130</v>
      </c>
      <c r="D35" s="15" t="s">
        <v>127</v>
      </c>
      <c r="E35" s="25" t="s">
        <v>49</v>
      </c>
      <c r="F35" s="15" t="s">
        <v>50</v>
      </c>
      <c r="G35" s="8" t="s">
        <v>26</v>
      </c>
      <c r="H35" s="8" t="s">
        <v>179</v>
      </c>
      <c r="I35" s="7">
        <v>6.7</v>
      </c>
      <c r="J35" s="8">
        <v>2.6</v>
      </c>
      <c r="K35" s="7">
        <v>1.7</v>
      </c>
      <c r="L35" s="8">
        <v>0</v>
      </c>
      <c r="M35" s="8">
        <v>2.6</v>
      </c>
      <c r="N35" s="8">
        <f t="shared" si="5"/>
        <v>109</v>
      </c>
      <c r="O35" s="8">
        <f t="shared" si="6"/>
        <v>33.300000000000004</v>
      </c>
      <c r="P35" s="8">
        <f t="shared" si="7"/>
        <v>26</v>
      </c>
      <c r="Q35" s="33">
        <f t="shared" si="8"/>
        <v>823.5</v>
      </c>
    </row>
    <row r="36" spans="1:19" s="34" customFormat="1" ht="40" customHeight="1">
      <c r="A36" s="6"/>
      <c r="B36" s="8"/>
      <c r="C36" s="8" t="s">
        <v>131</v>
      </c>
      <c r="D36" s="15" t="s">
        <v>128</v>
      </c>
      <c r="E36" s="25" t="s">
        <v>253</v>
      </c>
      <c r="F36" s="15" t="s">
        <v>237</v>
      </c>
      <c r="G36" s="8" t="s">
        <v>155</v>
      </c>
      <c r="H36" s="8" t="s">
        <v>180</v>
      </c>
      <c r="I36" s="7"/>
      <c r="J36" s="8"/>
      <c r="K36" s="7"/>
      <c r="L36" s="8"/>
      <c r="M36" s="8"/>
      <c r="N36" s="8">
        <f t="shared" si="5"/>
        <v>0</v>
      </c>
      <c r="O36" s="8">
        <f t="shared" si="6"/>
        <v>0</v>
      </c>
      <c r="P36" s="8">
        <f t="shared" si="7"/>
        <v>0</v>
      </c>
      <c r="Q36" s="33">
        <f t="shared" si="8"/>
        <v>0</v>
      </c>
    </row>
    <row r="37" spans="1:19" s="34" customFormat="1" ht="40" customHeight="1">
      <c r="A37" s="6">
        <v>45009</v>
      </c>
      <c r="B37" s="8" t="s">
        <v>18</v>
      </c>
      <c r="C37" s="8" t="s">
        <v>114</v>
      </c>
      <c r="D37" s="15" t="s">
        <v>174</v>
      </c>
      <c r="E37" s="15" t="s">
        <v>115</v>
      </c>
      <c r="F37" s="15" t="s">
        <v>51</v>
      </c>
      <c r="G37" s="8" t="s">
        <v>26</v>
      </c>
      <c r="H37" s="8" t="s">
        <v>52</v>
      </c>
      <c r="I37" s="7">
        <v>6.8</v>
      </c>
      <c r="J37" s="8">
        <v>2.7</v>
      </c>
      <c r="K37" s="7">
        <v>2.1</v>
      </c>
      <c r="L37" s="8">
        <v>0</v>
      </c>
      <c r="M37" s="8">
        <v>2.8</v>
      </c>
      <c r="N37" s="8">
        <f t="shared" si="5"/>
        <v>112.5</v>
      </c>
      <c r="O37" s="8">
        <f t="shared" si="6"/>
        <v>34.6</v>
      </c>
      <c r="P37" s="8">
        <f t="shared" si="7"/>
        <v>27.5</v>
      </c>
      <c r="Q37" s="33">
        <f t="shared" si="8"/>
        <v>857</v>
      </c>
    </row>
    <row r="38" spans="1:19" s="34" customFormat="1" ht="40" customHeight="1">
      <c r="A38" s="17"/>
      <c r="B38" s="58"/>
      <c r="C38" s="13" t="s">
        <v>200</v>
      </c>
      <c r="D38" s="18" t="s">
        <v>116</v>
      </c>
      <c r="E38" s="18" t="s">
        <v>125</v>
      </c>
      <c r="F38" s="18" t="s">
        <v>53</v>
      </c>
      <c r="G38" s="13" t="s">
        <v>155</v>
      </c>
      <c r="H38" s="13" t="s">
        <v>54</v>
      </c>
      <c r="I38" s="14"/>
      <c r="J38" s="13"/>
      <c r="K38" s="14"/>
      <c r="L38" s="13"/>
      <c r="M38" s="13"/>
      <c r="N38" s="13">
        <f t="shared" si="5"/>
        <v>0</v>
      </c>
      <c r="O38" s="13">
        <f t="shared" si="6"/>
        <v>0</v>
      </c>
      <c r="P38" s="13">
        <f t="shared" si="7"/>
        <v>0</v>
      </c>
      <c r="Q38" s="41">
        <f t="shared" si="8"/>
        <v>0</v>
      </c>
    </row>
    <row r="39" spans="1:19" s="37" customFormat="1" ht="40" customHeight="1">
      <c r="A39" s="6">
        <v>45010</v>
      </c>
      <c r="B39" s="8" t="s">
        <v>149</v>
      </c>
      <c r="C39" s="8" t="s">
        <v>14</v>
      </c>
      <c r="D39" s="15" t="s">
        <v>152</v>
      </c>
      <c r="E39" s="15" t="s">
        <v>150</v>
      </c>
      <c r="F39" s="15" t="s">
        <v>211</v>
      </c>
      <c r="G39" s="8" t="s">
        <v>26</v>
      </c>
      <c r="H39" s="8" t="s">
        <v>151</v>
      </c>
      <c r="I39" s="7">
        <v>6</v>
      </c>
      <c r="J39" s="8">
        <v>2.8</v>
      </c>
      <c r="K39" s="7">
        <v>1.95</v>
      </c>
      <c r="L39" s="8">
        <v>0</v>
      </c>
      <c r="M39" s="8">
        <v>2.7</v>
      </c>
      <c r="N39" s="8">
        <f t="shared" si="5"/>
        <v>99.75</v>
      </c>
      <c r="O39" s="8">
        <f t="shared" si="6"/>
        <v>33.549999999999997</v>
      </c>
      <c r="P39" s="8">
        <f t="shared" si="7"/>
        <v>27.5</v>
      </c>
      <c r="Q39" s="33">
        <f t="shared" si="8"/>
        <v>800.25</v>
      </c>
    </row>
    <row r="40" spans="1:19" s="37" customFormat="1" ht="40" customHeight="1" thickBot="1">
      <c r="A40" s="19"/>
      <c r="B40" s="20"/>
      <c r="C40" s="20" t="s">
        <v>20</v>
      </c>
      <c r="D40" s="21" t="s">
        <v>201</v>
      </c>
      <c r="E40" s="21" t="s">
        <v>154</v>
      </c>
      <c r="F40" s="21" t="s">
        <v>212</v>
      </c>
      <c r="G40" s="20" t="s">
        <v>155</v>
      </c>
      <c r="H40" s="20" t="s">
        <v>153</v>
      </c>
      <c r="I40" s="10"/>
      <c r="J40" s="20"/>
      <c r="K40" s="10"/>
      <c r="L40" s="20"/>
      <c r="M40" s="20"/>
      <c r="N40" s="20">
        <f t="shared" si="5"/>
        <v>0</v>
      </c>
      <c r="O40" s="20">
        <f t="shared" si="6"/>
        <v>0</v>
      </c>
      <c r="P40" s="20">
        <f t="shared" si="7"/>
        <v>0</v>
      </c>
      <c r="Q40" s="36">
        <f t="shared" si="8"/>
        <v>0</v>
      </c>
    </row>
    <row r="41" spans="1:19" s="34" customFormat="1" ht="40" customHeight="1">
      <c r="A41" s="4">
        <v>45012</v>
      </c>
      <c r="B41" s="11" t="s">
        <v>13</v>
      </c>
      <c r="C41" s="11" t="s">
        <v>14</v>
      </c>
      <c r="D41" s="47" t="s">
        <v>132</v>
      </c>
      <c r="E41" s="47" t="s">
        <v>55</v>
      </c>
      <c r="F41" s="48" t="s">
        <v>217</v>
      </c>
      <c r="G41" s="11" t="s">
        <v>26</v>
      </c>
      <c r="H41" s="11" t="s">
        <v>133</v>
      </c>
      <c r="I41" s="5">
        <v>6</v>
      </c>
      <c r="J41" s="11">
        <v>2.9</v>
      </c>
      <c r="K41" s="5">
        <v>1.6</v>
      </c>
      <c r="L41" s="11">
        <v>0</v>
      </c>
      <c r="M41" s="11">
        <v>2.6</v>
      </c>
      <c r="N41" s="11">
        <f t="shared" si="5"/>
        <v>98</v>
      </c>
      <c r="O41" s="11">
        <f t="shared" si="6"/>
        <v>33.9</v>
      </c>
      <c r="P41" s="11">
        <f t="shared" si="7"/>
        <v>27.5</v>
      </c>
      <c r="Q41" s="31">
        <f t="shared" si="8"/>
        <v>794.5</v>
      </c>
    </row>
    <row r="42" spans="1:19" s="34" customFormat="1" ht="40" customHeight="1">
      <c r="A42" s="6"/>
      <c r="B42" s="8"/>
      <c r="C42" s="8" t="s">
        <v>20</v>
      </c>
      <c r="D42" s="15" t="s">
        <v>202</v>
      </c>
      <c r="E42" s="15" t="s">
        <v>56</v>
      </c>
      <c r="F42" s="25" t="s">
        <v>218</v>
      </c>
      <c r="G42" s="8" t="s">
        <v>155</v>
      </c>
      <c r="H42" s="8" t="s">
        <v>134</v>
      </c>
      <c r="I42" s="50"/>
      <c r="J42" s="51"/>
      <c r="K42" s="7"/>
      <c r="L42" s="8"/>
      <c r="M42" s="8"/>
      <c r="N42" s="8">
        <f t="shared" si="5"/>
        <v>0</v>
      </c>
      <c r="O42" s="8">
        <f t="shared" si="6"/>
        <v>0</v>
      </c>
      <c r="P42" s="8">
        <f t="shared" si="7"/>
        <v>0</v>
      </c>
      <c r="Q42" s="33">
        <f t="shared" si="8"/>
        <v>0</v>
      </c>
    </row>
    <row r="43" spans="1:19" s="34" customFormat="1" ht="40" customHeight="1">
      <c r="A43" s="6">
        <v>45013</v>
      </c>
      <c r="B43" s="8" t="s">
        <v>15</v>
      </c>
      <c r="C43" s="8" t="s">
        <v>99</v>
      </c>
      <c r="D43" s="15" t="s">
        <v>141</v>
      </c>
      <c r="E43" s="16" t="s">
        <v>39</v>
      </c>
      <c r="F43" s="15" t="s">
        <v>246</v>
      </c>
      <c r="G43" s="8" t="s">
        <v>26</v>
      </c>
      <c r="H43" s="8" t="s">
        <v>57</v>
      </c>
      <c r="I43" s="7">
        <v>6.4</v>
      </c>
      <c r="J43" s="8">
        <v>2.5</v>
      </c>
      <c r="K43" s="7">
        <v>1.7</v>
      </c>
      <c r="L43" s="8">
        <v>0</v>
      </c>
      <c r="M43" s="8">
        <v>2.5</v>
      </c>
      <c r="N43" s="8">
        <f t="shared" si="5"/>
        <v>104.5</v>
      </c>
      <c r="O43" s="8">
        <f t="shared" si="6"/>
        <v>32</v>
      </c>
      <c r="P43" s="8">
        <f t="shared" si="7"/>
        <v>25</v>
      </c>
      <c r="Q43" s="33">
        <f t="shared" si="8"/>
        <v>790.5</v>
      </c>
      <c r="S43" s="39"/>
    </row>
    <row r="44" spans="1:19" s="34" customFormat="1" ht="40" customHeight="1">
      <c r="A44" s="6"/>
      <c r="B44" s="8"/>
      <c r="C44" s="8" t="s">
        <v>100</v>
      </c>
      <c r="D44" s="15" t="s">
        <v>203</v>
      </c>
      <c r="E44" s="16" t="s">
        <v>58</v>
      </c>
      <c r="F44" s="15" t="s">
        <v>247</v>
      </c>
      <c r="G44" s="8" t="s">
        <v>155</v>
      </c>
      <c r="H44" s="8" t="s">
        <v>248</v>
      </c>
      <c r="I44" s="7"/>
      <c r="J44" s="8"/>
      <c r="K44" s="7"/>
      <c r="L44" s="8"/>
      <c r="M44" s="8"/>
      <c r="N44" s="8">
        <f t="shared" si="5"/>
        <v>0</v>
      </c>
      <c r="O44" s="8">
        <f t="shared" si="6"/>
        <v>0</v>
      </c>
      <c r="P44" s="8">
        <f t="shared" si="7"/>
        <v>0</v>
      </c>
      <c r="Q44" s="33">
        <f t="shared" si="8"/>
        <v>0</v>
      </c>
      <c r="S44" s="40"/>
    </row>
    <row r="45" spans="1:19" s="32" customFormat="1" ht="40" customHeight="1">
      <c r="A45" s="6">
        <v>45014</v>
      </c>
      <c r="B45" s="8" t="s">
        <v>16</v>
      </c>
      <c r="C45" s="8" t="s">
        <v>148</v>
      </c>
      <c r="D45" s="15" t="s">
        <v>142</v>
      </c>
      <c r="E45" s="15" t="s">
        <v>143</v>
      </c>
      <c r="F45" s="15" t="s">
        <v>175</v>
      </c>
      <c r="G45" s="8" t="s">
        <v>26</v>
      </c>
      <c r="H45" s="8" t="s">
        <v>144</v>
      </c>
      <c r="I45" s="7">
        <v>6.5</v>
      </c>
      <c r="J45" s="8">
        <v>2.5</v>
      </c>
      <c r="K45" s="7">
        <v>1.8</v>
      </c>
      <c r="L45" s="8">
        <v>0</v>
      </c>
      <c r="M45" s="8">
        <v>2.6</v>
      </c>
      <c r="N45" s="8">
        <f t="shared" si="5"/>
        <v>106.5</v>
      </c>
      <c r="O45" s="8">
        <f t="shared" si="6"/>
        <v>32.299999999999997</v>
      </c>
      <c r="P45" s="8">
        <f t="shared" si="7"/>
        <v>25.5</v>
      </c>
      <c r="Q45" s="33">
        <f t="shared" si="8"/>
        <v>804.5</v>
      </c>
    </row>
    <row r="46" spans="1:19" s="34" customFormat="1" ht="40" customHeight="1">
      <c r="A46" s="6"/>
      <c r="B46" s="51"/>
      <c r="C46" s="8" t="s">
        <v>207</v>
      </c>
      <c r="D46" s="15" t="s">
        <v>206</v>
      </c>
      <c r="E46" s="15" t="s">
        <v>205</v>
      </c>
      <c r="F46" s="15" t="s">
        <v>176</v>
      </c>
      <c r="G46" s="8" t="s">
        <v>155</v>
      </c>
      <c r="H46" s="8" t="s">
        <v>145</v>
      </c>
      <c r="I46" s="50"/>
      <c r="J46" s="51"/>
      <c r="K46" s="50"/>
      <c r="L46" s="8"/>
      <c r="M46" s="8"/>
      <c r="N46" s="8">
        <f t="shared" si="5"/>
        <v>0</v>
      </c>
      <c r="O46" s="8">
        <f t="shared" si="6"/>
        <v>0</v>
      </c>
      <c r="P46" s="8">
        <f t="shared" si="7"/>
        <v>0</v>
      </c>
      <c r="Q46" s="33">
        <f t="shared" si="8"/>
        <v>0</v>
      </c>
    </row>
    <row r="47" spans="1:19" s="34" customFormat="1" ht="40" customHeight="1">
      <c r="A47" s="6">
        <v>45015</v>
      </c>
      <c r="B47" s="8" t="s">
        <v>17</v>
      </c>
      <c r="C47" s="8" t="s">
        <v>31</v>
      </c>
      <c r="D47" s="22" t="s">
        <v>135</v>
      </c>
      <c r="E47" s="15" t="s">
        <v>59</v>
      </c>
      <c r="F47" s="16" t="s">
        <v>139</v>
      </c>
      <c r="G47" s="8" t="s">
        <v>26</v>
      </c>
      <c r="H47" s="8" t="s">
        <v>60</v>
      </c>
      <c r="I47" s="7">
        <v>6.3</v>
      </c>
      <c r="J47" s="8">
        <v>2.8</v>
      </c>
      <c r="K47" s="7">
        <v>1.6</v>
      </c>
      <c r="L47" s="8">
        <v>0</v>
      </c>
      <c r="M47" s="8">
        <v>2.7</v>
      </c>
      <c r="N47" s="8">
        <f t="shared" si="5"/>
        <v>102.5</v>
      </c>
      <c r="O47" s="8">
        <f t="shared" si="6"/>
        <v>33.799999999999997</v>
      </c>
      <c r="P47" s="8">
        <f t="shared" si="7"/>
        <v>27.5</v>
      </c>
      <c r="Q47" s="33">
        <f t="shared" si="8"/>
        <v>812.5</v>
      </c>
    </row>
    <row r="48" spans="1:19" s="34" customFormat="1" ht="40" customHeight="1">
      <c r="A48" s="24" t="s">
        <v>220</v>
      </c>
      <c r="B48" s="8"/>
      <c r="C48" s="8" t="s">
        <v>34</v>
      </c>
      <c r="D48" s="22" t="s">
        <v>61</v>
      </c>
      <c r="E48" s="15" t="s">
        <v>62</v>
      </c>
      <c r="F48" s="16" t="s">
        <v>140</v>
      </c>
      <c r="G48" s="8" t="s">
        <v>155</v>
      </c>
      <c r="H48" s="8" t="s">
        <v>63</v>
      </c>
      <c r="I48" s="7"/>
      <c r="J48" s="8"/>
      <c r="K48" s="7"/>
      <c r="L48" s="8"/>
      <c r="M48" s="8"/>
      <c r="N48" s="8">
        <f t="shared" si="5"/>
        <v>0</v>
      </c>
      <c r="O48" s="8">
        <f t="shared" si="6"/>
        <v>0</v>
      </c>
      <c r="P48" s="8">
        <f t="shared" si="7"/>
        <v>0</v>
      </c>
      <c r="Q48" s="33">
        <f t="shared" si="8"/>
        <v>0</v>
      </c>
    </row>
    <row r="49" spans="1:17" s="32" customFormat="1" ht="40" customHeight="1">
      <c r="A49" s="6">
        <v>45016</v>
      </c>
      <c r="B49" s="8" t="s">
        <v>18</v>
      </c>
      <c r="C49" s="8" t="s">
        <v>136</v>
      </c>
      <c r="D49" s="15" t="s">
        <v>213</v>
      </c>
      <c r="E49" s="25" t="s">
        <v>215</v>
      </c>
      <c r="F49" s="15" t="s">
        <v>137</v>
      </c>
      <c r="G49" s="8" t="s">
        <v>26</v>
      </c>
      <c r="H49" s="8" t="s">
        <v>146</v>
      </c>
      <c r="I49" s="7">
        <v>6.5</v>
      </c>
      <c r="J49" s="8">
        <v>2.5</v>
      </c>
      <c r="K49" s="7">
        <v>1.6</v>
      </c>
      <c r="L49" s="8">
        <v>0</v>
      </c>
      <c r="M49" s="8">
        <v>2.6</v>
      </c>
      <c r="N49" s="8">
        <f t="shared" si="5"/>
        <v>105.5</v>
      </c>
      <c r="O49" s="8">
        <f t="shared" si="6"/>
        <v>32.1</v>
      </c>
      <c r="P49" s="8">
        <f t="shared" si="7"/>
        <v>25.5</v>
      </c>
      <c r="Q49" s="33">
        <f t="shared" si="8"/>
        <v>799.5</v>
      </c>
    </row>
    <row r="50" spans="1:17" s="34" customFormat="1" ht="40" customHeight="1" thickBot="1">
      <c r="A50" s="9"/>
      <c r="B50" s="59"/>
      <c r="C50" s="20" t="s">
        <v>204</v>
      </c>
      <c r="D50" s="21" t="s">
        <v>214</v>
      </c>
      <c r="E50" s="60" t="s">
        <v>249</v>
      </c>
      <c r="F50" s="21" t="s">
        <v>138</v>
      </c>
      <c r="G50" s="20" t="s">
        <v>155</v>
      </c>
      <c r="H50" s="20" t="s">
        <v>147</v>
      </c>
      <c r="I50" s="10"/>
      <c r="J50" s="20"/>
      <c r="K50" s="10"/>
      <c r="L50" s="20"/>
      <c r="M50" s="20"/>
      <c r="N50" s="20">
        <f t="shared" si="5"/>
        <v>0</v>
      </c>
      <c r="O50" s="20">
        <f t="shared" si="6"/>
        <v>0</v>
      </c>
      <c r="P50" s="20">
        <f t="shared" si="7"/>
        <v>0</v>
      </c>
      <c r="Q50" s="36">
        <f t="shared" si="8"/>
        <v>0</v>
      </c>
    </row>
  </sheetData>
  <mergeCells count="3">
    <mergeCell ref="A1:Q1"/>
    <mergeCell ref="D2:E2"/>
    <mergeCell ref="F2:G2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8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7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7"/>
  <sheetData/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108.03</vt:lpstr>
      <vt:lpstr>Sheet2</vt:lpstr>
      <vt:lpstr>Sheet3</vt:lpstr>
      <vt:lpstr>'108.03'!Print_Area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2023-02-20T00:14:38Z</cp:lastPrinted>
  <dcterms:created xsi:type="dcterms:W3CDTF">2016-09-13T02:57:00Z</dcterms:created>
  <dcterms:modified xsi:type="dcterms:W3CDTF">2023-02-20T00:15:37Z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