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315" yWindow="270" windowWidth="22200" windowHeight="11910"/>
  </bookViews>
  <sheets>
    <sheet name="菜單" sheetId="1" r:id="rId1"/>
  </sheets>
  <definedNames>
    <definedName name="_xlnm.Print_Area" localSheetId="0">菜單!$A$1:$Q$39</definedName>
  </definedNames>
  <calcPr calcId="145621"/>
</workbook>
</file>

<file path=xl/calcChain.xml><?xml version="1.0" encoding="utf-8"?>
<calcChain xmlns="http://schemas.openxmlformats.org/spreadsheetml/2006/main">
  <c r="N8" i="1" l="1"/>
  <c r="Q38" i="1" l="1"/>
  <c r="P38" i="1"/>
  <c r="O38" i="1"/>
  <c r="N38" i="1"/>
  <c r="Q36" i="1" l="1"/>
  <c r="P36" i="1"/>
  <c r="O36" i="1"/>
  <c r="N36" i="1"/>
  <c r="A4" i="1" l="1"/>
  <c r="A5" i="1" s="1"/>
  <c r="A6" i="1" s="1"/>
  <c r="A8" i="1" s="1"/>
  <c r="A10" i="1" s="1"/>
  <c r="A12" i="1" s="1"/>
  <c r="A14" i="1" s="1"/>
  <c r="A16" i="1" s="1"/>
  <c r="A18" i="1" s="1"/>
  <c r="A20" i="1" s="1"/>
  <c r="A22" i="1" s="1"/>
  <c r="A24" i="1" s="1"/>
  <c r="A26" i="1" s="1"/>
  <c r="A28" i="1" s="1"/>
  <c r="A30" i="1" s="1"/>
  <c r="A32" i="1" s="1"/>
  <c r="A34" i="1" s="1"/>
  <c r="A36" i="1" s="1"/>
  <c r="A38" i="1" s="1"/>
  <c r="O32" i="1" l="1"/>
  <c r="O34" i="1"/>
  <c r="O30" i="1"/>
  <c r="N32" i="1"/>
  <c r="N30" i="1"/>
  <c r="Q28" i="1"/>
  <c r="P28" i="1"/>
  <c r="O28" i="1"/>
  <c r="N28" i="1"/>
  <c r="Q26" i="1"/>
  <c r="P26" i="1"/>
  <c r="O26" i="1"/>
  <c r="N26" i="1"/>
  <c r="Q24" i="1"/>
  <c r="P24" i="1"/>
  <c r="O24" i="1"/>
  <c r="N24" i="1"/>
  <c r="Q22" i="1"/>
  <c r="P22" i="1"/>
  <c r="O22" i="1"/>
  <c r="N22" i="1"/>
  <c r="Q20" i="1"/>
  <c r="P20" i="1"/>
  <c r="O20" i="1"/>
  <c r="N20" i="1"/>
  <c r="Q18" i="1"/>
  <c r="P18" i="1"/>
  <c r="O18" i="1"/>
  <c r="N18" i="1"/>
  <c r="Q16" i="1"/>
  <c r="P16" i="1"/>
  <c r="O16" i="1"/>
  <c r="N16" i="1"/>
  <c r="Q14" i="1"/>
  <c r="P14" i="1"/>
  <c r="O14" i="1"/>
  <c r="N14" i="1"/>
  <c r="Q12" i="1"/>
  <c r="P12" i="1"/>
  <c r="O12" i="1"/>
  <c r="N12" i="1"/>
  <c r="Q10" i="1"/>
  <c r="P10" i="1"/>
  <c r="O10" i="1"/>
  <c r="N10" i="1"/>
  <c r="Q8" i="1"/>
  <c r="P8" i="1"/>
  <c r="O8" i="1"/>
  <c r="Q6" i="1"/>
  <c r="P6" i="1"/>
  <c r="O6" i="1"/>
  <c r="N6" i="1"/>
  <c r="Q5" i="1"/>
  <c r="Q4" i="1"/>
  <c r="Q3" i="1"/>
  <c r="Q30" i="1"/>
  <c r="P30" i="1"/>
  <c r="Q34" i="1"/>
  <c r="P34" i="1"/>
  <c r="N34" i="1"/>
  <c r="Q32" i="1"/>
  <c r="P32" i="1"/>
</calcChain>
</file>

<file path=xl/sharedStrings.xml><?xml version="1.0" encoding="utf-8"?>
<sst xmlns="http://schemas.openxmlformats.org/spreadsheetml/2006/main" count="244" uniqueCount="185">
  <si>
    <t>日期</t>
    <phoneticPr fontId="1" type="noConversion"/>
  </si>
  <si>
    <t>星期</t>
    <phoneticPr fontId="1" type="noConversion"/>
  </si>
  <si>
    <t>主食</t>
    <phoneticPr fontId="1" type="noConversion"/>
  </si>
  <si>
    <t>主菜/烹調方式</t>
    <phoneticPr fontId="1" type="noConversion"/>
  </si>
  <si>
    <t>蔬菜</t>
    <phoneticPr fontId="1" type="noConversion"/>
  </si>
  <si>
    <t>水果</t>
    <phoneticPr fontId="1" type="noConversion"/>
  </si>
  <si>
    <t>油脂</t>
    <phoneticPr fontId="1" type="noConversion"/>
  </si>
  <si>
    <t>醣類</t>
    <phoneticPr fontId="1" type="noConversion"/>
  </si>
  <si>
    <t>蛋白質</t>
    <phoneticPr fontId="1" type="noConversion"/>
  </si>
  <si>
    <t>脂肪</t>
    <phoneticPr fontId="1" type="noConversion"/>
  </si>
  <si>
    <t>總熱量</t>
    <phoneticPr fontId="1" type="noConversion"/>
  </si>
  <si>
    <t>一</t>
    <phoneticPr fontId="1" type="noConversion"/>
  </si>
  <si>
    <t>二</t>
    <phoneticPr fontId="1" type="noConversion"/>
  </si>
  <si>
    <t>四</t>
    <phoneticPr fontId="1" type="noConversion"/>
  </si>
  <si>
    <t>五</t>
    <phoneticPr fontId="1" type="noConversion"/>
  </si>
  <si>
    <t>麻婆豬肉豆腐/炒</t>
  </si>
  <si>
    <t>副菜/烹調方式</t>
    <phoneticPr fontId="1" type="noConversion"/>
  </si>
  <si>
    <t>湯/烹調方式</t>
    <phoneticPr fontId="1" type="noConversion"/>
  </si>
  <si>
    <t>豆魚蛋肉(中)</t>
    <phoneticPr fontId="1" type="noConversion"/>
  </si>
  <si>
    <t>蔬食日</t>
    <phoneticPr fontId="1" type="noConversion"/>
  </si>
  <si>
    <t>三</t>
    <phoneticPr fontId="1" type="noConversion"/>
  </si>
  <si>
    <t>三</t>
    <phoneticPr fontId="1" type="noConversion"/>
  </si>
  <si>
    <t>客家小炒/炒</t>
    <phoneticPr fontId="1" type="noConversion"/>
  </si>
  <si>
    <t>洋蔥炒肉絲/炒</t>
    <phoneticPr fontId="1" type="noConversion"/>
  </si>
  <si>
    <t>什錦炒麵/炒</t>
    <phoneticPr fontId="1" type="noConversion"/>
  </si>
  <si>
    <t>枸杞鮮菇湯/煮</t>
    <phoneticPr fontId="1" type="noConversion"/>
  </si>
  <si>
    <t>仙草茶/煮</t>
  </si>
  <si>
    <t>芝麻烤雞排/烤</t>
    <phoneticPr fontId="1" type="noConversion"/>
  </si>
  <si>
    <t>仙草汁</t>
  </si>
  <si>
    <t>銀絲卷/蒸</t>
    <phoneticPr fontId="1" type="noConversion"/>
  </si>
  <si>
    <t>四</t>
    <phoneticPr fontId="1" type="noConversion"/>
  </si>
  <si>
    <t>春川炒雞/炒</t>
    <phoneticPr fontId="1" type="noConversion"/>
  </si>
  <si>
    <t>冬瓜檸檬/煮</t>
    <phoneticPr fontId="1" type="noConversion"/>
  </si>
  <si>
    <t>檸檬汁適量.冬瓜糖磚</t>
    <phoneticPr fontId="1" type="noConversion"/>
  </si>
  <si>
    <t>青菜/炒</t>
  </si>
  <si>
    <t>五</t>
  </si>
  <si>
    <t>什錦滷味/炒</t>
    <phoneticPr fontId="1" type="noConversion"/>
  </si>
  <si>
    <t>鳳梨茄汁炒飯/炒</t>
    <phoneticPr fontId="1" type="noConversion"/>
  </si>
  <si>
    <t>椒鹽雞丁/炸</t>
    <phoneticPr fontId="1" type="noConversion"/>
  </si>
  <si>
    <t>白米100</t>
  </si>
  <si>
    <t>肉絲35.洋蔥30</t>
  </si>
  <si>
    <t>青菜100</t>
  </si>
  <si>
    <t>豆腐10.柴魚片適量</t>
  </si>
  <si>
    <t>白米100.蔬菜10.番茄醬適量.鳳梨適量</t>
  </si>
  <si>
    <t>雞丁40</t>
  </si>
  <si>
    <t>銀絲卷40</t>
  </si>
  <si>
    <t>豆薯10.木耳10.紅蘿蔔5</t>
  </si>
  <si>
    <t>豆干40.蘿蔔20.豬肉10</t>
    <phoneticPr fontId="1" type="noConversion"/>
  </si>
  <si>
    <t>三杯雞丁/炒</t>
    <phoneticPr fontId="1" type="noConversion"/>
  </si>
  <si>
    <t>白米110</t>
    <phoneticPr fontId="1" type="noConversion"/>
  </si>
  <si>
    <t>海佃112年4/3～4/28營養葷食菜單　　久大食品便當廠提供        ＊本公司使用之豬肉為國產豬肉</t>
    <phoneticPr fontId="1" type="noConversion"/>
  </si>
  <si>
    <t>清明連假不吃</t>
    <phoneticPr fontId="1" type="noConversion"/>
  </si>
  <si>
    <t>豆豉蒸魚片/蒸</t>
  </si>
  <si>
    <t>鮮魚片35.豆豉適量</t>
    <phoneticPr fontId="1" type="noConversion"/>
  </si>
  <si>
    <t>生鮮雞排40.芝麻適量</t>
    <phoneticPr fontId="1" type="noConversion"/>
  </si>
  <si>
    <t>魷魚排/炸</t>
    <phoneticPr fontId="1" type="noConversion"/>
  </si>
  <si>
    <t>青花雞丁/炒</t>
    <phoneticPr fontId="1" type="noConversion"/>
  </si>
  <si>
    <t>雞丁40.青花菜30</t>
    <phoneticPr fontId="1" type="noConversion"/>
  </si>
  <si>
    <t>味噌湯/煮</t>
    <phoneticPr fontId="1" type="noConversion"/>
  </si>
  <si>
    <t>白米飯/煮</t>
    <phoneticPr fontId="1" type="noConversion"/>
  </si>
  <si>
    <t>胚芽飯/煮</t>
    <phoneticPr fontId="1" type="noConversion"/>
  </si>
  <si>
    <t>豬肉40.高麗菜30</t>
    <phoneticPr fontId="1" type="noConversion"/>
  </si>
  <si>
    <t>白米90.胚芽米20</t>
    <phoneticPr fontId="1" type="noConversion"/>
  </si>
  <si>
    <t>小米飯/煮</t>
  </si>
  <si>
    <t>小米飯/煮</t>
    <phoneticPr fontId="1" type="noConversion"/>
  </si>
  <si>
    <t>豬肉40.豆芽菜20</t>
    <phoneticPr fontId="1" type="noConversion"/>
  </si>
  <si>
    <t>宮保雞丁/炒</t>
    <phoneticPr fontId="1" type="noConversion"/>
  </si>
  <si>
    <t>雞丁40</t>
    <phoneticPr fontId="1" type="noConversion"/>
  </si>
  <si>
    <t>當歸包.素肉10</t>
    <phoneticPr fontId="1" type="noConversion"/>
  </si>
  <si>
    <t>豆薯三絲湯/煮</t>
    <phoneticPr fontId="1" type="noConversion"/>
  </si>
  <si>
    <t>當歸素肉湯/煮</t>
    <phoneticPr fontId="1" type="noConversion"/>
  </si>
  <si>
    <t>焗烤白花菜/烤</t>
  </si>
  <si>
    <t>白花菜50.起司絲適量</t>
    <phoneticPr fontId="1" type="noConversion"/>
  </si>
  <si>
    <t>豆干40.豬肉20</t>
    <phoneticPr fontId="1" type="noConversion"/>
  </si>
  <si>
    <t>蔥油拌飯/炒</t>
    <phoneticPr fontId="1" type="noConversion"/>
  </si>
  <si>
    <t>滷麵/煮</t>
    <phoneticPr fontId="1" type="noConversion"/>
  </si>
  <si>
    <t>麵條150</t>
    <phoneticPr fontId="1" type="noConversion"/>
  </si>
  <si>
    <t>滷麵羹/煮</t>
    <phoneticPr fontId="1" type="noConversion"/>
  </si>
  <si>
    <t>大白菜10.筍絲10.蘿蔔20</t>
    <phoneticPr fontId="1" type="noConversion"/>
  </si>
  <si>
    <t>糙米飯/煮</t>
    <phoneticPr fontId="1" type="noConversion"/>
  </si>
  <si>
    <t>白米90.糙米20</t>
    <phoneticPr fontId="1" type="noConversion"/>
  </si>
  <si>
    <t>芝麻飯/煮</t>
    <phoneticPr fontId="1" type="noConversion"/>
  </si>
  <si>
    <t>沙茶肉片/炒</t>
    <phoneticPr fontId="1" type="noConversion"/>
  </si>
  <si>
    <t>豬肉40.油菜30</t>
    <phoneticPr fontId="1" type="noConversion"/>
  </si>
  <si>
    <t>魷魚排50</t>
    <phoneticPr fontId="1" type="noConversion"/>
  </si>
  <si>
    <t>韓式拌粉條/炒</t>
  </si>
  <si>
    <t>紫菜金針湯</t>
    <phoneticPr fontId="1" type="noConversion"/>
  </si>
  <si>
    <t>乾紫菜1.金針菇10</t>
    <phoneticPr fontId="1" type="noConversion"/>
  </si>
  <si>
    <t>筍絲排骨湯/煮</t>
    <phoneticPr fontId="1" type="noConversion"/>
  </si>
  <si>
    <t>蘋果咖哩肉片/炒</t>
    <phoneticPr fontId="1" type="noConversion"/>
  </si>
  <si>
    <t>雞丁10.冬菜適量.粉絲適量</t>
    <phoneticPr fontId="1" type="noConversion"/>
  </si>
  <si>
    <t>奶皇包/蒸</t>
    <phoneticPr fontId="1" type="noConversion"/>
  </si>
  <si>
    <t>奶皇包30</t>
    <phoneticPr fontId="1" type="noConversion"/>
  </si>
  <si>
    <t>味噌壽喜燒/煮</t>
    <phoneticPr fontId="1" type="noConversion"/>
  </si>
  <si>
    <t>豬排40</t>
  </si>
  <si>
    <t>白米90.醬油適量.蔥油適量</t>
    <phoneticPr fontId="1" type="noConversion"/>
  </si>
  <si>
    <t>綜合鹽酥雞/炸</t>
    <phoneticPr fontId="1" type="noConversion"/>
  </si>
  <si>
    <t>雞丁40.地瓜20</t>
    <phoneticPr fontId="1" type="noConversion"/>
  </si>
  <si>
    <t>寬冬粉10.蔬菜20</t>
    <phoneticPr fontId="1" type="noConversion"/>
  </si>
  <si>
    <t>紅蘿蔔木耳炒蛋/炒</t>
    <phoneticPr fontId="1" type="noConversion"/>
  </si>
  <si>
    <t>白米110.芝麻適量</t>
    <phoneticPr fontId="1" type="noConversion"/>
  </si>
  <si>
    <t>豆腐70</t>
    <phoneticPr fontId="1" type="noConversion"/>
  </si>
  <si>
    <t>雞丁40.鳳梨適量</t>
    <phoneticPr fontId="1" type="noConversion"/>
  </si>
  <si>
    <t>番茄豆腐炒蛋/炒</t>
    <phoneticPr fontId="1" type="noConversion"/>
  </si>
  <si>
    <t>番茄40.雞蛋20.豆腐20</t>
    <phoneticPr fontId="1" type="noConversion"/>
  </si>
  <si>
    <t>香酥魚片/炸</t>
    <phoneticPr fontId="1" type="noConversion"/>
  </si>
  <si>
    <t>鮮魚片35</t>
    <phoneticPr fontId="1" type="noConversion"/>
  </si>
  <si>
    <t>豆菊大白菜滷/滷</t>
  </si>
  <si>
    <t>大白菜40.豆菊20</t>
    <phoneticPr fontId="1" type="noConversion"/>
  </si>
  <si>
    <t>紅蘿蔔30.木耳10.雞蛋30</t>
    <phoneticPr fontId="1" type="noConversion"/>
  </si>
  <si>
    <t>黑胡椒豬柳/炒</t>
    <phoneticPr fontId="1" type="noConversion"/>
  </si>
  <si>
    <t>豆腐70g.豬肉20</t>
    <phoneticPr fontId="1" type="noConversion"/>
  </si>
  <si>
    <t>高麗菜肉片/炒</t>
    <phoneticPr fontId="1" type="noConversion"/>
  </si>
  <si>
    <t>蒜泥豬排/滷</t>
    <phoneticPr fontId="1" type="noConversion"/>
  </si>
  <si>
    <t>蒙古烤肉/炒</t>
    <phoneticPr fontId="1" type="noConversion"/>
  </si>
  <si>
    <t>螞蟻上樹/炒</t>
  </si>
  <si>
    <t>白米80.小米20</t>
    <phoneticPr fontId="1" type="noConversion"/>
  </si>
  <si>
    <t>嫩蛋杏鮑菇/炒</t>
    <phoneticPr fontId="1" type="noConversion"/>
  </si>
  <si>
    <t>馬鈴薯40.雞蛋20.杏鮑菇10</t>
    <phoneticPr fontId="1" type="noConversion"/>
  </si>
  <si>
    <t>羅宋湯/煮</t>
  </si>
  <si>
    <t>蘿蔔香菇湯/煮</t>
    <phoneticPr fontId="1" type="noConversion"/>
  </si>
  <si>
    <t>蘿蔔10.香菇10</t>
    <phoneticPr fontId="1" type="noConversion"/>
  </si>
  <si>
    <t>高麗菜10.番茄10</t>
    <phoneticPr fontId="1" type="noConversion"/>
  </si>
  <si>
    <t>炭烤甜不辣/烤</t>
    <phoneticPr fontId="1" type="noConversion"/>
  </si>
  <si>
    <t>甜不辣片30</t>
    <phoneticPr fontId="1" type="noConversion"/>
  </si>
  <si>
    <t>什錦火鍋/煮</t>
  </si>
  <si>
    <t>打拋豬/炒</t>
    <phoneticPr fontId="1" type="noConversion"/>
  </si>
  <si>
    <t>白米110</t>
    <phoneticPr fontId="1" type="noConversion"/>
  </si>
  <si>
    <t>豆干35.豬肉15.洋蔥20</t>
    <phoneticPr fontId="1" type="noConversion"/>
  </si>
  <si>
    <t>麵條150.蔬菜20
豬肉20</t>
    <phoneticPr fontId="1" type="noConversion"/>
  </si>
  <si>
    <t>黑糖饅頭/蒸</t>
    <phoneticPr fontId="1" type="noConversion"/>
  </si>
  <si>
    <t>黑糖饅頭40</t>
    <phoneticPr fontId="1" type="noConversion"/>
  </si>
  <si>
    <t>冬粉10.絞肉10.蔬菜10</t>
    <phoneticPr fontId="1" type="noConversion"/>
  </si>
  <si>
    <t>豬肉20.高麗菜30.蘿蔔20</t>
    <phoneticPr fontId="1" type="noConversion"/>
  </si>
  <si>
    <t>高麗菜40.玉米10.蘿蔔10.豬肉10.米血10</t>
    <phoneticPr fontId="1" type="noConversion"/>
  </si>
  <si>
    <t>茄汁豆腐/炒</t>
    <phoneticPr fontId="1" type="noConversion"/>
  </si>
  <si>
    <t>泡菜肉片/炒</t>
    <phoneticPr fontId="1" type="noConversion"/>
  </si>
  <si>
    <t>豬肉40.大白菜30</t>
    <phoneticPr fontId="1" type="noConversion"/>
  </si>
  <si>
    <t>日式豆腐/炒</t>
    <phoneticPr fontId="1" type="noConversion"/>
  </si>
  <si>
    <t>魚香肉絲/炒</t>
    <phoneticPr fontId="1" type="noConversion"/>
  </si>
  <si>
    <t>豬肉40g.豆芽菜30g</t>
    <phoneticPr fontId="1" type="noConversion"/>
  </si>
  <si>
    <t>白花菜炒蛋/炒</t>
    <phoneticPr fontId="1" type="noConversion"/>
  </si>
  <si>
    <t>白花菜40.雞蛋30</t>
    <phoneticPr fontId="1" type="noConversion"/>
  </si>
  <si>
    <t>香菇雞湯/煮</t>
    <phoneticPr fontId="1" type="noConversion"/>
  </si>
  <si>
    <t>雞丁10.香菇10</t>
    <phoneticPr fontId="1" type="noConversion"/>
  </si>
  <si>
    <t>家常豆腐/煮</t>
    <phoneticPr fontId="1" type="noConversion"/>
  </si>
  <si>
    <t>豆腐60.蔬菜30</t>
    <phoneticPr fontId="1" type="noConversion"/>
  </si>
  <si>
    <t>白米100</t>
    <phoneticPr fontId="1" type="noConversion"/>
  </si>
  <si>
    <t>酸辣湯/煮</t>
    <phoneticPr fontId="1" type="noConversion"/>
  </si>
  <si>
    <t>蔬菜30</t>
    <phoneticPr fontId="1" type="noConversion"/>
  </si>
  <si>
    <t>白米80.小米20</t>
    <phoneticPr fontId="1" type="noConversion"/>
  </si>
  <si>
    <t>豬肉40.洋蔥30</t>
    <phoneticPr fontId="1" type="noConversion"/>
  </si>
  <si>
    <t>豆沙包/蒸</t>
    <phoneticPr fontId="1" type="noConversion"/>
  </si>
  <si>
    <t>豆沙包30</t>
    <phoneticPr fontId="1" type="noConversion"/>
  </si>
  <si>
    <t>蘿蔔排骨湯/煮</t>
    <phoneticPr fontId="1" type="noConversion"/>
  </si>
  <si>
    <t>蘿蔔20.排骨10</t>
    <phoneticPr fontId="1" type="noConversion"/>
  </si>
  <si>
    <t>雞丁40</t>
    <phoneticPr fontId="1" type="noConversion"/>
  </si>
  <si>
    <t>炒海帶絲/炒</t>
  </si>
  <si>
    <t>糖醋雞丁/炒</t>
    <phoneticPr fontId="1" type="noConversion"/>
  </si>
  <si>
    <t>雞丁40</t>
    <phoneticPr fontId="1" type="noConversion"/>
  </si>
  <si>
    <t>鳳梨蜜汁雞丁/炒</t>
    <phoneticPr fontId="1" type="noConversion"/>
  </si>
  <si>
    <t>刺瓜滑蛋/炒</t>
  </si>
  <si>
    <t>刺瓜40.雞蛋20</t>
  </si>
  <si>
    <t>紅蘿蔔炒蛋/炒</t>
  </si>
  <si>
    <t>紅蘿蔔40.雞蛋20</t>
  </si>
  <si>
    <t>海芽玉米炒蛋/炒</t>
    <phoneticPr fontId="1" type="noConversion"/>
  </si>
  <si>
    <t>豆腐70.彩椒10</t>
    <phoneticPr fontId="1" type="noConversion"/>
  </si>
  <si>
    <t>海芽30.玉米粒20.雞蛋20</t>
    <phoneticPr fontId="1" type="noConversion"/>
  </si>
  <si>
    <t>蔬菜10.鮮菇10.枸杞適量</t>
    <phoneticPr fontId="1" type="noConversion"/>
  </si>
  <si>
    <t>海帶絲50.紅蘿蔔10</t>
    <phoneticPr fontId="1" type="noConversion"/>
  </si>
  <si>
    <t>大麥山粉圓/煮</t>
    <phoneticPr fontId="1" type="noConversion"/>
  </si>
  <si>
    <t>麥仔.山粉圓適量</t>
    <phoneticPr fontId="1" type="noConversion"/>
  </si>
  <si>
    <t>綠豆湯/煮</t>
    <phoneticPr fontId="1" type="noConversion"/>
  </si>
  <si>
    <t>綠豆10</t>
    <phoneticPr fontId="1" type="noConversion"/>
  </si>
  <si>
    <t>番茄什錦鮮蔬/炒</t>
    <phoneticPr fontId="1" type="noConversion"/>
  </si>
  <si>
    <t>車輪20.鮮蔬30.小番茄適量</t>
    <phoneticPr fontId="1" type="noConversion"/>
  </si>
  <si>
    <t>麥克雞塊/炸</t>
  </si>
  <si>
    <t>麥克雞塊*3</t>
  </si>
  <si>
    <t>芝麻翅腿/烤</t>
  </si>
  <si>
    <t>翅腿30.芝麻適量</t>
  </si>
  <si>
    <t>醬燒雞丁/炒</t>
    <phoneticPr fontId="1" type="noConversion"/>
  </si>
  <si>
    <t>雞丁35.蔬菜20</t>
    <phoneticPr fontId="1" type="noConversion"/>
  </si>
  <si>
    <t>筍絲10.排骨10</t>
    <phoneticPr fontId="1" type="noConversion"/>
  </si>
  <si>
    <t>豬肉35.馬鈴薯20.紅蘿蔔10.蘋果10</t>
    <phoneticPr fontId="1" type="noConversion"/>
  </si>
  <si>
    <r>
      <t>冬菜粉絲雞湯/煮+</t>
    </r>
    <r>
      <rPr>
        <b/>
        <sz val="13"/>
        <color rgb="FFFF0000"/>
        <rFont val="華康中圓體"/>
        <family val="3"/>
        <charset val="136"/>
      </rPr>
      <t>履歷豆漿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</si>
</sst>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16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name val="華康中圓體"/>
      <family val="3"/>
      <charset val="136"/>
    </font>
    <font>
      <sz val="12"/>
      <color indexed="8"/>
      <name val="華康中圓體"/>
      <family val="3"/>
      <charset val="136"/>
    </font>
    <font>
      <b/>
      <sz val="12"/>
      <name val="華康中圓體"/>
      <family val="3"/>
      <charset val="136"/>
    </font>
    <font>
      <b/>
      <sz val="14"/>
      <name val="華康中圓體"/>
      <family val="3"/>
      <charset val="136"/>
    </font>
    <font>
      <sz val="11"/>
      <name val="華康中圓體"/>
      <family val="3"/>
      <charset val="136"/>
    </font>
    <font>
      <sz val="12"/>
      <color theme="1"/>
      <name val="新細明體"/>
      <family val="1"/>
      <charset val="136"/>
      <scheme val="minor"/>
    </font>
    <font>
      <b/>
      <sz val="22"/>
      <name val="新細明體"/>
      <family val="1"/>
      <charset val="136"/>
    </font>
    <font>
      <b/>
      <sz val="16"/>
      <name val="華康中圓體"/>
      <family val="3"/>
      <charset val="136"/>
    </font>
    <font>
      <b/>
      <sz val="13"/>
      <name val="華康中圓體"/>
      <family val="3"/>
      <charset val="136"/>
    </font>
    <font>
      <sz val="13"/>
      <name val="華康中圓體"/>
      <family val="3"/>
      <charset val="136"/>
    </font>
    <font>
      <b/>
      <sz val="13"/>
      <color indexed="8"/>
      <name val="華康中圓體"/>
      <family val="3"/>
      <charset val="136"/>
    </font>
    <font>
      <sz val="13"/>
      <color indexed="8"/>
      <name val="華康中圓體"/>
      <family val="3"/>
      <charset val="136"/>
    </font>
    <font>
      <b/>
      <sz val="13"/>
      <color rgb="FFFF0000"/>
      <name val="華康中圓體"/>
      <family val="3"/>
      <charset val="136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8" fillId="0" borderId="0">
      <alignment vertical="center"/>
    </xf>
    <xf numFmtId="0" fontId="8" fillId="0" borderId="0">
      <alignment vertical="center"/>
    </xf>
  </cellStyleXfs>
  <cellXfs count="82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3" fillId="0" borderId="1" xfId="0" applyFont="1" applyFill="1" applyBorder="1">
      <alignment vertical="center"/>
    </xf>
    <xf numFmtId="0" fontId="4" fillId="0" borderId="0" xfId="0" applyFont="1" applyFill="1">
      <alignment vertical="center"/>
    </xf>
    <xf numFmtId="0" fontId="3" fillId="0" borderId="2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176" fontId="3" fillId="0" borderId="9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3" fillId="2" borderId="9" xfId="0" applyNumberFormat="1" applyFont="1" applyFill="1" applyBorder="1" applyAlignment="1">
      <alignment horizontal="center" vertical="center"/>
    </xf>
    <xf numFmtId="176" fontId="3" fillId="0" borderId="9" xfId="0" applyNumberFormat="1" applyFont="1" applyFill="1" applyBorder="1" applyAlignment="1">
      <alignment horizontal="center" vertical="center" wrapText="1"/>
    </xf>
    <xf numFmtId="176" fontId="3" fillId="2" borderId="9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176" fontId="3" fillId="0" borderId="14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176" fontId="5" fillId="0" borderId="9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0" xfId="0" applyFont="1" applyFill="1">
      <alignment vertical="center"/>
    </xf>
    <xf numFmtId="176" fontId="3" fillId="0" borderId="2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7" xfId="0" applyFont="1" applyFill="1" applyBorder="1">
      <alignment vertical="center"/>
    </xf>
    <xf numFmtId="176" fontId="3" fillId="0" borderId="16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0" fontId="6" fillId="0" borderId="10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1" applyFont="1" applyBorder="1" applyAlignment="1">
      <alignment horizontal="left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</cellXfs>
  <cellStyles count="4">
    <cellStyle name="一般" xfId="0" builtinId="0"/>
    <cellStyle name="一般 2" xfId="1"/>
    <cellStyle name="一般 2 2" xfId="2"/>
    <cellStyle name="一般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"/>
  <sheetViews>
    <sheetView tabSelected="1" view="pageBreakPreview" zoomScale="85" zoomScaleNormal="100" zoomScaleSheetLayoutView="85" workbookViewId="0">
      <pane ySplit="2" topLeftCell="A15" activePane="bottomLeft" state="frozen"/>
      <selection pane="bottomLeft" activeCell="F25" sqref="F25"/>
    </sheetView>
  </sheetViews>
  <sheetFormatPr defaultColWidth="8.875" defaultRowHeight="15" x14ac:dyDescent="0.25"/>
  <cols>
    <col min="1" max="1" width="6.5" style="1" customWidth="1"/>
    <col min="2" max="2" width="8.125" style="1" customWidth="1"/>
    <col min="3" max="3" width="21.75" style="1" customWidth="1"/>
    <col min="4" max="4" width="24.5" style="33" customWidth="1"/>
    <col min="5" max="5" width="27.5" style="33" customWidth="1"/>
    <col min="6" max="6" width="29.625" style="33" customWidth="1"/>
    <col min="7" max="7" width="13.5" style="1" customWidth="1"/>
    <col min="8" max="8" width="20.875" style="33" customWidth="1"/>
    <col min="9" max="9" width="4.5" style="1" customWidth="1"/>
    <col min="10" max="10" width="4.75" style="1" customWidth="1"/>
    <col min="11" max="12" width="4.5" style="1" customWidth="1"/>
    <col min="13" max="16" width="5.75" style="1" customWidth="1"/>
    <col min="17" max="17" width="6.625" style="1" customWidth="1"/>
    <col min="18" max="16384" width="8.875" style="1"/>
  </cols>
  <sheetData>
    <row r="1" spans="1:17" ht="39.75" customHeight="1" thickBot="1" x14ac:dyDescent="0.3">
      <c r="A1" s="68" t="s">
        <v>50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70"/>
    </row>
    <row r="2" spans="1:17" ht="41.45" customHeight="1" thickBot="1" x14ac:dyDescent="0.3">
      <c r="A2" s="6" t="s">
        <v>0</v>
      </c>
      <c r="B2" s="7" t="s">
        <v>1</v>
      </c>
      <c r="C2" s="44" t="s">
        <v>2</v>
      </c>
      <c r="D2" s="71" t="s">
        <v>3</v>
      </c>
      <c r="E2" s="71"/>
      <c r="F2" s="71" t="s">
        <v>16</v>
      </c>
      <c r="G2" s="71"/>
      <c r="H2" s="45" t="s">
        <v>17</v>
      </c>
      <c r="I2" s="8" t="s">
        <v>2</v>
      </c>
      <c r="J2" s="29" t="s">
        <v>18</v>
      </c>
      <c r="K2" s="8" t="s">
        <v>4</v>
      </c>
      <c r="L2" s="8" t="s">
        <v>5</v>
      </c>
      <c r="M2" s="8" t="s">
        <v>6</v>
      </c>
      <c r="N2" s="8" t="s">
        <v>7</v>
      </c>
      <c r="O2" s="8" t="s">
        <v>8</v>
      </c>
      <c r="P2" s="8" t="s">
        <v>9</v>
      </c>
      <c r="Q2" s="9" t="s">
        <v>10</v>
      </c>
    </row>
    <row r="3" spans="1:17" s="3" customFormat="1" ht="39.950000000000003" customHeight="1" x14ac:dyDescent="0.25">
      <c r="A3" s="18">
        <v>45019</v>
      </c>
      <c r="B3" s="10" t="s">
        <v>11</v>
      </c>
      <c r="C3" s="73" t="s">
        <v>51</v>
      </c>
      <c r="D3" s="74"/>
      <c r="E3" s="74"/>
      <c r="F3" s="74"/>
      <c r="G3" s="74"/>
      <c r="H3" s="75"/>
      <c r="I3" s="13"/>
      <c r="J3" s="13"/>
      <c r="K3" s="13"/>
      <c r="L3" s="21"/>
      <c r="M3" s="21"/>
      <c r="N3" s="21"/>
      <c r="O3" s="21"/>
      <c r="P3" s="21"/>
      <c r="Q3" s="22">
        <f>SUM(I3*70+J3*75+K3*25+L3*60+M3*45)</f>
        <v>0</v>
      </c>
    </row>
    <row r="4" spans="1:17" s="3" customFormat="1" ht="39.950000000000003" customHeight="1" x14ac:dyDescent="0.25">
      <c r="A4" s="18">
        <f>A3+1</f>
        <v>45020</v>
      </c>
      <c r="B4" s="11" t="s">
        <v>12</v>
      </c>
      <c r="C4" s="76"/>
      <c r="D4" s="77"/>
      <c r="E4" s="77"/>
      <c r="F4" s="77"/>
      <c r="G4" s="77"/>
      <c r="H4" s="78"/>
      <c r="I4" s="16"/>
      <c r="J4" s="16"/>
      <c r="K4" s="16"/>
      <c r="L4" s="16"/>
      <c r="M4" s="16"/>
      <c r="N4" s="13"/>
      <c r="O4" s="13"/>
      <c r="P4" s="13"/>
      <c r="Q4" s="24">
        <f>SUM(I4*70+J4*75+K4*25+L4*60+M4*45)</f>
        <v>0</v>
      </c>
    </row>
    <row r="5" spans="1:17" s="3" customFormat="1" ht="39.950000000000003" customHeight="1" x14ac:dyDescent="0.25">
      <c r="A5" s="18">
        <f>A4+1</f>
        <v>45021</v>
      </c>
      <c r="B5" s="15" t="s">
        <v>21</v>
      </c>
      <c r="C5" s="79"/>
      <c r="D5" s="80"/>
      <c r="E5" s="80"/>
      <c r="F5" s="80"/>
      <c r="G5" s="80"/>
      <c r="H5" s="81"/>
      <c r="I5" s="16"/>
      <c r="J5" s="16"/>
      <c r="K5" s="16"/>
      <c r="L5" s="16"/>
      <c r="M5" s="16"/>
      <c r="N5" s="13"/>
      <c r="O5" s="13"/>
      <c r="P5" s="13"/>
      <c r="Q5" s="24">
        <f>SUM(I5*70+J5*75+K5*25+L5*60+M5*45)</f>
        <v>0</v>
      </c>
    </row>
    <row r="6" spans="1:17" s="3" customFormat="1" ht="35.1" customHeight="1" x14ac:dyDescent="0.25">
      <c r="A6" s="18">
        <f>A5+1</f>
        <v>45022</v>
      </c>
      <c r="B6" s="16" t="s">
        <v>13</v>
      </c>
      <c r="C6" s="46" t="s">
        <v>59</v>
      </c>
      <c r="D6" s="47" t="s">
        <v>48</v>
      </c>
      <c r="E6" s="47" t="s">
        <v>23</v>
      </c>
      <c r="F6" s="48" t="s">
        <v>163</v>
      </c>
      <c r="G6" s="47" t="s">
        <v>34</v>
      </c>
      <c r="H6" s="47" t="s">
        <v>58</v>
      </c>
      <c r="I6" s="16">
        <v>5.7</v>
      </c>
      <c r="J6" s="16">
        <v>2.6</v>
      </c>
      <c r="K6" s="16">
        <v>1.7</v>
      </c>
      <c r="L6" s="16">
        <v>0</v>
      </c>
      <c r="M6" s="16">
        <v>2.5</v>
      </c>
      <c r="N6" s="13">
        <f>SUM(I6*15+K6*5)</f>
        <v>94</v>
      </c>
      <c r="O6" s="13">
        <f>SUM(I6*2+J6*7+K6*1)</f>
        <v>31.3</v>
      </c>
      <c r="P6" s="13">
        <f>SUM(J6*5+M6*5)</f>
        <v>25.5</v>
      </c>
      <c r="Q6" s="24">
        <f>SUM(I6*70+J6*75+K6*25+L6*60+M6*45)</f>
        <v>749</v>
      </c>
    </row>
    <row r="7" spans="1:17" s="3" customFormat="1" ht="35.1" customHeight="1" x14ac:dyDescent="0.25">
      <c r="A7" s="28"/>
      <c r="B7" s="16"/>
      <c r="C7" s="49" t="s">
        <v>49</v>
      </c>
      <c r="D7" s="50" t="s">
        <v>156</v>
      </c>
      <c r="E7" s="50" t="s">
        <v>40</v>
      </c>
      <c r="F7" s="51" t="s">
        <v>164</v>
      </c>
      <c r="G7" s="50" t="s">
        <v>41</v>
      </c>
      <c r="H7" s="50" t="s">
        <v>42</v>
      </c>
      <c r="I7" s="2"/>
      <c r="J7" s="16"/>
      <c r="K7" s="2"/>
      <c r="L7" s="16"/>
      <c r="M7" s="16"/>
      <c r="N7" s="16"/>
      <c r="O7" s="16"/>
      <c r="P7" s="16"/>
      <c r="Q7" s="23"/>
    </row>
    <row r="8" spans="1:17" s="3" customFormat="1" ht="35.1" customHeight="1" x14ac:dyDescent="0.25">
      <c r="A8" s="18">
        <f>A6+1</f>
        <v>45023</v>
      </c>
      <c r="B8" s="16" t="s">
        <v>14</v>
      </c>
      <c r="C8" s="52" t="s">
        <v>37</v>
      </c>
      <c r="D8" s="47" t="s">
        <v>38</v>
      </c>
      <c r="E8" s="53" t="s">
        <v>36</v>
      </c>
      <c r="F8" s="47" t="s">
        <v>29</v>
      </c>
      <c r="G8" s="47" t="s">
        <v>34</v>
      </c>
      <c r="H8" s="67" t="s">
        <v>172</v>
      </c>
      <c r="I8" s="16">
        <v>6</v>
      </c>
      <c r="J8" s="16">
        <v>2.5</v>
      </c>
      <c r="K8" s="16">
        <v>1.5</v>
      </c>
      <c r="L8" s="16">
        <v>0</v>
      </c>
      <c r="M8" s="16">
        <v>2.6</v>
      </c>
      <c r="N8" s="13">
        <f>SUM(I8*15+K8*5)</f>
        <v>97.5</v>
      </c>
      <c r="O8" s="13">
        <f>SUM(I8*2+J8*7+K8*1)</f>
        <v>31</v>
      </c>
      <c r="P8" s="13">
        <f>SUM(J8*5+M8*5)</f>
        <v>25.5</v>
      </c>
      <c r="Q8" s="24">
        <f>SUM(I8*70+J8*75+K8*25+L8*60+M8*45)</f>
        <v>762</v>
      </c>
    </row>
    <row r="9" spans="1:17" s="3" customFormat="1" ht="42.75" customHeight="1" thickBot="1" x14ac:dyDescent="0.3">
      <c r="A9" s="25"/>
      <c r="B9" s="12"/>
      <c r="C9" s="54" t="s">
        <v>43</v>
      </c>
      <c r="D9" s="55" t="s">
        <v>44</v>
      </c>
      <c r="E9" s="56" t="s">
        <v>47</v>
      </c>
      <c r="F9" s="55" t="s">
        <v>45</v>
      </c>
      <c r="G9" s="55" t="s">
        <v>41</v>
      </c>
      <c r="H9" s="55" t="s">
        <v>173</v>
      </c>
      <c r="I9" s="26"/>
      <c r="J9" s="26"/>
      <c r="K9" s="26"/>
      <c r="L9" s="26"/>
      <c r="M9" s="26"/>
      <c r="N9" s="26"/>
      <c r="O9" s="26"/>
      <c r="P9" s="26"/>
      <c r="Q9" s="27"/>
    </row>
    <row r="10" spans="1:17" s="3" customFormat="1" ht="40.5" customHeight="1" x14ac:dyDescent="0.25">
      <c r="A10" s="18">
        <f>A8+3</f>
        <v>45026</v>
      </c>
      <c r="B10" s="10" t="s">
        <v>11</v>
      </c>
      <c r="C10" s="57" t="s">
        <v>59</v>
      </c>
      <c r="D10" s="57" t="s">
        <v>27</v>
      </c>
      <c r="E10" s="58" t="s">
        <v>126</v>
      </c>
      <c r="F10" s="59" t="s">
        <v>117</v>
      </c>
      <c r="G10" s="47" t="s">
        <v>34</v>
      </c>
      <c r="H10" s="47" t="s">
        <v>148</v>
      </c>
      <c r="I10" s="21">
        <v>5.9</v>
      </c>
      <c r="J10" s="21">
        <v>2.8</v>
      </c>
      <c r="K10" s="21">
        <v>1.6</v>
      </c>
      <c r="L10" s="21">
        <v>0</v>
      </c>
      <c r="M10" s="21">
        <v>2.5</v>
      </c>
      <c r="N10" s="21">
        <f>SUM(I10*15+K10*5)</f>
        <v>96.5</v>
      </c>
      <c r="O10" s="21">
        <f>SUM(I10*2+J10*7+K10*1)</f>
        <v>33</v>
      </c>
      <c r="P10" s="21">
        <f>SUM(J10*5+M10*5)</f>
        <v>26.5</v>
      </c>
      <c r="Q10" s="22">
        <f>SUM(I10*70+J10*75+K10*25+L10*60+M10*45)</f>
        <v>775.5</v>
      </c>
    </row>
    <row r="11" spans="1:17" s="3" customFormat="1" ht="35.1" customHeight="1" x14ac:dyDescent="0.25">
      <c r="A11" s="14"/>
      <c r="B11" s="15"/>
      <c r="C11" s="50" t="s">
        <v>127</v>
      </c>
      <c r="D11" s="50" t="s">
        <v>54</v>
      </c>
      <c r="E11" s="60" t="s">
        <v>128</v>
      </c>
      <c r="F11" s="51" t="s">
        <v>118</v>
      </c>
      <c r="G11" s="50" t="s">
        <v>41</v>
      </c>
      <c r="H11" s="50" t="s">
        <v>149</v>
      </c>
      <c r="I11" s="16"/>
      <c r="J11" s="16"/>
      <c r="K11" s="16"/>
      <c r="L11" s="16"/>
      <c r="M11" s="16"/>
      <c r="N11" s="16"/>
      <c r="O11" s="16"/>
      <c r="P11" s="16"/>
      <c r="Q11" s="23"/>
    </row>
    <row r="12" spans="1:17" s="3" customFormat="1" ht="35.1" customHeight="1" x14ac:dyDescent="0.25">
      <c r="A12" s="18">
        <f>A10+1</f>
        <v>45027</v>
      </c>
      <c r="B12" s="11" t="s">
        <v>12</v>
      </c>
      <c r="C12" s="61" t="s">
        <v>64</v>
      </c>
      <c r="D12" s="47" t="s">
        <v>136</v>
      </c>
      <c r="E12" s="47" t="s">
        <v>56</v>
      </c>
      <c r="F12" s="47" t="s">
        <v>115</v>
      </c>
      <c r="G12" s="47" t="s">
        <v>34</v>
      </c>
      <c r="H12" s="47" t="s">
        <v>69</v>
      </c>
      <c r="I12" s="16">
        <v>5.7</v>
      </c>
      <c r="J12" s="16">
        <v>2.6</v>
      </c>
      <c r="K12" s="16">
        <v>2</v>
      </c>
      <c r="L12" s="16">
        <v>0</v>
      </c>
      <c r="M12" s="16">
        <v>2.5</v>
      </c>
      <c r="N12" s="13">
        <f>SUM(I12*15+K12*5)</f>
        <v>95.5</v>
      </c>
      <c r="O12" s="13">
        <f>SUM(I12*2+J12*7+K12*1)</f>
        <v>31.6</v>
      </c>
      <c r="P12" s="13">
        <f>SUM(J12*5+M12*5)</f>
        <v>25.5</v>
      </c>
      <c r="Q12" s="24">
        <f>SUM(I12*70+J12*75+K12*25+L12*60+M12*45)</f>
        <v>756.5</v>
      </c>
    </row>
    <row r="13" spans="1:17" s="3" customFormat="1" ht="35.1" customHeight="1" x14ac:dyDescent="0.25">
      <c r="A13" s="28"/>
      <c r="B13" s="15"/>
      <c r="C13" s="62" t="s">
        <v>116</v>
      </c>
      <c r="D13" s="50" t="s">
        <v>137</v>
      </c>
      <c r="E13" s="50" t="s">
        <v>57</v>
      </c>
      <c r="F13" s="50" t="s">
        <v>132</v>
      </c>
      <c r="G13" s="50" t="s">
        <v>41</v>
      </c>
      <c r="H13" s="50" t="s">
        <v>46</v>
      </c>
      <c r="I13" s="5"/>
      <c r="K13" s="16"/>
      <c r="L13" s="16"/>
      <c r="M13" s="16"/>
      <c r="N13" s="16"/>
      <c r="O13" s="16"/>
      <c r="P13" s="16"/>
      <c r="Q13" s="23"/>
    </row>
    <row r="14" spans="1:17" s="3" customFormat="1" ht="35.1" customHeight="1" x14ac:dyDescent="0.25">
      <c r="A14" s="18">
        <f>A12+1</f>
        <v>45028</v>
      </c>
      <c r="B14" s="15" t="s">
        <v>20</v>
      </c>
      <c r="C14" s="46" t="s">
        <v>59</v>
      </c>
      <c r="D14" s="47" t="s">
        <v>55</v>
      </c>
      <c r="E14" s="53" t="s">
        <v>135</v>
      </c>
      <c r="F14" s="48" t="s">
        <v>165</v>
      </c>
      <c r="G14" s="63" t="s">
        <v>34</v>
      </c>
      <c r="H14" s="47" t="s">
        <v>70</v>
      </c>
      <c r="I14" s="16">
        <v>5.7</v>
      </c>
      <c r="J14" s="16">
        <v>2.5</v>
      </c>
      <c r="K14" s="16">
        <v>1.5</v>
      </c>
      <c r="L14" s="16">
        <v>0</v>
      </c>
      <c r="M14" s="16">
        <v>2.7</v>
      </c>
      <c r="N14" s="13">
        <f>SUM(I14*15+K14*5)</f>
        <v>93</v>
      </c>
      <c r="O14" s="13">
        <f>SUM(I14*2+J14*7+K14*1)</f>
        <v>30.4</v>
      </c>
      <c r="P14" s="13">
        <f>SUM(J14*5+M14*5)</f>
        <v>26</v>
      </c>
      <c r="Q14" s="24">
        <f>SUM(I14*70+J14*75+K14*25+L14*60+M14*45)</f>
        <v>745.5</v>
      </c>
    </row>
    <row r="15" spans="1:17" s="3" customFormat="1" ht="35.1" customHeight="1" x14ac:dyDescent="0.25">
      <c r="A15" s="14"/>
      <c r="B15" s="15" t="s">
        <v>19</v>
      </c>
      <c r="C15" s="50" t="s">
        <v>49</v>
      </c>
      <c r="D15" s="50" t="s">
        <v>84</v>
      </c>
      <c r="E15" s="60" t="s">
        <v>166</v>
      </c>
      <c r="F15" s="51" t="s">
        <v>167</v>
      </c>
      <c r="G15" s="50" t="s">
        <v>41</v>
      </c>
      <c r="H15" s="50" t="s">
        <v>68</v>
      </c>
      <c r="I15" s="16"/>
      <c r="J15" s="16"/>
      <c r="K15" s="16"/>
      <c r="L15" s="16"/>
      <c r="M15" s="16"/>
      <c r="N15" s="16"/>
      <c r="O15" s="16"/>
      <c r="P15" s="16"/>
      <c r="Q15" s="23"/>
    </row>
    <row r="16" spans="1:17" s="3" customFormat="1" ht="35.1" customHeight="1" x14ac:dyDescent="0.25">
      <c r="A16" s="18">
        <f>A14+1</f>
        <v>45029</v>
      </c>
      <c r="B16" s="16" t="s">
        <v>13</v>
      </c>
      <c r="C16" s="46" t="s">
        <v>60</v>
      </c>
      <c r="D16" s="47" t="s">
        <v>66</v>
      </c>
      <c r="E16" s="47" t="s">
        <v>114</v>
      </c>
      <c r="F16" s="52" t="s">
        <v>174</v>
      </c>
      <c r="G16" s="47" t="s">
        <v>34</v>
      </c>
      <c r="H16" s="47" t="s">
        <v>120</v>
      </c>
      <c r="I16" s="16">
        <v>5.5</v>
      </c>
      <c r="J16" s="16">
        <v>2.5</v>
      </c>
      <c r="K16" s="16">
        <v>1.9</v>
      </c>
      <c r="L16" s="16">
        <v>0</v>
      </c>
      <c r="M16" s="16">
        <v>2.5</v>
      </c>
      <c r="N16" s="13">
        <f>SUM(I16*15+K16*5)</f>
        <v>92</v>
      </c>
      <c r="O16" s="13">
        <f>SUM(I16*2+J16*7+K16*1)</f>
        <v>30.4</v>
      </c>
      <c r="P16" s="13">
        <f>SUM(J16*5+M16*5)</f>
        <v>25</v>
      </c>
      <c r="Q16" s="24">
        <f>SUM(I16*70+J16*75+K16*25+L16*60+M16*45)</f>
        <v>732.5</v>
      </c>
    </row>
    <row r="17" spans="1:17" s="3" customFormat="1" ht="35.1" customHeight="1" x14ac:dyDescent="0.25">
      <c r="A17" s="28"/>
      <c r="B17" s="16"/>
      <c r="C17" s="49" t="s">
        <v>62</v>
      </c>
      <c r="D17" s="50" t="s">
        <v>67</v>
      </c>
      <c r="E17" s="50" t="s">
        <v>65</v>
      </c>
      <c r="F17" s="64" t="s">
        <v>175</v>
      </c>
      <c r="G17" s="50" t="s">
        <v>41</v>
      </c>
      <c r="H17" s="50" t="s">
        <v>121</v>
      </c>
      <c r="I17" s="5"/>
      <c r="K17" s="4"/>
      <c r="L17" s="16"/>
      <c r="M17" s="16"/>
      <c r="N17" s="16"/>
      <c r="O17" s="16"/>
      <c r="P17" s="16"/>
      <c r="Q17" s="23"/>
    </row>
    <row r="18" spans="1:17" s="3" customFormat="1" ht="35.1" customHeight="1" x14ac:dyDescent="0.25">
      <c r="A18" s="18">
        <f>A16+1</f>
        <v>45030</v>
      </c>
      <c r="B18" s="16" t="s">
        <v>14</v>
      </c>
      <c r="C18" s="47" t="s">
        <v>24</v>
      </c>
      <c r="D18" s="67" t="s">
        <v>176</v>
      </c>
      <c r="E18" s="47" t="s">
        <v>125</v>
      </c>
      <c r="F18" s="47" t="s">
        <v>130</v>
      </c>
      <c r="G18" s="47" t="s">
        <v>34</v>
      </c>
      <c r="H18" s="67" t="s">
        <v>170</v>
      </c>
      <c r="I18" s="16">
        <v>6.2</v>
      </c>
      <c r="J18" s="16">
        <v>2.5</v>
      </c>
      <c r="K18" s="16">
        <v>1.7</v>
      </c>
      <c r="L18" s="16">
        <v>0</v>
      </c>
      <c r="M18" s="16">
        <v>2.6</v>
      </c>
      <c r="N18" s="13">
        <f>SUM(I18*15+K18*5)</f>
        <v>101.5</v>
      </c>
      <c r="O18" s="13">
        <f>SUM(I18*2+J18*7+K18*1)</f>
        <v>31.599999999999998</v>
      </c>
      <c r="P18" s="13">
        <f>SUM(J18*5+M18*5)</f>
        <v>25.5</v>
      </c>
      <c r="Q18" s="24">
        <f>SUM(I18*70+J18*75+K18*25+L18*60+M18*45)</f>
        <v>781</v>
      </c>
    </row>
    <row r="19" spans="1:17" s="3" customFormat="1" ht="42.75" customHeight="1" thickBot="1" x14ac:dyDescent="0.3">
      <c r="A19" s="25"/>
      <c r="B19" s="12"/>
      <c r="C19" s="55" t="s">
        <v>129</v>
      </c>
      <c r="D19" s="55" t="s">
        <v>177</v>
      </c>
      <c r="E19" s="55" t="s">
        <v>134</v>
      </c>
      <c r="F19" s="55" t="s">
        <v>131</v>
      </c>
      <c r="G19" s="50" t="s">
        <v>41</v>
      </c>
      <c r="H19" s="50" t="s">
        <v>171</v>
      </c>
      <c r="I19" s="26"/>
      <c r="J19" s="26"/>
      <c r="K19" s="26"/>
      <c r="L19" s="26"/>
      <c r="M19" s="26"/>
      <c r="N19" s="26"/>
      <c r="O19" s="26"/>
      <c r="P19" s="26"/>
      <c r="Q19" s="27"/>
    </row>
    <row r="20" spans="1:17" s="3" customFormat="1" ht="35.1" customHeight="1" x14ac:dyDescent="0.25">
      <c r="A20" s="18">
        <f>A18+3</f>
        <v>45033</v>
      </c>
      <c r="B20" s="10" t="s">
        <v>11</v>
      </c>
      <c r="C20" s="57" t="s">
        <v>59</v>
      </c>
      <c r="D20" s="57" t="s">
        <v>158</v>
      </c>
      <c r="E20" s="58" t="s">
        <v>22</v>
      </c>
      <c r="F20" s="47" t="s">
        <v>71</v>
      </c>
      <c r="G20" s="57" t="s">
        <v>34</v>
      </c>
      <c r="H20" s="57" t="s">
        <v>86</v>
      </c>
      <c r="I20" s="21">
        <v>5.5</v>
      </c>
      <c r="J20" s="21">
        <v>2.7</v>
      </c>
      <c r="K20" s="21">
        <v>1.8</v>
      </c>
      <c r="L20" s="21">
        <v>0</v>
      </c>
      <c r="M20" s="21">
        <v>2.5</v>
      </c>
      <c r="N20" s="21">
        <f>SUM(I20*15+K20*5)</f>
        <v>91.5</v>
      </c>
      <c r="O20" s="21">
        <f>SUM(I20*2+J20*7+K20*1)</f>
        <v>31.700000000000003</v>
      </c>
      <c r="P20" s="21">
        <f>SUM(J20*5+M20*5)</f>
        <v>26</v>
      </c>
      <c r="Q20" s="22">
        <f>SUM(I20*70+J20*75+K20*25+L20*60+M20*45)</f>
        <v>745</v>
      </c>
    </row>
    <row r="21" spans="1:17" s="3" customFormat="1" ht="35.1" customHeight="1" x14ac:dyDescent="0.25">
      <c r="A21" s="14"/>
      <c r="B21" s="15"/>
      <c r="C21" s="50" t="s">
        <v>49</v>
      </c>
      <c r="D21" s="50" t="s">
        <v>159</v>
      </c>
      <c r="E21" s="60" t="s">
        <v>73</v>
      </c>
      <c r="F21" s="50" t="s">
        <v>72</v>
      </c>
      <c r="G21" s="50" t="s">
        <v>41</v>
      </c>
      <c r="H21" s="49" t="s">
        <v>87</v>
      </c>
      <c r="I21" s="16"/>
      <c r="J21" s="16"/>
      <c r="K21" s="16"/>
      <c r="L21" s="16"/>
      <c r="M21" s="16"/>
      <c r="N21" s="16"/>
      <c r="O21" s="16"/>
      <c r="P21" s="16"/>
      <c r="Q21" s="23"/>
    </row>
    <row r="22" spans="1:17" s="3" customFormat="1" ht="35.1" customHeight="1" x14ac:dyDescent="0.25">
      <c r="A22" s="18">
        <f>A20+1</f>
        <v>45034</v>
      </c>
      <c r="B22" s="11" t="s">
        <v>12</v>
      </c>
      <c r="C22" s="46" t="s">
        <v>81</v>
      </c>
      <c r="D22" s="52" t="s">
        <v>89</v>
      </c>
      <c r="E22" s="67" t="s">
        <v>180</v>
      </c>
      <c r="F22" s="48" t="s">
        <v>161</v>
      </c>
      <c r="G22" s="47" t="s">
        <v>34</v>
      </c>
      <c r="H22" s="47" t="s">
        <v>88</v>
      </c>
      <c r="I22" s="16">
        <v>5.8</v>
      </c>
      <c r="J22" s="16">
        <v>2.6</v>
      </c>
      <c r="K22" s="16">
        <v>1.8</v>
      </c>
      <c r="L22" s="16">
        <v>0</v>
      </c>
      <c r="M22" s="16">
        <v>2.5</v>
      </c>
      <c r="N22" s="13">
        <f>SUM(I22*15+K22*5)</f>
        <v>96</v>
      </c>
      <c r="O22" s="13">
        <f>SUM(I22*2+J22*7+K22*1)</f>
        <v>31.599999999999998</v>
      </c>
      <c r="P22" s="13">
        <f>SUM(J22*5+M22*5)</f>
        <v>25.5</v>
      </c>
      <c r="Q22" s="24">
        <f>SUM(I22*70+J22*75+K22*25+L22*60+M22*45)</f>
        <v>758.5</v>
      </c>
    </row>
    <row r="23" spans="1:17" s="3" customFormat="1" ht="42.75" customHeight="1" x14ac:dyDescent="0.25">
      <c r="A23" s="28"/>
      <c r="B23" s="15"/>
      <c r="C23" s="50" t="s">
        <v>100</v>
      </c>
      <c r="D23" s="64" t="s">
        <v>183</v>
      </c>
      <c r="E23" s="50" t="s">
        <v>181</v>
      </c>
      <c r="F23" s="51" t="s">
        <v>162</v>
      </c>
      <c r="G23" s="50" t="s">
        <v>41</v>
      </c>
      <c r="H23" s="50" t="s">
        <v>182</v>
      </c>
      <c r="I23" s="5"/>
      <c r="J23" s="5"/>
      <c r="K23" s="16"/>
      <c r="L23" s="16"/>
      <c r="M23" s="16"/>
      <c r="N23" s="16"/>
      <c r="O23" s="16"/>
      <c r="P23" s="16"/>
      <c r="Q23" s="23"/>
    </row>
    <row r="24" spans="1:17" s="3" customFormat="1" ht="35.1" customHeight="1" x14ac:dyDescent="0.25">
      <c r="A24" s="18">
        <f>A22+1</f>
        <v>45035</v>
      </c>
      <c r="B24" s="15" t="s">
        <v>20</v>
      </c>
      <c r="C24" s="46" t="s">
        <v>59</v>
      </c>
      <c r="D24" s="47" t="s">
        <v>52</v>
      </c>
      <c r="E24" s="53" t="s">
        <v>138</v>
      </c>
      <c r="F24" s="47" t="s">
        <v>157</v>
      </c>
      <c r="G24" s="47" t="s">
        <v>34</v>
      </c>
      <c r="H24" s="47" t="s">
        <v>25</v>
      </c>
      <c r="I24" s="16">
        <v>5.2</v>
      </c>
      <c r="J24" s="16">
        <v>2.5</v>
      </c>
      <c r="K24" s="16">
        <v>1.8</v>
      </c>
      <c r="L24" s="16">
        <v>0</v>
      </c>
      <c r="M24" s="16">
        <v>2.6</v>
      </c>
      <c r="N24" s="13">
        <f>SUM(I24*15+K24*5)</f>
        <v>87</v>
      </c>
      <c r="O24" s="13">
        <f>SUM(I24*2+J24*7+K24*1)</f>
        <v>29.7</v>
      </c>
      <c r="P24" s="13">
        <f>SUM(J24*5+M24*5)</f>
        <v>25.5</v>
      </c>
      <c r="Q24" s="24">
        <f>SUM(I24*70+J24*75+K24*25+L24*60+M24*45)</f>
        <v>713.5</v>
      </c>
    </row>
    <row r="25" spans="1:17" s="3" customFormat="1" ht="35.1" customHeight="1" x14ac:dyDescent="0.25">
      <c r="A25" s="14"/>
      <c r="B25" s="15" t="s">
        <v>19</v>
      </c>
      <c r="C25" s="50" t="s">
        <v>39</v>
      </c>
      <c r="D25" s="50" t="s">
        <v>53</v>
      </c>
      <c r="E25" s="60" t="s">
        <v>101</v>
      </c>
      <c r="F25" s="50" t="s">
        <v>169</v>
      </c>
      <c r="G25" s="50" t="s">
        <v>41</v>
      </c>
      <c r="H25" s="50" t="s">
        <v>168</v>
      </c>
      <c r="I25" s="16"/>
      <c r="J25" s="16"/>
      <c r="K25" s="16"/>
      <c r="L25" s="16"/>
      <c r="M25" s="16"/>
      <c r="N25" s="16"/>
      <c r="O25" s="16"/>
      <c r="P25" s="16"/>
      <c r="Q25" s="23"/>
    </row>
    <row r="26" spans="1:17" s="3" customFormat="1" ht="35.1" customHeight="1" x14ac:dyDescent="0.25">
      <c r="A26" s="18">
        <f>A24+1</f>
        <v>45036</v>
      </c>
      <c r="B26" s="16" t="s">
        <v>13</v>
      </c>
      <c r="C26" s="46" t="s">
        <v>79</v>
      </c>
      <c r="D26" s="47" t="s">
        <v>82</v>
      </c>
      <c r="E26" s="67" t="s">
        <v>178</v>
      </c>
      <c r="F26" s="48" t="s">
        <v>103</v>
      </c>
      <c r="G26" s="47" t="s">
        <v>34</v>
      </c>
      <c r="H26" s="47" t="s">
        <v>184</v>
      </c>
      <c r="I26" s="16">
        <v>5.8</v>
      </c>
      <c r="J26" s="16">
        <v>2.5</v>
      </c>
      <c r="K26" s="16">
        <v>1.7</v>
      </c>
      <c r="L26" s="16">
        <v>0</v>
      </c>
      <c r="M26" s="16">
        <v>2.6</v>
      </c>
      <c r="N26" s="13">
        <f>SUM(I26*15+K26*5)</f>
        <v>95.5</v>
      </c>
      <c r="O26" s="13">
        <f>SUM(I26*2+J26*7+K26*1)</f>
        <v>30.8</v>
      </c>
      <c r="P26" s="13">
        <f>SUM(J26*5+M26*5)</f>
        <v>25.5</v>
      </c>
      <c r="Q26" s="24">
        <f>SUM(I26*70+J26*75+K26*25+L26*60+M26*45)</f>
        <v>753</v>
      </c>
    </row>
    <row r="27" spans="1:17" s="3" customFormat="1" ht="35.1" customHeight="1" x14ac:dyDescent="0.25">
      <c r="A27" s="28"/>
      <c r="B27" s="16"/>
      <c r="C27" s="49" t="s">
        <v>80</v>
      </c>
      <c r="D27" s="50" t="s">
        <v>83</v>
      </c>
      <c r="E27" s="50" t="s">
        <v>179</v>
      </c>
      <c r="F27" s="51" t="s">
        <v>104</v>
      </c>
      <c r="G27" s="50" t="s">
        <v>41</v>
      </c>
      <c r="H27" s="50" t="s">
        <v>90</v>
      </c>
      <c r="I27" s="4"/>
      <c r="J27" s="16"/>
      <c r="K27" s="4"/>
      <c r="L27" s="16"/>
      <c r="M27" s="16"/>
      <c r="N27" s="16"/>
      <c r="O27" s="16"/>
      <c r="P27" s="16"/>
      <c r="Q27" s="23"/>
    </row>
    <row r="28" spans="1:17" s="3" customFormat="1" ht="35.1" customHeight="1" x14ac:dyDescent="0.25">
      <c r="A28" s="18">
        <f>A26+1</f>
        <v>45037</v>
      </c>
      <c r="B28" s="16" t="s">
        <v>14</v>
      </c>
      <c r="C28" s="47" t="s">
        <v>74</v>
      </c>
      <c r="D28" s="47" t="s">
        <v>96</v>
      </c>
      <c r="E28" s="47" t="s">
        <v>93</v>
      </c>
      <c r="F28" s="47" t="s">
        <v>91</v>
      </c>
      <c r="G28" s="47" t="s">
        <v>34</v>
      </c>
      <c r="H28" s="47" t="s">
        <v>26</v>
      </c>
      <c r="I28" s="16">
        <v>6</v>
      </c>
      <c r="J28" s="16">
        <v>2.5</v>
      </c>
      <c r="K28" s="16">
        <v>1.5</v>
      </c>
      <c r="L28" s="16">
        <v>0</v>
      </c>
      <c r="M28" s="16">
        <v>2.7</v>
      </c>
      <c r="N28" s="13">
        <f>SUM(I28*15+K28*5)</f>
        <v>97.5</v>
      </c>
      <c r="O28" s="13">
        <f>SUM(I28*2+J28*7+K28*1)</f>
        <v>31</v>
      </c>
      <c r="P28" s="13">
        <f>SUM(J28*5+M28*5)</f>
        <v>26</v>
      </c>
      <c r="Q28" s="24">
        <f>SUM(I28*70+J28*75+K28*25+L28*60+M28*45)</f>
        <v>766.5</v>
      </c>
    </row>
    <row r="29" spans="1:17" s="3" customFormat="1" ht="35.1" customHeight="1" thickBot="1" x14ac:dyDescent="0.3">
      <c r="A29" s="34"/>
      <c r="B29" s="43"/>
      <c r="C29" s="49" t="s">
        <v>95</v>
      </c>
      <c r="D29" s="49" t="s">
        <v>97</v>
      </c>
      <c r="E29" s="49" t="s">
        <v>133</v>
      </c>
      <c r="F29" s="49" t="s">
        <v>92</v>
      </c>
      <c r="G29" s="49" t="s">
        <v>41</v>
      </c>
      <c r="H29" s="49" t="s">
        <v>28</v>
      </c>
      <c r="I29" s="35"/>
      <c r="J29" s="35"/>
      <c r="K29" s="35"/>
      <c r="L29" s="35"/>
      <c r="M29" s="35"/>
      <c r="N29" s="35"/>
      <c r="O29" s="35"/>
      <c r="P29" s="35"/>
      <c r="Q29" s="36"/>
    </row>
    <row r="30" spans="1:17" ht="35.1" customHeight="1" x14ac:dyDescent="0.25">
      <c r="A30" s="41">
        <f>A28+3</f>
        <v>45040</v>
      </c>
      <c r="B30" s="10" t="s">
        <v>11</v>
      </c>
      <c r="C30" s="65" t="s">
        <v>59</v>
      </c>
      <c r="D30" s="57" t="s">
        <v>112</v>
      </c>
      <c r="E30" s="58" t="s">
        <v>15</v>
      </c>
      <c r="F30" s="57" t="s">
        <v>85</v>
      </c>
      <c r="G30" s="57" t="s">
        <v>34</v>
      </c>
      <c r="H30" s="57" t="s">
        <v>143</v>
      </c>
      <c r="I30" s="38">
        <v>5.7</v>
      </c>
      <c r="J30" s="38">
        <v>2.5</v>
      </c>
      <c r="K30" s="38">
        <v>1.6</v>
      </c>
      <c r="L30" s="38">
        <v>0</v>
      </c>
      <c r="M30" s="38">
        <v>2.5</v>
      </c>
      <c r="N30" s="21">
        <f>SUM(I30*15+K30*5)</f>
        <v>93.5</v>
      </c>
      <c r="O30" s="21">
        <f>SUM(I30*2+J30*7+K30*1)</f>
        <v>30.5</v>
      </c>
      <c r="P30" s="21">
        <f>SUM(J30*5+M30*5)</f>
        <v>25</v>
      </c>
      <c r="Q30" s="22">
        <f>SUM(I30*70+J30*75+K30*25+L30*60+M30*45)</f>
        <v>739</v>
      </c>
    </row>
    <row r="31" spans="1:17" ht="35.1" customHeight="1" x14ac:dyDescent="0.25">
      <c r="A31" s="19"/>
      <c r="B31" s="32"/>
      <c r="C31" s="50" t="s">
        <v>147</v>
      </c>
      <c r="D31" s="50" t="s">
        <v>61</v>
      </c>
      <c r="E31" s="60" t="s">
        <v>111</v>
      </c>
      <c r="F31" s="50" t="s">
        <v>98</v>
      </c>
      <c r="G31" s="50" t="s">
        <v>41</v>
      </c>
      <c r="H31" s="50" t="s">
        <v>144</v>
      </c>
      <c r="I31" s="37"/>
      <c r="J31" s="37"/>
      <c r="K31" s="37"/>
      <c r="L31" s="37"/>
      <c r="M31" s="37"/>
      <c r="N31" s="20"/>
      <c r="O31" s="16"/>
      <c r="P31" s="20"/>
      <c r="Q31" s="39"/>
    </row>
    <row r="32" spans="1:17" ht="35.1" customHeight="1" x14ac:dyDescent="0.25">
      <c r="A32" s="18">
        <f>A30+1</f>
        <v>45041</v>
      </c>
      <c r="B32" s="30" t="s">
        <v>12</v>
      </c>
      <c r="C32" s="46" t="s">
        <v>60</v>
      </c>
      <c r="D32" s="52" t="s">
        <v>160</v>
      </c>
      <c r="E32" s="47" t="s">
        <v>139</v>
      </c>
      <c r="F32" s="48" t="s">
        <v>141</v>
      </c>
      <c r="G32" s="47" t="s">
        <v>34</v>
      </c>
      <c r="H32" s="47" t="s">
        <v>119</v>
      </c>
      <c r="I32" s="16">
        <v>5.5</v>
      </c>
      <c r="J32" s="16">
        <v>2.8</v>
      </c>
      <c r="K32" s="16">
        <v>1.9</v>
      </c>
      <c r="L32" s="16">
        <v>0</v>
      </c>
      <c r="M32" s="16">
        <v>2.5</v>
      </c>
      <c r="N32" s="16">
        <f>SUM(I32*15+K32*5)</f>
        <v>92</v>
      </c>
      <c r="O32" s="16">
        <f>SUM(I32*2+J32*7+K32*1)</f>
        <v>32.5</v>
      </c>
      <c r="P32" s="16">
        <f>SUM(J32*5+M32*5)</f>
        <v>26.5</v>
      </c>
      <c r="Q32" s="23">
        <f>SUM(I32*70+J32*75+K32*25+L32*60+M32*45)</f>
        <v>755</v>
      </c>
    </row>
    <row r="33" spans="1:17" ht="35.1" customHeight="1" x14ac:dyDescent="0.25">
      <c r="A33" s="17"/>
      <c r="B33" s="32"/>
      <c r="C33" s="49" t="s">
        <v>62</v>
      </c>
      <c r="D33" s="64" t="s">
        <v>102</v>
      </c>
      <c r="E33" s="50" t="s">
        <v>140</v>
      </c>
      <c r="F33" s="51" t="s">
        <v>142</v>
      </c>
      <c r="G33" s="50" t="s">
        <v>41</v>
      </c>
      <c r="H33" s="50" t="s">
        <v>122</v>
      </c>
      <c r="I33" s="2"/>
      <c r="J33" s="2"/>
      <c r="K33" s="16"/>
      <c r="L33" s="16"/>
      <c r="M33" s="16"/>
      <c r="N33" s="16"/>
      <c r="O33" s="16"/>
      <c r="P33" s="16"/>
      <c r="Q33" s="23"/>
    </row>
    <row r="34" spans="1:17" ht="35.1" customHeight="1" x14ac:dyDescent="0.25">
      <c r="A34" s="18">
        <f>A32+1</f>
        <v>45042</v>
      </c>
      <c r="B34" s="32" t="s">
        <v>20</v>
      </c>
      <c r="C34" s="61" t="s">
        <v>59</v>
      </c>
      <c r="D34" s="47" t="s">
        <v>105</v>
      </c>
      <c r="E34" s="48" t="s">
        <v>99</v>
      </c>
      <c r="F34" s="47" t="s">
        <v>107</v>
      </c>
      <c r="G34" s="47" t="s">
        <v>34</v>
      </c>
      <c r="H34" s="47" t="s">
        <v>32</v>
      </c>
      <c r="I34" s="16">
        <v>5.5</v>
      </c>
      <c r="J34" s="16">
        <v>2.5</v>
      </c>
      <c r="K34" s="16">
        <v>1.8</v>
      </c>
      <c r="L34" s="16">
        <v>0</v>
      </c>
      <c r="M34" s="16">
        <v>2.7</v>
      </c>
      <c r="N34" s="16">
        <f>SUM(I34*15+K34*5)</f>
        <v>91.5</v>
      </c>
      <c r="O34" s="16">
        <f>SUM(I34*2+J34*7+K34*1)</f>
        <v>30.3</v>
      </c>
      <c r="P34" s="16">
        <f>SUM(J34*5+M34*5)</f>
        <v>26</v>
      </c>
      <c r="Q34" s="23">
        <f>SUM(I34*70+J34*75+K34*25+L34*60+M34*45)</f>
        <v>739</v>
      </c>
    </row>
    <row r="35" spans="1:17" ht="35.1" customHeight="1" x14ac:dyDescent="0.25">
      <c r="A35" s="18"/>
      <c r="B35" s="32" t="s">
        <v>19</v>
      </c>
      <c r="C35" s="62" t="s">
        <v>127</v>
      </c>
      <c r="D35" s="50" t="s">
        <v>106</v>
      </c>
      <c r="E35" s="51" t="s">
        <v>109</v>
      </c>
      <c r="F35" s="50" t="s">
        <v>108</v>
      </c>
      <c r="G35" s="50" t="s">
        <v>41</v>
      </c>
      <c r="H35" s="50" t="s">
        <v>33</v>
      </c>
      <c r="I35" s="42"/>
      <c r="J35" s="16"/>
      <c r="K35" s="16"/>
      <c r="L35" s="16"/>
      <c r="M35" s="16"/>
      <c r="N35" s="16"/>
      <c r="O35" s="16"/>
      <c r="P35" s="16"/>
      <c r="Q35" s="23"/>
    </row>
    <row r="36" spans="1:17" ht="35.1" customHeight="1" x14ac:dyDescent="0.25">
      <c r="A36" s="18">
        <f>A34+1</f>
        <v>45043</v>
      </c>
      <c r="B36" s="32" t="s">
        <v>30</v>
      </c>
      <c r="C36" s="61" t="s">
        <v>63</v>
      </c>
      <c r="D36" s="47" t="s">
        <v>31</v>
      </c>
      <c r="E36" s="47" t="s">
        <v>110</v>
      </c>
      <c r="F36" s="47" t="s">
        <v>123</v>
      </c>
      <c r="G36" s="47" t="s">
        <v>34</v>
      </c>
      <c r="H36" s="47" t="s">
        <v>154</v>
      </c>
      <c r="I36" s="16">
        <v>6</v>
      </c>
      <c r="J36" s="16">
        <v>2.6</v>
      </c>
      <c r="K36" s="16">
        <v>1.5</v>
      </c>
      <c r="L36" s="16">
        <v>0</v>
      </c>
      <c r="M36" s="16">
        <v>2.5</v>
      </c>
      <c r="N36" s="16">
        <f>SUM(I36*15+K36*5)</f>
        <v>97.5</v>
      </c>
      <c r="O36" s="16">
        <f>SUM(I36*2+J36*7+K36*1)</f>
        <v>31.7</v>
      </c>
      <c r="P36" s="16">
        <f>SUM(J36*5+M36*5)</f>
        <v>25.5</v>
      </c>
      <c r="Q36" s="23">
        <f>SUM(I36*70+J36*75+K36*25+L36*60+M36*45)</f>
        <v>765</v>
      </c>
    </row>
    <row r="37" spans="1:17" ht="35.1" customHeight="1" x14ac:dyDescent="0.25">
      <c r="A37" s="18"/>
      <c r="B37" s="32"/>
      <c r="C37" s="62" t="s">
        <v>150</v>
      </c>
      <c r="D37" s="50" t="s">
        <v>156</v>
      </c>
      <c r="E37" s="50" t="s">
        <v>151</v>
      </c>
      <c r="F37" s="50" t="s">
        <v>124</v>
      </c>
      <c r="G37" s="50" t="s">
        <v>41</v>
      </c>
      <c r="H37" s="50" t="s">
        <v>155</v>
      </c>
      <c r="I37" s="42"/>
      <c r="J37" s="16"/>
      <c r="K37" s="16"/>
      <c r="L37" s="16"/>
      <c r="M37" s="16"/>
      <c r="N37" s="16"/>
      <c r="O37" s="16"/>
      <c r="P37" s="16"/>
      <c r="Q37" s="23"/>
    </row>
    <row r="38" spans="1:17" ht="35.1" customHeight="1" x14ac:dyDescent="0.25">
      <c r="A38" s="18">
        <f>A36+1</f>
        <v>45044</v>
      </c>
      <c r="B38" s="32" t="s">
        <v>35</v>
      </c>
      <c r="C38" s="61" t="s">
        <v>75</v>
      </c>
      <c r="D38" s="47" t="s">
        <v>113</v>
      </c>
      <c r="E38" s="53" t="s">
        <v>145</v>
      </c>
      <c r="F38" s="47" t="s">
        <v>152</v>
      </c>
      <c r="G38" s="47" t="s">
        <v>34</v>
      </c>
      <c r="H38" s="47" t="s">
        <v>77</v>
      </c>
      <c r="I38" s="16">
        <v>5.2</v>
      </c>
      <c r="J38" s="16">
        <v>2.5</v>
      </c>
      <c r="K38" s="16">
        <v>1.7</v>
      </c>
      <c r="L38" s="16">
        <v>0</v>
      </c>
      <c r="M38" s="16">
        <v>2.5</v>
      </c>
      <c r="N38" s="16">
        <f>SUM(I38*15+K38*5)</f>
        <v>86.5</v>
      </c>
      <c r="O38" s="16">
        <f>SUM(I38*2+J38*7+K38*1)</f>
        <v>29.599999999999998</v>
      </c>
      <c r="P38" s="16">
        <f>SUM(J38*5+M38*5)</f>
        <v>25</v>
      </c>
      <c r="Q38" s="23">
        <f>SUM(I38*70+J38*75+K38*25+L38*60+M38*45)</f>
        <v>706.5</v>
      </c>
    </row>
    <row r="39" spans="1:17" ht="35.1" customHeight="1" thickBot="1" x14ac:dyDescent="0.3">
      <c r="A39" s="25"/>
      <c r="B39" s="31"/>
      <c r="C39" s="66" t="s">
        <v>76</v>
      </c>
      <c r="D39" s="55" t="s">
        <v>94</v>
      </c>
      <c r="E39" s="56" t="s">
        <v>146</v>
      </c>
      <c r="F39" s="55" t="s">
        <v>153</v>
      </c>
      <c r="G39" s="55" t="s">
        <v>41</v>
      </c>
      <c r="H39" s="55" t="s">
        <v>78</v>
      </c>
      <c r="I39" s="40"/>
      <c r="J39" s="26"/>
      <c r="K39" s="26"/>
      <c r="L39" s="26"/>
      <c r="M39" s="26"/>
      <c r="N39" s="26"/>
      <c r="O39" s="26"/>
      <c r="P39" s="26"/>
      <c r="Q39" s="27"/>
    </row>
    <row r="40" spans="1:17" ht="30" x14ac:dyDescent="0.25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</row>
  </sheetData>
  <mergeCells count="5">
    <mergeCell ref="A1:Q1"/>
    <mergeCell ref="D2:E2"/>
    <mergeCell ref="F2:G2"/>
    <mergeCell ref="A40:M40"/>
    <mergeCell ref="C3:H5"/>
  </mergeCells>
  <phoneticPr fontId="1" type="noConversion"/>
  <pageMargins left="0.15748031496062992" right="0.15748031496062992" top="0.15748031496062992" bottom="0.15748031496062992" header="0.15748031496062992" footer="0.15748031496062992"/>
  <pageSetup paperSize="12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菜單</vt:lpstr>
      <vt:lpstr>菜單!Print_Area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2023-03-16T07:58:35Z</cp:lastPrinted>
  <dcterms:created xsi:type="dcterms:W3CDTF">2016-09-13T02:57:42Z</dcterms:created>
  <dcterms:modified xsi:type="dcterms:W3CDTF">2023-03-20T04:24:58Z</dcterms:modified>
</cp:coreProperties>
</file>