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11學年度桌面工作\111午餐\菜單\"/>
    </mc:Choice>
  </mc:AlternateContent>
  <xr:revisionPtr revIDLastSave="0" documentId="13_ncr:1_{AE2F0DB7-D2AA-45AB-954F-5CFE9116F692}" xr6:coauthVersionLast="36" xr6:coauthVersionMax="36" xr10:uidLastSave="{00000000-0000-0000-0000-000000000000}"/>
  <bookViews>
    <workbookView xWindow="0" yWindow="0" windowWidth="19200" windowHeight="6880" xr2:uid="{00000000-000D-0000-FFFF-FFFF00000000}"/>
  </bookViews>
  <sheets>
    <sheet name="5月" sheetId="1" r:id="rId1"/>
    <sheet name="總表-1" sheetId="3" r:id="rId2"/>
  </sheets>
  <definedNames>
    <definedName name="_xlnm.Print_Area" localSheetId="0">'5月'!$A$1:$Q$48</definedName>
    <definedName name="_xlnm.Print_Area" localSheetId="1">'總表-1'!$A$1:$H$25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l="1"/>
  <c r="A15" i="3" s="1"/>
  <c r="A16" i="3" s="1"/>
  <c r="A17" i="3" s="1"/>
  <c r="A18" i="3"/>
  <c r="A19" i="3" s="1"/>
  <c r="A20" i="3" s="1"/>
  <c r="A21" i="3" s="1"/>
  <c r="A22" i="3" s="1"/>
  <c r="A23" i="3" s="1"/>
  <c r="A24" i="3" s="1"/>
  <c r="A25" i="3" s="1"/>
  <c r="Q47" i="1" l="1"/>
  <c r="P47" i="1"/>
  <c r="O47" i="1"/>
  <c r="N47" i="1"/>
  <c r="Q45" i="1"/>
  <c r="P45" i="1"/>
  <c r="O45" i="1"/>
  <c r="N45" i="1"/>
  <c r="Q43" i="1"/>
  <c r="P43" i="1"/>
  <c r="O43" i="1"/>
  <c r="N43" i="1"/>
  <c r="Q41" i="1"/>
  <c r="P41" i="1"/>
  <c r="O41" i="1"/>
  <c r="N41" i="1"/>
  <c r="Q39" i="1"/>
  <c r="P39" i="1"/>
  <c r="O39" i="1"/>
  <c r="N39" i="1"/>
  <c r="Q37" i="1"/>
  <c r="P37" i="1"/>
  <c r="O37" i="1"/>
  <c r="N37" i="1"/>
  <c r="Q35" i="1"/>
  <c r="P35" i="1"/>
  <c r="O35" i="1"/>
  <c r="N35" i="1"/>
  <c r="Q33" i="1"/>
  <c r="P33" i="1"/>
  <c r="O33" i="1"/>
  <c r="N33" i="1"/>
  <c r="Q31" i="1"/>
  <c r="P31" i="1"/>
  <c r="O31" i="1"/>
  <c r="N31" i="1"/>
  <c r="Q29" i="1"/>
  <c r="P29" i="1"/>
  <c r="O29" i="1"/>
  <c r="N29" i="1"/>
  <c r="Q27" i="1"/>
  <c r="P27" i="1"/>
  <c r="O27" i="1"/>
  <c r="N27" i="1"/>
  <c r="Q25" i="1"/>
  <c r="P25" i="1"/>
  <c r="O25" i="1"/>
  <c r="N25" i="1"/>
  <c r="Q23" i="1"/>
  <c r="P23" i="1"/>
  <c r="O23" i="1"/>
  <c r="N23" i="1"/>
  <c r="Q21" i="1"/>
  <c r="P21" i="1"/>
  <c r="O21" i="1"/>
  <c r="N21" i="1"/>
  <c r="Q19" i="1"/>
  <c r="P19" i="1"/>
  <c r="O19" i="1"/>
  <c r="N19" i="1"/>
  <c r="Q17" i="1"/>
  <c r="P17" i="1"/>
  <c r="O17" i="1"/>
  <c r="N17" i="1"/>
  <c r="Q15" i="1"/>
  <c r="P15" i="1"/>
  <c r="O15" i="1"/>
  <c r="N15" i="1"/>
  <c r="Q13" i="1"/>
  <c r="P13" i="1"/>
  <c r="O13" i="1"/>
  <c r="N13" i="1"/>
  <c r="N11" i="1"/>
  <c r="A5" i="1" l="1"/>
  <c r="A7" i="1" s="1"/>
  <c r="A9" i="1" l="1"/>
  <c r="A11" i="1" s="1"/>
  <c r="A13" i="1" s="1"/>
  <c r="A15" i="1" l="1"/>
  <c r="A17" i="1" s="1"/>
  <c r="A19" i="1" s="1"/>
  <c r="A21" i="1" s="1"/>
  <c r="A23" i="1" s="1"/>
  <c r="A25" i="1" l="1"/>
  <c r="A27" i="1" s="1"/>
  <c r="A29" i="1" s="1"/>
  <c r="A31" i="1" s="1"/>
  <c r="A33" i="1"/>
  <c r="A35" i="1" s="1"/>
  <c r="A37" i="1" s="1"/>
  <c r="A39" i="1" s="1"/>
  <c r="A41" i="1" s="1"/>
  <c r="A43" i="1" s="1"/>
  <c r="A45" i="1" s="1"/>
  <c r="A47" i="1" s="1"/>
  <c r="Q11" i="1"/>
  <c r="P11" i="1"/>
  <c r="O11" i="1"/>
  <c r="Q9" i="1"/>
  <c r="P9" i="1"/>
  <c r="O9" i="1"/>
  <c r="N9" i="1"/>
  <c r="Q7" i="1"/>
  <c r="P7" i="1"/>
  <c r="O7" i="1"/>
  <c r="N7" i="1"/>
  <c r="Q5" i="1"/>
  <c r="P5" i="1"/>
  <c r="O5" i="1"/>
  <c r="N5" i="1"/>
  <c r="Q3" i="1"/>
  <c r="P3" i="1"/>
  <c r="O3" i="1"/>
  <c r="N3" i="1"/>
</calcChain>
</file>

<file path=xl/sharedStrings.xml><?xml version="1.0" encoding="utf-8"?>
<sst xmlns="http://schemas.openxmlformats.org/spreadsheetml/2006/main" count="483" uniqueCount="325">
  <si>
    <t>日期</t>
    <phoneticPr fontId="1" type="noConversion"/>
  </si>
  <si>
    <t>星期</t>
    <phoneticPr fontId="1" type="noConversion"/>
  </si>
  <si>
    <t>主食</t>
    <phoneticPr fontId="1" type="noConversion"/>
  </si>
  <si>
    <t>主菜/烹調方式</t>
    <phoneticPr fontId="1" type="noConversion"/>
  </si>
  <si>
    <t>蔬菜</t>
    <phoneticPr fontId="1" type="noConversion"/>
  </si>
  <si>
    <t>水果</t>
    <phoneticPr fontId="1" type="noConversion"/>
  </si>
  <si>
    <t>油脂</t>
    <phoneticPr fontId="1" type="noConversion"/>
  </si>
  <si>
    <t>醣類</t>
    <phoneticPr fontId="1" type="noConversion"/>
  </si>
  <si>
    <t>蛋白質</t>
    <phoneticPr fontId="1" type="noConversion"/>
  </si>
  <si>
    <t>脂肪</t>
    <phoneticPr fontId="1" type="noConversion"/>
  </si>
  <si>
    <t>總熱量</t>
    <phoneticPr fontId="1" type="noConversion"/>
  </si>
  <si>
    <t>一</t>
    <phoneticPr fontId="1" type="noConversion"/>
  </si>
  <si>
    <t>二</t>
    <phoneticPr fontId="1" type="noConversion"/>
  </si>
  <si>
    <t>四</t>
    <phoneticPr fontId="1" type="noConversion"/>
  </si>
  <si>
    <t>五</t>
    <phoneticPr fontId="1" type="noConversion"/>
  </si>
  <si>
    <t>副菜/烹調方式</t>
    <phoneticPr fontId="1" type="noConversion"/>
  </si>
  <si>
    <t>湯/烹調方式</t>
    <phoneticPr fontId="1" type="noConversion"/>
  </si>
  <si>
    <t>豆魚蛋肉(中)</t>
    <phoneticPr fontId="1" type="noConversion"/>
  </si>
  <si>
    <r>
      <t>海佃112年5/1～5/31營養葷食菜單　　</t>
    </r>
    <r>
      <rPr>
        <b/>
        <sz val="16"/>
        <rFont val="新細明體"/>
        <family val="3"/>
        <charset val="136"/>
      </rPr>
      <t>大佳</t>
    </r>
    <r>
      <rPr>
        <b/>
        <sz val="16"/>
        <rFont val="華康中圓體"/>
        <family val="3"/>
        <charset val="136"/>
      </rPr>
      <t>便當廠提供     ＊本公司使用之豬肉為國產豬肉</t>
    </r>
    <phoneticPr fontId="1" type="noConversion"/>
  </si>
  <si>
    <t>三                      蔬食日</t>
    <phoneticPr fontId="1" type="noConversion"/>
  </si>
  <si>
    <t>炒青菜/炒</t>
    <phoneticPr fontId="1" type="noConversion"/>
  </si>
  <si>
    <t>青菜100</t>
    <phoneticPr fontId="1" type="noConversion"/>
  </si>
  <si>
    <r>
      <rPr>
        <b/>
        <sz val="12"/>
        <rFont val="細明體"/>
        <family val="3"/>
        <charset val="136"/>
      </rPr>
      <t>白米飯</t>
    </r>
    <r>
      <rPr>
        <b/>
        <sz val="12"/>
        <rFont val="Calibri"/>
        <family val="3"/>
      </rPr>
      <t>/</t>
    </r>
    <r>
      <rPr>
        <b/>
        <sz val="12"/>
        <rFont val="細明體"/>
        <family val="3"/>
        <charset val="136"/>
      </rPr>
      <t>炊</t>
    </r>
    <phoneticPr fontId="1" type="noConversion"/>
  </si>
  <si>
    <t>白米120</t>
    <phoneticPr fontId="1" type="noConversion"/>
  </si>
  <si>
    <t>糙米飯/炊</t>
    <phoneticPr fontId="1" type="noConversion"/>
  </si>
  <si>
    <t>白米100.糙米20</t>
    <phoneticPr fontId="1" type="noConversion"/>
  </si>
  <si>
    <t>柴魚酥飯/炊</t>
    <phoneticPr fontId="1" type="noConversion"/>
  </si>
  <si>
    <t>白米120.柴魚酥適量</t>
    <phoneticPr fontId="1" type="noConversion"/>
  </si>
  <si>
    <t>白米飯/炊</t>
    <phoneticPr fontId="1" type="noConversion"/>
  </si>
  <si>
    <t>豆菜麵/煮</t>
    <phoneticPr fontId="1" type="noConversion"/>
  </si>
  <si>
    <t>麵條150.豆芽菜20</t>
    <phoneticPr fontId="1" type="noConversion"/>
  </si>
  <si>
    <t>柴魚味噌湯</t>
    <phoneticPr fontId="1" type="noConversion"/>
  </si>
  <si>
    <t>紅麴豬排</t>
    <phoneticPr fontId="1" type="noConversion"/>
  </si>
  <si>
    <t>雞粒豆腐煲</t>
    <phoneticPr fontId="1" type="noConversion"/>
  </si>
  <si>
    <t>鹽菜肉絲湯</t>
    <phoneticPr fontId="1" type="noConversion"/>
  </si>
  <si>
    <t>烤鯖魚</t>
    <phoneticPr fontId="1" type="noConversion"/>
  </si>
  <si>
    <t>紅絲炒蛋</t>
    <phoneticPr fontId="1" type="noConversion"/>
  </si>
  <si>
    <t>青木瓜肉角</t>
    <phoneticPr fontId="1" type="noConversion"/>
  </si>
  <si>
    <t>翡翠燒賣</t>
    <phoneticPr fontId="1" type="noConversion"/>
  </si>
  <si>
    <t>高麗豆腐蛋花湯</t>
    <phoneticPr fontId="1" type="noConversion"/>
  </si>
  <si>
    <t>香酥雞柳</t>
    <phoneticPr fontId="1" type="noConversion"/>
  </si>
  <si>
    <t>泡菜臭豆腐</t>
    <phoneticPr fontId="1" type="noConversion"/>
  </si>
  <si>
    <t>珍菇肉絲</t>
    <phoneticPr fontId="1" type="noConversion"/>
  </si>
  <si>
    <t>紅白蘿蔔玉米湯</t>
    <phoneticPr fontId="1" type="noConversion"/>
  </si>
  <si>
    <t>蒜味火鍋肉</t>
    <phoneticPr fontId="1" type="noConversion"/>
  </si>
  <si>
    <t>藥膳雞丁麵線</t>
    <phoneticPr fontId="1" type="noConversion"/>
  </si>
  <si>
    <t>西芹炒豆干</t>
    <phoneticPr fontId="1" type="noConversion"/>
  </si>
  <si>
    <t>筍絲金針菇湯</t>
    <phoneticPr fontId="1" type="noConversion"/>
  </si>
  <si>
    <t>地瓜飯/炊</t>
    <phoneticPr fontId="1" type="noConversion"/>
  </si>
  <si>
    <t>春川炒雞</t>
    <phoneticPr fontId="1" type="noConversion"/>
  </si>
  <si>
    <t>辣瓣肉片豆腐</t>
    <phoneticPr fontId="1" type="noConversion"/>
  </si>
  <si>
    <t>冬瓜山粉圓</t>
    <phoneticPr fontId="1" type="noConversion"/>
  </si>
  <si>
    <t>茄汁炒飯/炒</t>
    <phoneticPr fontId="1" type="noConversion"/>
  </si>
  <si>
    <t>魷魚排</t>
    <phoneticPr fontId="1" type="noConversion"/>
  </si>
  <si>
    <t>麻辣燙</t>
    <phoneticPr fontId="1" type="noConversion"/>
  </si>
  <si>
    <t>菜脯炒蛋</t>
    <phoneticPr fontId="1" type="noConversion"/>
  </si>
  <si>
    <t>冬菜冬粉湯</t>
    <phoneticPr fontId="1" type="noConversion"/>
  </si>
  <si>
    <t>粉蒸排骨</t>
    <phoneticPr fontId="1" type="noConversion"/>
  </si>
  <si>
    <t>京醬雞柳</t>
    <phoneticPr fontId="1" type="noConversion"/>
  </si>
  <si>
    <t>打拋肉</t>
    <phoneticPr fontId="1" type="noConversion"/>
  </si>
  <si>
    <t>洋蔥豬柳</t>
    <phoneticPr fontId="1" type="noConversion"/>
  </si>
  <si>
    <t>鮮蔬什錦</t>
    <phoneticPr fontId="1" type="noConversion"/>
  </si>
  <si>
    <t>當歸麵線湯</t>
    <phoneticPr fontId="1" type="noConversion"/>
  </si>
  <si>
    <t>紅燒豬排</t>
    <phoneticPr fontId="1" type="noConversion"/>
  </si>
  <si>
    <t>蘿蔔排骨湯</t>
    <phoneticPr fontId="1" type="noConversion"/>
  </si>
  <si>
    <t>蕃茄炒蛋</t>
    <phoneticPr fontId="1" type="noConversion"/>
  </si>
  <si>
    <t>杏仁仙草</t>
    <phoneticPr fontId="1" type="noConversion"/>
  </si>
  <si>
    <t>鳳梨糖醋排骨</t>
    <phoneticPr fontId="1" type="noConversion"/>
  </si>
  <si>
    <t>雞粒玉米</t>
    <phoneticPr fontId="1" type="noConversion"/>
  </si>
  <si>
    <t>筍絲香菇湯</t>
    <phoneticPr fontId="1" type="noConversion"/>
  </si>
  <si>
    <t>綜合豆乳雞</t>
    <phoneticPr fontId="1" type="noConversion"/>
  </si>
  <si>
    <t>西芹肉絲豆干</t>
    <phoneticPr fontId="1" type="noConversion"/>
  </si>
  <si>
    <t>黑糖饅頭</t>
    <phoneticPr fontId="1" type="noConversion"/>
  </si>
  <si>
    <t>南瓜濃湯</t>
    <phoneticPr fontId="1" type="noConversion"/>
  </si>
  <si>
    <t>洋蔥雞丁</t>
    <phoneticPr fontId="1" type="noConversion"/>
  </si>
  <si>
    <t>南瓜滑蛋</t>
    <phoneticPr fontId="1" type="noConversion"/>
  </si>
  <si>
    <t>海苔魚丸湯</t>
    <phoneticPr fontId="1" type="noConversion"/>
  </si>
  <si>
    <t>麥片飯/炊</t>
    <phoneticPr fontId="1" type="noConversion"/>
  </si>
  <si>
    <t>烤豬排</t>
    <phoneticPr fontId="1" type="noConversion"/>
  </si>
  <si>
    <t>麵輪燒雞</t>
    <phoneticPr fontId="1" type="noConversion"/>
  </si>
  <si>
    <t>榨菜肉絲湯</t>
    <phoneticPr fontId="1" type="noConversion"/>
  </si>
  <si>
    <t>什錦蛋炒飯</t>
    <phoneticPr fontId="1" type="noConversion"/>
  </si>
  <si>
    <t>樹仔蒸魚片</t>
    <phoneticPr fontId="1" type="noConversion"/>
  </si>
  <si>
    <t>什錦火鍋</t>
    <phoneticPr fontId="1" type="noConversion"/>
  </si>
  <si>
    <t>仙草茶</t>
    <phoneticPr fontId="1" type="noConversion"/>
  </si>
  <si>
    <t>塔香鹹酥雞</t>
    <phoneticPr fontId="1" type="noConversion"/>
  </si>
  <si>
    <t>回鍋肉</t>
    <phoneticPr fontId="1" type="noConversion"/>
  </si>
  <si>
    <t>香酥雞柳+地瓜球</t>
    <phoneticPr fontId="1" type="noConversion"/>
  </si>
  <si>
    <t>洋蔥肉絲</t>
    <phoneticPr fontId="1" type="noConversion"/>
  </si>
  <si>
    <t>奶油小饅頭</t>
    <phoneticPr fontId="1" type="noConversion"/>
  </si>
  <si>
    <t>豆薯三絲湯</t>
    <phoneticPr fontId="1" type="noConversion"/>
  </si>
  <si>
    <t>榨菜金針菇湯</t>
    <phoneticPr fontId="1" type="noConversion"/>
  </si>
  <si>
    <t>紅燒肉角</t>
    <phoneticPr fontId="1" type="noConversion"/>
  </si>
  <si>
    <t>滷冬瓜香菇麵輪</t>
    <phoneticPr fontId="1" type="noConversion"/>
  </si>
  <si>
    <t>豆薯三絲炒蛋</t>
    <phoneticPr fontId="1" type="noConversion"/>
  </si>
  <si>
    <t>蕃茄高麗湯</t>
    <phoneticPr fontId="1" type="noConversion"/>
  </si>
  <si>
    <t>鹽水雞</t>
    <phoneticPr fontId="1" type="noConversion"/>
  </si>
  <si>
    <t>蛋刺大白菜</t>
    <phoneticPr fontId="1" type="noConversion"/>
  </si>
  <si>
    <t>三杯雞甜不辣</t>
    <phoneticPr fontId="1" type="noConversion"/>
  </si>
  <si>
    <t>梅子雞</t>
    <phoneticPr fontId="1" type="noConversion"/>
  </si>
  <si>
    <t>虱目魚柳燴白菜</t>
    <phoneticPr fontId="1" type="noConversion"/>
  </si>
  <si>
    <t>韓式拌粉條</t>
    <phoneticPr fontId="1" type="noConversion"/>
  </si>
  <si>
    <t>梅干肉燥油豆腐</t>
    <phoneticPr fontId="1" type="noConversion"/>
  </si>
  <si>
    <t>三杯米血杏鮑菇</t>
    <phoneticPr fontId="1" type="noConversion"/>
  </si>
  <si>
    <t>薑絲冬瓜湯</t>
    <phoneticPr fontId="1" type="noConversion"/>
  </si>
  <si>
    <t>小瓜三色豆炒蛋</t>
    <phoneticPr fontId="1" type="noConversion"/>
  </si>
  <si>
    <t>蒙古炒肉</t>
  </si>
  <si>
    <t>螞蟻上樹</t>
  </si>
  <si>
    <t>炒鹽水意麵</t>
  </si>
  <si>
    <t>芝麻包</t>
  </si>
  <si>
    <t>蜜汁翅腿*2</t>
  </si>
  <si>
    <t>小瓜肉片</t>
  </si>
  <si>
    <t>麻油雞</t>
  </si>
  <si>
    <t>筍片排骨湯</t>
  </si>
  <si>
    <t>丁香味噌湯</t>
  </si>
  <si>
    <t>蘋果咖哩雞</t>
    <phoneticPr fontId="1" type="noConversion"/>
  </si>
  <si>
    <t>香酥魚片</t>
    <phoneticPr fontId="1" type="noConversion"/>
  </si>
  <si>
    <t>翡翠福州丸</t>
    <phoneticPr fontId="1" type="noConversion"/>
  </si>
  <si>
    <t>家常豆腐</t>
    <phoneticPr fontId="1" type="noConversion"/>
  </si>
  <si>
    <t>洋蔥紅絲炒蛋</t>
  </si>
  <si>
    <t>百香果山粉圓</t>
  </si>
  <si>
    <t>白米飯/炊</t>
  </si>
  <si>
    <t>炒青菜/炒</t>
  </si>
  <si>
    <t>蔥油拌飯/煮</t>
  </si>
  <si>
    <t>燴沙茶豆干片</t>
    <phoneticPr fontId="1" type="noConversion"/>
  </si>
  <si>
    <t>白米110.地瓜35</t>
    <phoneticPr fontId="1" type="noConversion"/>
  </si>
  <si>
    <t>白米120.蔬菜10.蕃茄醬</t>
    <phoneticPr fontId="1" type="noConversion"/>
  </si>
  <si>
    <t>小米飯/炊</t>
    <phoneticPr fontId="1" type="noConversion"/>
  </si>
  <si>
    <t>茄汁肉醬麵/煮</t>
    <phoneticPr fontId="1" type="noConversion"/>
  </si>
  <si>
    <t>麵條150.絞肉10.洋蔥10.紅蘿蔔10.玉米10</t>
    <phoneticPr fontId="1" type="noConversion"/>
  </si>
  <si>
    <t>白米110.麥片20</t>
    <phoneticPr fontId="1" type="noConversion"/>
  </si>
  <si>
    <t>白米120.蔬菜10.雞蛋10</t>
    <phoneticPr fontId="1" type="noConversion"/>
  </si>
  <si>
    <t>鹽水意麵150.肉燥10</t>
    <phoneticPr fontId="1" type="noConversion"/>
  </si>
  <si>
    <t>白米120.蔥油適量</t>
    <phoneticPr fontId="1" type="noConversion"/>
  </si>
  <si>
    <t>涼拌青木瓜絲</t>
    <phoneticPr fontId="1" type="noConversion"/>
  </si>
  <si>
    <t>小蕃茄雙菇白花菜</t>
    <phoneticPr fontId="1" type="noConversion"/>
  </si>
  <si>
    <t>什錦車輪鮮蔬</t>
    <phoneticPr fontId="1" type="noConversion"/>
  </si>
  <si>
    <t>蜜汁翅腿+地瓜</t>
  </si>
  <si>
    <t>玉米濃湯</t>
    <phoneticPr fontId="15" type="noConversion"/>
  </si>
  <si>
    <t>蜜汁翅腿+地瓜/燒</t>
    <phoneticPr fontId="1" type="noConversion"/>
  </si>
  <si>
    <t>蒙古炒肉/炒</t>
    <phoneticPr fontId="1" type="noConversion"/>
  </si>
  <si>
    <t>螞蟻上樹/炒</t>
    <phoneticPr fontId="1" type="noConversion"/>
  </si>
  <si>
    <t>柴魚味噌湯/煮</t>
    <phoneticPr fontId="1" type="noConversion"/>
  </si>
  <si>
    <t>鹽菜肉絲湯/煮</t>
    <phoneticPr fontId="1" type="noConversion"/>
  </si>
  <si>
    <t>仙草茶/煮</t>
    <phoneticPr fontId="1" type="noConversion"/>
  </si>
  <si>
    <t>高麗豆腐蛋花湯/煮</t>
    <phoneticPr fontId="1" type="noConversion"/>
  </si>
  <si>
    <t>紅白蘿蔔玉米湯/煮</t>
    <phoneticPr fontId="1" type="noConversion"/>
  </si>
  <si>
    <t>筍絲金針菇湯/煮</t>
    <phoneticPr fontId="1" type="noConversion"/>
  </si>
  <si>
    <t>冬瓜山粉圓/煮</t>
    <phoneticPr fontId="1" type="noConversion"/>
  </si>
  <si>
    <t>冬菜冬粉湯/煮</t>
    <phoneticPr fontId="1" type="noConversion"/>
  </si>
  <si>
    <t>南瓜濃湯/煮</t>
    <phoneticPr fontId="1" type="noConversion"/>
  </si>
  <si>
    <t>當歸麵線湯/煮</t>
    <phoneticPr fontId="1" type="noConversion"/>
  </si>
  <si>
    <t>蘿蔔排骨湯/煮</t>
    <phoneticPr fontId="1" type="noConversion"/>
  </si>
  <si>
    <t>杏仁仙草/煮</t>
    <phoneticPr fontId="1" type="noConversion"/>
  </si>
  <si>
    <t>筍絲香菇湯/煮</t>
    <phoneticPr fontId="1" type="noConversion"/>
  </si>
  <si>
    <t>翡翠蒸蛋/蒸</t>
    <phoneticPr fontId="1" type="noConversion"/>
  </si>
  <si>
    <t>玉米濃湯/煮</t>
    <phoneticPr fontId="1" type="noConversion"/>
  </si>
  <si>
    <t>海苔魚丸湯/煮</t>
    <phoneticPr fontId="1" type="noConversion"/>
  </si>
  <si>
    <t>榨菜肉絲湯/煮</t>
    <phoneticPr fontId="1" type="noConversion"/>
  </si>
  <si>
    <t>薑絲冬瓜湯/煮</t>
    <phoneticPr fontId="1" type="noConversion"/>
  </si>
  <si>
    <t>筍片排骨湯/煮</t>
    <phoneticPr fontId="1" type="noConversion"/>
  </si>
  <si>
    <t>百香果山粉圓/煮</t>
    <phoneticPr fontId="1" type="noConversion"/>
  </si>
  <si>
    <t>丁香味噌湯/煮</t>
    <phoneticPr fontId="1" type="noConversion"/>
  </si>
  <si>
    <t>豆薯三絲湯/煮</t>
    <phoneticPr fontId="1" type="noConversion"/>
  </si>
  <si>
    <t>榨菜金針菇湯/煮</t>
    <phoneticPr fontId="1" type="noConversion"/>
  </si>
  <si>
    <r>
      <t>紅麴豬排/</t>
    </r>
    <r>
      <rPr>
        <b/>
        <sz val="12"/>
        <rFont val="Microsoft JhengHei UI"/>
        <family val="3"/>
        <charset val="136"/>
      </rPr>
      <t>炸</t>
    </r>
    <phoneticPr fontId="1" type="noConversion"/>
  </si>
  <si>
    <t>香酥雞柳/炸</t>
    <phoneticPr fontId="1" type="noConversion"/>
  </si>
  <si>
    <t>香酥魚片/炸</t>
    <phoneticPr fontId="1" type="noConversion"/>
  </si>
  <si>
    <t>綜合豆乳雞/炸</t>
    <phoneticPr fontId="1" type="noConversion"/>
  </si>
  <si>
    <t>塔香鹹酥雞/炸</t>
    <phoneticPr fontId="1" type="noConversion"/>
  </si>
  <si>
    <t>香酥雞柳+地瓜球/炸</t>
    <phoneticPr fontId="1" type="noConversion"/>
  </si>
  <si>
    <t>魷魚排/炸</t>
    <phoneticPr fontId="1" type="noConversion"/>
  </si>
  <si>
    <r>
      <t>雞粒豆腐煲/</t>
    </r>
    <r>
      <rPr>
        <b/>
        <sz val="12"/>
        <rFont val="Microsoft JhengHei UI"/>
        <family val="3"/>
        <charset val="136"/>
      </rPr>
      <t>燒</t>
    </r>
    <phoneticPr fontId="1" type="noConversion"/>
  </si>
  <si>
    <t>蛋刺大白菜/炒</t>
    <phoneticPr fontId="1" type="noConversion"/>
  </si>
  <si>
    <r>
      <t>紅絲炒蛋/</t>
    </r>
    <r>
      <rPr>
        <b/>
        <sz val="12"/>
        <rFont val="Microsoft JhengHei UI"/>
        <family val="3"/>
        <charset val="136"/>
      </rPr>
      <t>炒</t>
    </r>
    <phoneticPr fontId="1" type="noConversion"/>
  </si>
  <si>
    <t>烤鯖魚/烤</t>
    <phoneticPr fontId="1" type="noConversion"/>
  </si>
  <si>
    <t>滷冬瓜香菇麵輪/滷</t>
    <phoneticPr fontId="1" type="noConversion"/>
  </si>
  <si>
    <t>紅燒肉角/燒</t>
    <phoneticPr fontId="1" type="noConversion"/>
  </si>
  <si>
    <t>蘋果咖哩雞/燒</t>
    <phoneticPr fontId="1" type="noConversion"/>
  </si>
  <si>
    <t>泡菜臭豆腐/燒</t>
    <phoneticPr fontId="1" type="noConversion"/>
  </si>
  <si>
    <t>辣瓣肉片豆腐/燒</t>
    <phoneticPr fontId="1" type="noConversion"/>
  </si>
  <si>
    <t>京醬雞柳/燒</t>
    <phoneticPr fontId="1" type="noConversion"/>
  </si>
  <si>
    <t>紅燒豬排/燒</t>
    <phoneticPr fontId="1" type="noConversion"/>
  </si>
  <si>
    <t>家常豆腐/燒</t>
    <phoneticPr fontId="1" type="noConversion"/>
  </si>
  <si>
    <t>梅干肉燥油豆腐/燒</t>
    <phoneticPr fontId="1" type="noConversion"/>
  </si>
  <si>
    <t>麵輪燒雞/燒</t>
    <phoneticPr fontId="1" type="noConversion"/>
  </si>
  <si>
    <t>青木瓜肉角/燒</t>
    <phoneticPr fontId="1" type="noConversion"/>
  </si>
  <si>
    <r>
      <t>麻油雞/</t>
    </r>
    <r>
      <rPr>
        <b/>
        <sz val="12"/>
        <rFont val="Microsoft JhengHei UI"/>
        <family val="3"/>
        <charset val="136"/>
      </rPr>
      <t>煮</t>
    </r>
    <phoneticPr fontId="1" type="noConversion"/>
  </si>
  <si>
    <t>小瓜三色豆炒蛋/炒</t>
    <phoneticPr fontId="1" type="noConversion"/>
  </si>
  <si>
    <t>洋蔥紅絲炒蛋/炒</t>
    <phoneticPr fontId="1" type="noConversion"/>
  </si>
  <si>
    <t>什錦車輪鮮蔬/炒</t>
    <phoneticPr fontId="1" type="noConversion"/>
  </si>
  <si>
    <t>洋蔥肉絲/燒</t>
    <phoneticPr fontId="1" type="noConversion"/>
  </si>
  <si>
    <t>奶油小饅頭/蒸</t>
    <phoneticPr fontId="1" type="noConversion"/>
  </si>
  <si>
    <r>
      <t>燴沙茶豆干片/</t>
    </r>
    <r>
      <rPr>
        <b/>
        <sz val="12"/>
        <rFont val="Microsoft JhengHei UI"/>
        <family val="3"/>
        <charset val="136"/>
      </rPr>
      <t>燴</t>
    </r>
    <phoneticPr fontId="1" type="noConversion"/>
  </si>
  <si>
    <r>
      <t>蜜汁翅腿*2/</t>
    </r>
    <r>
      <rPr>
        <b/>
        <sz val="12"/>
        <rFont val="Microsoft JhengHei UI"/>
        <family val="3"/>
        <charset val="136"/>
      </rPr>
      <t>燒</t>
    </r>
    <phoneticPr fontId="1" type="noConversion"/>
  </si>
  <si>
    <t>小瓜肉片/炒</t>
    <phoneticPr fontId="1" type="noConversion"/>
  </si>
  <si>
    <t>回鍋肉/炒</t>
    <phoneticPr fontId="1" type="noConversion"/>
  </si>
  <si>
    <t>三杯米血杏鮑菇/炒</t>
    <phoneticPr fontId="1" type="noConversion"/>
  </si>
  <si>
    <t>洋蔥雞丁/炒</t>
    <phoneticPr fontId="1" type="noConversion"/>
  </si>
  <si>
    <t>雞粒玉米/炒</t>
    <phoneticPr fontId="1" type="noConversion"/>
  </si>
  <si>
    <t>洋蔥豬柳/炒</t>
    <phoneticPr fontId="1" type="noConversion"/>
  </si>
  <si>
    <t>三杯雞甜不辣/炒</t>
    <phoneticPr fontId="1" type="noConversion"/>
  </si>
  <si>
    <t>梅子雞/煮</t>
    <phoneticPr fontId="1" type="noConversion"/>
  </si>
  <si>
    <t>打拋肉/炒</t>
    <phoneticPr fontId="1" type="noConversion"/>
  </si>
  <si>
    <t>春川炒雞/炒</t>
    <phoneticPr fontId="1" type="noConversion"/>
  </si>
  <si>
    <t>翡翠福州丸/燴</t>
    <phoneticPr fontId="1" type="noConversion"/>
  </si>
  <si>
    <t>鹽水雞/拌</t>
    <phoneticPr fontId="1" type="noConversion"/>
  </si>
  <si>
    <t>粉蒸排骨/蒸</t>
    <phoneticPr fontId="1" type="noConversion"/>
  </si>
  <si>
    <t>豆薯三絲炒蛋/炒</t>
    <phoneticPr fontId="1" type="noConversion"/>
  </si>
  <si>
    <t>麻辣燙/煮</t>
    <phoneticPr fontId="1" type="noConversion"/>
  </si>
  <si>
    <t>菜脯炒蛋/炒</t>
    <phoneticPr fontId="1" type="noConversion"/>
  </si>
  <si>
    <t>涼拌青木瓜絲/涼拌</t>
    <phoneticPr fontId="1" type="noConversion"/>
  </si>
  <si>
    <t>蒜味火鍋肉/涮</t>
    <phoneticPr fontId="1" type="noConversion"/>
  </si>
  <si>
    <t>藥膳雞丁麵線/煮</t>
    <phoneticPr fontId="1" type="noConversion"/>
  </si>
  <si>
    <r>
      <t>西芹炒豆干/</t>
    </r>
    <r>
      <rPr>
        <b/>
        <sz val="12"/>
        <rFont val="Microsoft JhengHei UI"/>
        <family val="3"/>
        <charset val="136"/>
      </rPr>
      <t>炒</t>
    </r>
    <phoneticPr fontId="1" type="noConversion"/>
  </si>
  <si>
    <t>珍菇肉絲/炒</t>
    <phoneticPr fontId="1" type="noConversion"/>
  </si>
  <si>
    <t>翡翠燒賣/燴</t>
    <phoneticPr fontId="1" type="noConversion"/>
  </si>
  <si>
    <t>烤豬排/烤</t>
    <phoneticPr fontId="1" type="noConversion"/>
  </si>
  <si>
    <t>樹仔蒸魚片/蒸</t>
    <phoneticPr fontId="1" type="noConversion"/>
  </si>
  <si>
    <t>芝麻包/蒸</t>
    <phoneticPr fontId="1" type="noConversion"/>
  </si>
  <si>
    <t>什錦火鍋/煮</t>
    <phoneticPr fontId="1" type="noConversion"/>
  </si>
  <si>
    <t>黑糖饅頭/蒸</t>
    <phoneticPr fontId="1" type="noConversion"/>
  </si>
  <si>
    <t>韓式拌粉條/拌</t>
    <phoneticPr fontId="1" type="noConversion"/>
  </si>
  <si>
    <r>
      <t>西芹肉絲豆干/</t>
    </r>
    <r>
      <rPr>
        <b/>
        <sz val="12"/>
        <rFont val="Microsoft JhengHei UI"/>
        <family val="3"/>
        <charset val="136"/>
      </rPr>
      <t>炒</t>
    </r>
    <phoneticPr fontId="1" type="noConversion"/>
  </si>
  <si>
    <t>鳳梨糖醋排骨/燒</t>
    <phoneticPr fontId="1" type="noConversion"/>
  </si>
  <si>
    <t>虱目魚柳燴白菜/燴</t>
    <phoneticPr fontId="1" type="noConversion"/>
  </si>
  <si>
    <t>蕃茄炒蛋/炒</t>
    <phoneticPr fontId="1" type="noConversion"/>
  </si>
  <si>
    <t>南瓜滑蛋/炒</t>
    <phoneticPr fontId="1" type="noConversion"/>
  </si>
  <si>
    <t>小蕃茄雙菇白花菜/炒</t>
    <phoneticPr fontId="1" type="noConversion"/>
  </si>
  <si>
    <t>翅腿40.地瓜25</t>
    <phoneticPr fontId="1" type="noConversion"/>
  </si>
  <si>
    <t>肉片45.蔬菜40</t>
    <phoneticPr fontId="1" type="noConversion"/>
  </si>
  <si>
    <t>冬粉10.絞肉10.蔬菜40</t>
    <phoneticPr fontId="1" type="noConversion"/>
  </si>
  <si>
    <t>豆腐20.柴魚片.味噌</t>
    <phoneticPr fontId="1" type="noConversion"/>
  </si>
  <si>
    <t>白米110</t>
    <phoneticPr fontId="1" type="noConversion"/>
  </si>
  <si>
    <t>里肌豬排40.紅麴醬</t>
    <phoneticPr fontId="1" type="noConversion"/>
  </si>
  <si>
    <t>雞絞肉10.豆腐80</t>
    <phoneticPr fontId="1" type="noConversion"/>
  </si>
  <si>
    <t>鹽菜10.肉絲10</t>
    <phoneticPr fontId="1" type="noConversion"/>
  </si>
  <si>
    <t>鯖魚45</t>
    <phoneticPr fontId="1" type="noConversion"/>
  </si>
  <si>
    <t>雞蛋30.紅蘿蔔40</t>
    <phoneticPr fontId="1" type="noConversion"/>
  </si>
  <si>
    <t>仙草汁</t>
    <phoneticPr fontId="1" type="noConversion"/>
  </si>
  <si>
    <t>肉角40.紅白蘿蔔40</t>
    <phoneticPr fontId="1" type="noConversion"/>
  </si>
  <si>
    <r>
      <rPr>
        <sz val="12"/>
        <rFont val="Microsoft JhengHei UI"/>
        <family val="3"/>
        <charset val="136"/>
      </rPr>
      <t>雞丁</t>
    </r>
    <r>
      <rPr>
        <sz val="12"/>
        <rFont val="Calibri"/>
        <family val="3"/>
      </rPr>
      <t>30.</t>
    </r>
    <r>
      <rPr>
        <sz val="12"/>
        <rFont val="Microsoft JhengHei UI"/>
        <family val="3"/>
        <charset val="136"/>
      </rPr>
      <t>馬鈴薯</t>
    </r>
    <r>
      <rPr>
        <sz val="12"/>
        <rFont val="Calibri"/>
        <family val="3"/>
      </rPr>
      <t>20.</t>
    </r>
    <r>
      <rPr>
        <sz val="12"/>
        <rFont val="Microsoft JhengHei UI"/>
        <family val="3"/>
        <charset val="136"/>
      </rPr>
      <t>紅蘿蔔</t>
    </r>
    <r>
      <rPr>
        <sz val="12"/>
        <rFont val="Calibri"/>
        <family val="3"/>
      </rPr>
      <t>20.</t>
    </r>
    <r>
      <rPr>
        <sz val="12"/>
        <rFont val="Microsoft JhengHei UI"/>
        <family val="3"/>
        <charset val="136"/>
      </rPr>
      <t>蘋果</t>
    </r>
    <r>
      <rPr>
        <sz val="12"/>
        <rFont val="Calibri"/>
        <family val="3"/>
      </rPr>
      <t>10</t>
    </r>
    <phoneticPr fontId="1" type="noConversion"/>
  </si>
  <si>
    <t>燒賣*1.翡翠適量.筍絲20</t>
    <phoneticPr fontId="1" type="noConversion"/>
  </si>
  <si>
    <t>豆腐60.高麗菜20</t>
    <phoneticPr fontId="1" type="noConversion"/>
  </si>
  <si>
    <t>火鍋肉片35.高麗菜40</t>
    <phoneticPr fontId="1" type="noConversion"/>
  </si>
  <si>
    <t>麵線5.雞丁40</t>
    <phoneticPr fontId="1" type="noConversion"/>
  </si>
  <si>
    <t>豆干30.西洋芹30</t>
    <phoneticPr fontId="1" type="noConversion"/>
  </si>
  <si>
    <t>筍絲10.金針菇10</t>
    <phoneticPr fontId="1" type="noConversion"/>
  </si>
  <si>
    <t>青木瓜50.百香果10</t>
    <phoneticPr fontId="1" type="noConversion"/>
  </si>
  <si>
    <t>山粉圓適量.冬瓜糖磚</t>
    <phoneticPr fontId="1" type="noConversion"/>
  </si>
  <si>
    <t>鮮魚片45</t>
    <phoneticPr fontId="1" type="noConversion"/>
  </si>
  <si>
    <r>
      <rPr>
        <sz val="12"/>
        <rFont val="Microsoft JhengHei UI"/>
        <family val="3"/>
        <charset val="136"/>
      </rPr>
      <t>雞蛋</t>
    </r>
    <r>
      <rPr>
        <sz val="12"/>
        <rFont val="Calibri"/>
        <family val="3"/>
      </rPr>
      <t>30.</t>
    </r>
    <r>
      <rPr>
        <sz val="12"/>
        <rFont val="Microsoft JhengHei UI"/>
        <family val="3"/>
        <charset val="136"/>
      </rPr>
      <t>菜脯</t>
    </r>
    <r>
      <rPr>
        <sz val="12"/>
        <rFont val="Calibri"/>
        <family val="3"/>
      </rPr>
      <t>40</t>
    </r>
    <phoneticPr fontId="1" type="noConversion"/>
  </si>
  <si>
    <t>冬菜5.冬粉5</t>
    <phoneticPr fontId="1" type="noConversion"/>
  </si>
  <si>
    <t>雞丁40.小黃瓜20.洋蔥10</t>
    <phoneticPr fontId="1" type="noConversion"/>
  </si>
  <si>
    <t>絞肉20.豆干20.洋蔥30</t>
    <phoneticPr fontId="1" type="noConversion"/>
  </si>
  <si>
    <t>福州丸*1.翡翠適量.紅蘿蔔20</t>
    <phoneticPr fontId="1" type="noConversion"/>
  </si>
  <si>
    <t>南瓜10.雞蛋10.紅蘿蔔10</t>
    <phoneticPr fontId="1" type="noConversion"/>
  </si>
  <si>
    <t>排骨45</t>
    <phoneticPr fontId="1" type="noConversion"/>
  </si>
  <si>
    <t>雞蛋30.豆薯20.紅蘿蔔15.木耳5</t>
    <phoneticPr fontId="1" type="noConversion"/>
  </si>
  <si>
    <t>蕃茄20.高麗菜10</t>
    <phoneticPr fontId="1" type="noConversion"/>
  </si>
  <si>
    <t>雞丁40.甜不辣20</t>
    <phoneticPr fontId="1" type="noConversion"/>
  </si>
  <si>
    <t>豬柳35.洋蔥50</t>
    <phoneticPr fontId="1" type="noConversion"/>
  </si>
  <si>
    <t>雞蛋40.翡翠適量</t>
    <phoneticPr fontId="1" type="noConversion"/>
  </si>
  <si>
    <t>麵線5.當歸片</t>
    <phoneticPr fontId="1" type="noConversion"/>
  </si>
  <si>
    <t>里肌豬排40</t>
    <phoneticPr fontId="1" type="noConversion"/>
  </si>
  <si>
    <r>
      <rPr>
        <sz val="12"/>
        <rFont val="Microsoft JhengHei UI"/>
        <family val="3"/>
        <charset val="136"/>
      </rPr>
      <t>雞丁</t>
    </r>
    <r>
      <rPr>
        <sz val="12"/>
        <rFont val="Calibri"/>
        <family val="3"/>
      </rPr>
      <t>35.</t>
    </r>
    <r>
      <rPr>
        <sz val="12"/>
        <rFont val="Microsoft JhengHei UI"/>
        <family val="3"/>
        <charset val="136"/>
      </rPr>
      <t>高麗菜</t>
    </r>
    <r>
      <rPr>
        <sz val="12"/>
        <rFont val="Calibri"/>
        <family val="3"/>
      </rPr>
      <t>40</t>
    </r>
    <phoneticPr fontId="1" type="noConversion"/>
  </si>
  <si>
    <t>白蘿蔔20.排骨10</t>
    <phoneticPr fontId="1" type="noConversion"/>
  </si>
  <si>
    <t>雞蛋40.蕃茄40</t>
    <phoneticPr fontId="1" type="noConversion"/>
  </si>
  <si>
    <r>
      <rPr>
        <sz val="12"/>
        <rFont val="Microsoft JhengHei UI"/>
        <family val="3"/>
        <charset val="136"/>
      </rPr>
      <t>寬粉</t>
    </r>
    <r>
      <rPr>
        <sz val="12"/>
        <rFont val="Calibri"/>
        <family val="3"/>
      </rPr>
      <t>10.</t>
    </r>
    <r>
      <rPr>
        <sz val="12"/>
        <rFont val="Microsoft JhengHei UI"/>
        <family val="3"/>
        <charset val="136"/>
      </rPr>
      <t>蔬菜</t>
    </r>
    <r>
      <rPr>
        <sz val="12"/>
        <rFont val="Calibri"/>
        <family val="3"/>
      </rPr>
      <t>40</t>
    </r>
    <phoneticPr fontId="1" type="noConversion"/>
  </si>
  <si>
    <t>杏仁凍.仙草凍</t>
    <phoneticPr fontId="1" type="noConversion"/>
  </si>
  <si>
    <t>筍絲10.香菇10</t>
    <phoneticPr fontId="1" type="noConversion"/>
  </si>
  <si>
    <t>雞丁40.地瓜25</t>
    <phoneticPr fontId="1" type="noConversion"/>
  </si>
  <si>
    <t>肉絲20.豆干30.西洋芹30</t>
    <phoneticPr fontId="1" type="noConversion"/>
  </si>
  <si>
    <t>黑糖饅頭*1</t>
    <phoneticPr fontId="1" type="noConversion"/>
  </si>
  <si>
    <t>玉米10.雞蛋10.紅蘿蔔10</t>
    <phoneticPr fontId="1" type="noConversion"/>
  </si>
  <si>
    <t>雞丁40.洋蔥30</t>
    <phoneticPr fontId="1" type="noConversion"/>
  </si>
  <si>
    <t>海苔1.虱目魚丸10</t>
    <phoneticPr fontId="1" type="noConversion"/>
  </si>
  <si>
    <r>
      <rPr>
        <sz val="12"/>
        <rFont val="Microsoft JhengHei UI"/>
        <family val="3"/>
        <charset val="136"/>
      </rPr>
      <t>雞丁</t>
    </r>
    <r>
      <rPr>
        <sz val="12"/>
        <rFont val="Calibri"/>
        <family val="3"/>
      </rPr>
      <t>30.</t>
    </r>
    <r>
      <rPr>
        <sz val="12"/>
        <rFont val="Microsoft JhengHei UI"/>
        <family val="3"/>
        <charset val="136"/>
      </rPr>
      <t>麵輪</t>
    </r>
    <r>
      <rPr>
        <sz val="12"/>
        <rFont val="Calibri"/>
        <family val="3"/>
      </rPr>
      <t>20.</t>
    </r>
    <r>
      <rPr>
        <sz val="12"/>
        <rFont val="Microsoft JhengHei UI"/>
        <family val="3"/>
        <charset val="136"/>
      </rPr>
      <t>紅白蘿蔔</t>
    </r>
    <r>
      <rPr>
        <sz val="12"/>
        <rFont val="Calibri"/>
        <family val="3"/>
      </rPr>
      <t>20</t>
    </r>
    <phoneticPr fontId="1" type="noConversion"/>
  </si>
  <si>
    <t>榨菜10.肉絲10</t>
    <phoneticPr fontId="1" type="noConversion"/>
  </si>
  <si>
    <t>鮮魚片45.樹仔醬</t>
    <phoneticPr fontId="1" type="noConversion"/>
  </si>
  <si>
    <t>冬瓜30.薑絲</t>
    <phoneticPr fontId="1" type="noConversion"/>
  </si>
  <si>
    <t>雞丁40.九層塔適量</t>
    <phoneticPr fontId="1" type="noConversion"/>
  </si>
  <si>
    <t>芝麻包*1</t>
    <phoneticPr fontId="1" type="noConversion"/>
  </si>
  <si>
    <t>筍片10.排骨10</t>
    <phoneticPr fontId="1" type="noConversion"/>
  </si>
  <si>
    <t>翅腿50</t>
    <phoneticPr fontId="1" type="noConversion"/>
  </si>
  <si>
    <t>肉片40.小黃瓜40</t>
    <phoneticPr fontId="1" type="noConversion"/>
  </si>
  <si>
    <t>山粉圓.百香果汁</t>
    <phoneticPr fontId="1" type="noConversion"/>
  </si>
  <si>
    <t>雞丁40</t>
    <phoneticPr fontId="1" type="noConversion"/>
  </si>
  <si>
    <r>
      <rPr>
        <sz val="12"/>
        <rFont val="Microsoft JhengHei UI"/>
        <family val="3"/>
        <charset val="136"/>
      </rPr>
      <t>肉角</t>
    </r>
    <r>
      <rPr>
        <sz val="12"/>
        <rFont val="Calibri"/>
        <family val="3"/>
      </rPr>
      <t>35.</t>
    </r>
    <r>
      <rPr>
        <sz val="12"/>
        <rFont val="Microsoft JhengHei UI"/>
        <family val="3"/>
        <charset val="136"/>
      </rPr>
      <t>紅蘿蔔</t>
    </r>
    <r>
      <rPr>
        <sz val="12"/>
        <rFont val="Calibri"/>
        <family val="3"/>
      </rPr>
      <t>20.</t>
    </r>
    <r>
      <rPr>
        <sz val="12"/>
        <rFont val="Microsoft JhengHei UI"/>
        <family val="3"/>
        <charset val="136"/>
      </rPr>
      <t>青木瓜</t>
    </r>
    <r>
      <rPr>
        <sz val="12"/>
        <rFont val="Calibri"/>
        <family val="3"/>
      </rPr>
      <t>20</t>
    </r>
    <phoneticPr fontId="1" type="noConversion"/>
  </si>
  <si>
    <t>雞蛋30.小黃瓜20.三色豆20</t>
    <phoneticPr fontId="1" type="noConversion"/>
  </si>
  <si>
    <t>豆腐20.丁香適量.味噌</t>
    <phoneticPr fontId="1" type="noConversion"/>
  </si>
  <si>
    <t>肉絲45.洋蔥40</t>
    <phoneticPr fontId="1" type="noConversion"/>
  </si>
  <si>
    <t>奶油小饅頭*1</t>
    <phoneticPr fontId="1" type="noConversion"/>
  </si>
  <si>
    <t>豆薯15.紅蘿蔔10.木耳5</t>
    <phoneticPr fontId="1" type="noConversion"/>
  </si>
  <si>
    <t>魷魚排50</t>
    <phoneticPr fontId="1" type="noConversion"/>
  </si>
  <si>
    <t>車輪30.蔬菜30</t>
    <phoneticPr fontId="1" type="noConversion"/>
  </si>
  <si>
    <t>豆干片40.紅蘿蔔10.洋蔥10.沙茶粉</t>
    <phoneticPr fontId="1" type="noConversion"/>
  </si>
  <si>
    <t>榨菜10.金針菇10</t>
    <phoneticPr fontId="1" type="noConversion"/>
  </si>
  <si>
    <t>麵輪30.冬瓜30.香菇10</t>
    <phoneticPr fontId="1" type="noConversion"/>
  </si>
  <si>
    <t>麵條180.豆芽菜20</t>
    <phoneticPr fontId="1" type="noConversion"/>
  </si>
  <si>
    <t>肉絲20.金針菇15.杏鮑菇15.筍絲10</t>
    <phoneticPr fontId="1" type="noConversion"/>
  </si>
  <si>
    <r>
      <rPr>
        <sz val="12"/>
        <rFont val="Microsoft JhengHei UI"/>
        <family val="3"/>
        <charset val="136"/>
      </rPr>
      <t>豆腐</t>
    </r>
    <r>
      <rPr>
        <sz val="12"/>
        <rFont val="Calibri"/>
        <family val="3"/>
      </rPr>
      <t>60.</t>
    </r>
    <r>
      <rPr>
        <sz val="12"/>
        <rFont val="Microsoft JhengHei UI"/>
        <family val="3"/>
        <charset val="136"/>
      </rPr>
      <t>肉片</t>
    </r>
    <r>
      <rPr>
        <sz val="12"/>
        <rFont val="Calibri"/>
        <family val="3"/>
      </rPr>
      <t>20</t>
    </r>
    <phoneticPr fontId="1" type="noConversion"/>
  </si>
  <si>
    <t>雞丁40.年糕10.馬鈴薯10.洋蔥10</t>
    <phoneticPr fontId="1" type="noConversion"/>
  </si>
  <si>
    <t>紅白蘿蔔30.小黑輪10.豆腐40.玉米20</t>
    <phoneticPr fontId="1" type="noConversion"/>
  </si>
  <si>
    <t>雞柳30.蔬菜40</t>
    <phoneticPr fontId="1" type="noConversion"/>
  </si>
  <si>
    <t>虱目魚柳50.大白菜25.木耳5</t>
    <phoneticPr fontId="1" type="noConversion"/>
  </si>
  <si>
    <t>雞蛋20.南瓜35.紅蘿蔔20</t>
    <phoneticPr fontId="1" type="noConversion"/>
  </si>
  <si>
    <t>白花菜50.金針菇10.杏鮑菇10.小蕃茄10</t>
    <phoneticPr fontId="1" type="noConversion"/>
  </si>
  <si>
    <t>米血10.杏鮑菇40</t>
    <phoneticPr fontId="1" type="noConversion"/>
  </si>
  <si>
    <r>
      <rPr>
        <sz val="12"/>
        <rFont val="Microsoft JhengHei UI"/>
        <family val="3"/>
        <charset val="136"/>
      </rPr>
      <t>白蘿蔔</t>
    </r>
    <r>
      <rPr>
        <sz val="12"/>
        <rFont val="Calibri"/>
        <family val="3"/>
      </rPr>
      <t>20.</t>
    </r>
    <r>
      <rPr>
        <sz val="12"/>
        <rFont val="Microsoft JhengHei UI"/>
        <family val="3"/>
        <charset val="136"/>
      </rPr>
      <t>高麗菜</t>
    </r>
    <r>
      <rPr>
        <sz val="12"/>
        <rFont val="Calibri"/>
        <family val="3"/>
      </rPr>
      <t>20.</t>
    </r>
    <r>
      <rPr>
        <sz val="12"/>
        <rFont val="Microsoft JhengHei UI"/>
        <family val="3"/>
        <charset val="136"/>
      </rPr>
      <t>玉米</t>
    </r>
    <r>
      <rPr>
        <sz val="12"/>
        <rFont val="Calibri"/>
        <family val="3"/>
      </rPr>
      <t>20.</t>
    </r>
    <r>
      <rPr>
        <sz val="12"/>
        <rFont val="Microsoft JhengHei UI"/>
        <family val="3"/>
        <charset val="136"/>
      </rPr>
      <t>豆腐</t>
    </r>
    <r>
      <rPr>
        <sz val="12"/>
        <rFont val="Calibri"/>
        <family val="3"/>
      </rPr>
      <t>40</t>
    </r>
    <phoneticPr fontId="1" type="noConversion"/>
  </si>
  <si>
    <t>肉片20.豆干30.高麗菜40</t>
    <phoneticPr fontId="1" type="noConversion"/>
  </si>
  <si>
    <t>油豆腐40.肉燥10.梅干菜5</t>
    <phoneticPr fontId="1" type="noConversion"/>
  </si>
  <si>
    <t>大白菜50.雞蛋10.紅蘿蔔10</t>
    <phoneticPr fontId="1" type="noConversion"/>
  </si>
  <si>
    <t>紅蘿蔔10.白蘿蔔10.玉米20</t>
    <phoneticPr fontId="1" type="noConversion"/>
  </si>
  <si>
    <t>高麗菜20.豆腐10.雞蛋10</t>
    <phoneticPr fontId="1" type="noConversion"/>
  </si>
  <si>
    <t>雞柳45</t>
    <phoneticPr fontId="1" type="noConversion"/>
  </si>
  <si>
    <t>奶油馬鈴薯/煮</t>
    <phoneticPr fontId="1" type="noConversion"/>
  </si>
  <si>
    <t>馬鈴薯45.紅蘿蔔10</t>
    <phoneticPr fontId="1" type="noConversion"/>
  </si>
  <si>
    <t>白米90.小米20</t>
    <phoneticPr fontId="1" type="noConversion"/>
  </si>
  <si>
    <t>排骨50.紅蘿蔔15.洋蔥15.鳳梨10</t>
    <phoneticPr fontId="1" type="noConversion"/>
  </si>
  <si>
    <t>雞絞肉40.玉米35</t>
    <phoneticPr fontId="1" type="noConversion"/>
  </si>
  <si>
    <t>豆腐80.筍片10.紅蘿蔔10</t>
    <phoneticPr fontId="1" type="noConversion"/>
  </si>
  <si>
    <t>雞蛋30.洋蔥20.紅蘿蔔20</t>
    <phoneticPr fontId="1" type="noConversion"/>
  </si>
  <si>
    <t>雞柳45.地瓜球*1</t>
    <phoneticPr fontId="1" type="noConversion"/>
  </si>
  <si>
    <r>
      <t>蕃茄高麗湯/煮                       +</t>
    </r>
    <r>
      <rPr>
        <b/>
        <sz val="12"/>
        <rFont val="新細明體"/>
        <family val="1"/>
        <charset val="136"/>
      </rPr>
      <t>履歷豆漿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</si>
</sst>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20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b/>
      <sz val="12"/>
      <name val="華康中圓體"/>
      <family val="3"/>
      <charset val="136"/>
    </font>
    <font>
      <sz val="12"/>
      <name val="華康中圓體"/>
      <family val="3"/>
      <charset val="136"/>
    </font>
    <font>
      <sz val="10"/>
      <name val="華康中圓體"/>
      <family val="3"/>
      <charset val="136"/>
    </font>
    <font>
      <b/>
      <sz val="16"/>
      <name val="華康中圓體"/>
      <family val="3"/>
      <charset val="136"/>
    </font>
    <font>
      <sz val="12"/>
      <name val="新細明體"/>
      <family val="3"/>
      <charset val="136"/>
    </font>
    <font>
      <b/>
      <sz val="16"/>
      <name val="新細明體"/>
      <family val="3"/>
      <charset val="136"/>
    </font>
    <font>
      <b/>
      <sz val="12"/>
      <name val="新細明體"/>
      <family val="3"/>
      <charset val="136"/>
    </font>
    <font>
      <sz val="12"/>
      <name val="Microsoft JhengHei UI"/>
      <family val="3"/>
      <charset val="136"/>
    </font>
    <font>
      <b/>
      <sz val="12"/>
      <name val="細明體"/>
      <family val="3"/>
      <charset val="136"/>
    </font>
    <font>
      <b/>
      <sz val="12"/>
      <name val="Calibri"/>
      <family val="3"/>
    </font>
    <font>
      <b/>
      <sz val="12"/>
      <name val="Microsoft JhengHei UI"/>
      <family val="3"/>
      <charset val="136"/>
    </font>
    <font>
      <sz val="9"/>
      <name val="新細明體"/>
      <family val="1"/>
      <charset val="136"/>
      <scheme val="minor"/>
    </font>
    <font>
      <b/>
      <sz val="20"/>
      <name val="華康中圓體"/>
      <family val="3"/>
      <charset val="136"/>
    </font>
    <font>
      <b/>
      <sz val="20"/>
      <name val="新細明體"/>
      <family val="3"/>
      <charset val="136"/>
    </font>
    <font>
      <sz val="12"/>
      <name val="Calibri"/>
      <family val="3"/>
    </font>
    <font>
      <b/>
      <sz val="12"/>
      <name val="新細明體"/>
      <family val="1"/>
      <charset val="136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</cellStyleXfs>
  <cellXfs count="77">
    <xf numFmtId="0" fontId="0" fillId="0" borderId="0" xfId="0">
      <alignment vertical="center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5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76" fontId="5" fillId="2" borderId="14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176" fontId="5" fillId="2" borderId="18" xfId="0" applyNumberFormat="1" applyFont="1" applyFill="1" applyBorder="1" applyAlignment="1">
      <alignment horizontal="center" vertical="center" wrapText="1"/>
    </xf>
    <xf numFmtId="176" fontId="5" fillId="2" borderId="10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4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8"/>
  <sheetViews>
    <sheetView tabSelected="1" view="pageBreakPreview" zoomScale="80" zoomScaleNormal="80" zoomScaleSheetLayoutView="80" workbookViewId="0">
      <pane ySplit="2" topLeftCell="A3" activePane="bottomLeft" state="frozen"/>
      <selection pane="bottomLeft" activeCell="D5" sqref="D5"/>
    </sheetView>
  </sheetViews>
  <sheetFormatPr defaultColWidth="8.90625" defaultRowHeight="17"/>
  <cols>
    <col min="1" max="1" width="6.453125" style="14" customWidth="1"/>
    <col min="2" max="2" width="7.90625" style="14" customWidth="1"/>
    <col min="3" max="3" width="20.453125" style="14" customWidth="1"/>
    <col min="4" max="4" width="23.6328125" style="14" customWidth="1"/>
    <col min="5" max="5" width="27.90625" style="14" customWidth="1"/>
    <col min="6" max="6" width="29.08984375" style="14" customWidth="1"/>
    <col min="7" max="7" width="13.453125" style="14" customWidth="1"/>
    <col min="8" max="8" width="20.90625" style="14" customWidth="1"/>
    <col min="9" max="9" width="4.453125" style="14" customWidth="1"/>
    <col min="10" max="10" width="4.7265625" style="14" customWidth="1"/>
    <col min="11" max="12" width="4.453125" style="14" customWidth="1"/>
    <col min="13" max="17" width="5.7265625" style="14" customWidth="1"/>
    <col min="18" max="16384" width="8.90625" style="14"/>
  </cols>
  <sheetData>
    <row r="1" spans="1:17" ht="23.25" customHeight="1" thickBot="1">
      <c r="A1" s="72" t="s">
        <v>18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4"/>
    </row>
    <row r="2" spans="1:17" ht="41.5" customHeight="1" thickBot="1">
      <c r="A2" s="30" t="s">
        <v>0</v>
      </c>
      <c r="B2" s="31" t="s">
        <v>1</v>
      </c>
      <c r="C2" s="71" t="s">
        <v>2</v>
      </c>
      <c r="D2" s="75" t="s">
        <v>3</v>
      </c>
      <c r="E2" s="75"/>
      <c r="F2" s="75" t="s">
        <v>15</v>
      </c>
      <c r="G2" s="75"/>
      <c r="H2" s="31" t="s">
        <v>16</v>
      </c>
      <c r="I2" s="27" t="s">
        <v>2</v>
      </c>
      <c r="J2" s="26" t="s">
        <v>17</v>
      </c>
      <c r="K2" s="27" t="s">
        <v>4</v>
      </c>
      <c r="L2" s="27" t="s">
        <v>5</v>
      </c>
      <c r="M2" s="27" t="s">
        <v>6</v>
      </c>
      <c r="N2" s="27" t="s">
        <v>7</v>
      </c>
      <c r="O2" s="27" t="s">
        <v>8</v>
      </c>
      <c r="P2" s="27" t="s">
        <v>9</v>
      </c>
      <c r="Q2" s="28" t="s">
        <v>10</v>
      </c>
    </row>
    <row r="3" spans="1:17" s="21" customFormat="1" ht="33" customHeight="1">
      <c r="A3" s="8">
        <v>45047</v>
      </c>
      <c r="B3" s="37" t="s">
        <v>11</v>
      </c>
      <c r="C3" s="3" t="s">
        <v>22</v>
      </c>
      <c r="D3" s="33" t="s">
        <v>139</v>
      </c>
      <c r="E3" s="33" t="s">
        <v>140</v>
      </c>
      <c r="F3" s="33" t="s">
        <v>141</v>
      </c>
      <c r="G3" s="33" t="s">
        <v>20</v>
      </c>
      <c r="H3" s="33" t="s">
        <v>142</v>
      </c>
      <c r="I3" s="19">
        <v>6.45</v>
      </c>
      <c r="J3" s="19">
        <v>2.8</v>
      </c>
      <c r="K3" s="19">
        <v>1.8</v>
      </c>
      <c r="L3" s="19">
        <v>0</v>
      </c>
      <c r="M3" s="19">
        <v>2.5</v>
      </c>
      <c r="N3" s="9">
        <f>SUM(I3*15+K3*5)</f>
        <v>105.75</v>
      </c>
      <c r="O3" s="9">
        <f>SUM(I3*2+J3*7+K3*1)</f>
        <v>34.299999999999997</v>
      </c>
      <c r="P3" s="9">
        <f>SUM(J3*5+M3*5)</f>
        <v>26.5</v>
      </c>
      <c r="Q3" s="20">
        <f>SUM(I3*70+J3*75+K3*25+L3*60+M3*45)</f>
        <v>819</v>
      </c>
    </row>
    <row r="4" spans="1:17" s="21" customFormat="1" ht="33" customHeight="1">
      <c r="A4" s="10"/>
      <c r="B4" s="5"/>
      <c r="C4" s="29" t="s">
        <v>233</v>
      </c>
      <c r="D4" s="29" t="s">
        <v>229</v>
      </c>
      <c r="E4" s="29" t="s">
        <v>230</v>
      </c>
      <c r="F4" s="29" t="s">
        <v>231</v>
      </c>
      <c r="G4" s="29" t="s">
        <v>21</v>
      </c>
      <c r="H4" s="29" t="s">
        <v>232</v>
      </c>
      <c r="I4" s="16"/>
      <c r="J4" s="16"/>
      <c r="K4" s="13"/>
      <c r="L4" s="13"/>
      <c r="M4" s="13"/>
      <c r="N4" s="16"/>
      <c r="O4" s="16"/>
      <c r="P4" s="16"/>
      <c r="Q4" s="17"/>
    </row>
    <row r="5" spans="1:17" s="21" customFormat="1" ht="33" customHeight="1">
      <c r="A5" s="4">
        <f>A3+1</f>
        <v>45048</v>
      </c>
      <c r="B5" s="29" t="s">
        <v>12</v>
      </c>
      <c r="C5" s="33" t="s">
        <v>24</v>
      </c>
      <c r="D5" s="53" t="s">
        <v>165</v>
      </c>
      <c r="E5" s="36" t="s">
        <v>172</v>
      </c>
      <c r="F5" s="48" t="s">
        <v>173</v>
      </c>
      <c r="G5" s="33" t="s">
        <v>20</v>
      </c>
      <c r="H5" s="33" t="s">
        <v>143</v>
      </c>
      <c r="I5" s="5">
        <v>6</v>
      </c>
      <c r="J5" s="5">
        <v>3</v>
      </c>
      <c r="K5" s="5">
        <v>1.7</v>
      </c>
      <c r="L5" s="5">
        <v>0</v>
      </c>
      <c r="M5" s="5">
        <v>2.5</v>
      </c>
      <c r="N5" s="5">
        <f>SUM(I5*15+K5*5)</f>
        <v>98.5</v>
      </c>
      <c r="O5" s="5">
        <f>SUM(I5*2+J5*7+K5*1)</f>
        <v>34.700000000000003</v>
      </c>
      <c r="P5" s="5">
        <f>SUM(J5*5+M5*5)</f>
        <v>27.5</v>
      </c>
      <c r="Q5" s="15">
        <f>SUM(I5*70+J5*75+K5*25+L5*60+M5*45)</f>
        <v>800</v>
      </c>
    </row>
    <row r="6" spans="1:17" s="21" customFormat="1" ht="33" customHeight="1">
      <c r="A6" s="11"/>
      <c r="B6" s="2"/>
      <c r="C6" s="29" t="s">
        <v>25</v>
      </c>
      <c r="D6" s="29" t="s">
        <v>234</v>
      </c>
      <c r="E6" s="29" t="s">
        <v>235</v>
      </c>
      <c r="F6" s="29" t="s">
        <v>312</v>
      </c>
      <c r="G6" s="29" t="s">
        <v>21</v>
      </c>
      <c r="H6" s="29" t="s">
        <v>236</v>
      </c>
      <c r="I6" s="5"/>
      <c r="J6" s="5"/>
      <c r="K6" s="5"/>
      <c r="L6" s="5"/>
      <c r="M6" s="5"/>
      <c r="N6" s="5"/>
      <c r="O6" s="5"/>
      <c r="P6" s="5"/>
      <c r="Q6" s="15"/>
    </row>
    <row r="7" spans="1:17" s="22" customFormat="1" ht="33" customHeight="1">
      <c r="A7" s="4">
        <f>A5+1</f>
        <v>45049</v>
      </c>
      <c r="B7" s="39" t="s">
        <v>19</v>
      </c>
      <c r="C7" s="45" t="s">
        <v>26</v>
      </c>
      <c r="D7" s="33" t="s">
        <v>175</v>
      </c>
      <c r="E7" s="33" t="s">
        <v>176</v>
      </c>
      <c r="F7" s="35" t="s">
        <v>174</v>
      </c>
      <c r="G7" s="33" t="s">
        <v>20</v>
      </c>
      <c r="H7" s="33" t="s">
        <v>144</v>
      </c>
      <c r="I7" s="5">
        <v>6</v>
      </c>
      <c r="J7" s="5">
        <v>2.7</v>
      </c>
      <c r="K7" s="5">
        <v>1.8</v>
      </c>
      <c r="L7" s="5">
        <v>0</v>
      </c>
      <c r="M7" s="5">
        <v>2.5</v>
      </c>
      <c r="N7" s="9">
        <f>SUM(I7*15+K7*5)</f>
        <v>99</v>
      </c>
      <c r="O7" s="9">
        <f>SUM(I7*2+J7*7+K7*1)</f>
        <v>32.700000000000003</v>
      </c>
      <c r="P7" s="9">
        <f>SUM(J7*5+M7*5)</f>
        <v>26</v>
      </c>
      <c r="Q7" s="20">
        <f>SUM(I7*70+J7*75+K7*25+L7*60+M7*45)</f>
        <v>780</v>
      </c>
    </row>
    <row r="8" spans="1:17" s="22" customFormat="1" ht="33" customHeight="1">
      <c r="A8" s="1"/>
      <c r="B8" s="5"/>
      <c r="C8" s="29" t="s">
        <v>27</v>
      </c>
      <c r="D8" s="29" t="s">
        <v>237</v>
      </c>
      <c r="E8" s="29" t="s">
        <v>298</v>
      </c>
      <c r="F8" s="29" t="s">
        <v>238</v>
      </c>
      <c r="G8" s="29" t="s">
        <v>21</v>
      </c>
      <c r="H8" s="29" t="s">
        <v>239</v>
      </c>
      <c r="I8" s="23"/>
      <c r="J8" s="23"/>
      <c r="K8" s="23"/>
      <c r="L8" s="23"/>
      <c r="M8" s="23"/>
      <c r="N8" s="23"/>
      <c r="O8" s="23"/>
      <c r="P8" s="23"/>
      <c r="Q8" s="24"/>
    </row>
    <row r="9" spans="1:17" s="22" customFormat="1" ht="33" customHeight="1">
      <c r="A9" s="4">
        <f>A7+1</f>
        <v>45050</v>
      </c>
      <c r="B9" s="38" t="s">
        <v>13</v>
      </c>
      <c r="C9" s="46" t="s">
        <v>28</v>
      </c>
      <c r="D9" s="46" t="s">
        <v>177</v>
      </c>
      <c r="E9" s="52" t="s">
        <v>178</v>
      </c>
      <c r="F9" s="46" t="s">
        <v>216</v>
      </c>
      <c r="G9" s="33" t="s">
        <v>20</v>
      </c>
      <c r="H9" s="33" t="s">
        <v>145</v>
      </c>
      <c r="I9" s="5">
        <v>6.2</v>
      </c>
      <c r="J9" s="5">
        <v>2.7</v>
      </c>
      <c r="K9" s="5">
        <v>2</v>
      </c>
      <c r="L9" s="5">
        <v>0.1</v>
      </c>
      <c r="M9" s="9">
        <v>2.5</v>
      </c>
      <c r="N9" s="9">
        <f>SUM(I9*15+K9*5)</f>
        <v>103</v>
      </c>
      <c r="O9" s="9">
        <f>SUM(I9*2+J9*7+K9*1)</f>
        <v>33.300000000000004</v>
      </c>
      <c r="P9" s="9">
        <f>SUM(J9*5+M9*5)</f>
        <v>26</v>
      </c>
      <c r="Q9" s="20">
        <f>SUM(I9*70+J9*75+K9*25+L9*60+M9*45)</f>
        <v>805</v>
      </c>
    </row>
    <row r="10" spans="1:17" s="22" customFormat="1" ht="33" customHeight="1">
      <c r="A10" s="4"/>
      <c r="B10" s="5"/>
      <c r="C10" s="29" t="s">
        <v>23</v>
      </c>
      <c r="D10" s="29" t="s">
        <v>240</v>
      </c>
      <c r="E10" s="2" t="s">
        <v>241</v>
      </c>
      <c r="F10" s="29" t="s">
        <v>242</v>
      </c>
      <c r="G10" s="29" t="s">
        <v>21</v>
      </c>
      <c r="H10" s="29" t="s">
        <v>314</v>
      </c>
      <c r="I10" s="5"/>
      <c r="J10" s="5"/>
      <c r="K10" s="5"/>
      <c r="L10" s="5"/>
      <c r="M10" s="5"/>
      <c r="N10" s="5"/>
      <c r="O10" s="5"/>
      <c r="P10" s="5"/>
      <c r="Q10" s="15"/>
    </row>
    <row r="11" spans="1:17" s="22" customFormat="1" ht="33" customHeight="1">
      <c r="A11" s="4">
        <f>A9+1</f>
        <v>45051</v>
      </c>
      <c r="B11" s="38" t="s">
        <v>14</v>
      </c>
      <c r="C11" s="33" t="s">
        <v>29</v>
      </c>
      <c r="D11" s="33" t="s">
        <v>166</v>
      </c>
      <c r="E11" s="36" t="s">
        <v>179</v>
      </c>
      <c r="F11" s="33" t="s">
        <v>215</v>
      </c>
      <c r="G11" s="33" t="s">
        <v>20</v>
      </c>
      <c r="H11" s="33" t="s">
        <v>146</v>
      </c>
      <c r="I11" s="5">
        <v>6.2</v>
      </c>
      <c r="J11" s="5">
        <v>2.8</v>
      </c>
      <c r="K11" s="5">
        <v>2</v>
      </c>
      <c r="L11" s="5">
        <v>0</v>
      </c>
      <c r="M11" s="5">
        <v>2.5</v>
      </c>
      <c r="N11" s="5">
        <f>SUM(I11*15+K11*5)</f>
        <v>103</v>
      </c>
      <c r="O11" s="5">
        <f>SUM(I11*2+J11*7+K11*1)</f>
        <v>34</v>
      </c>
      <c r="P11" s="5">
        <f>SUM(J11*5+M11*5)</f>
        <v>26.5</v>
      </c>
      <c r="Q11" s="15">
        <f>SUM(I11*70+J11*75+K11*25+L11*60+M11*45)</f>
        <v>806.5</v>
      </c>
    </row>
    <row r="12" spans="1:17" s="22" customFormat="1" ht="33" customHeight="1" thickBot="1">
      <c r="A12" s="6"/>
      <c r="B12" s="7"/>
      <c r="C12" s="34" t="s">
        <v>299</v>
      </c>
      <c r="D12" s="34" t="s">
        <v>315</v>
      </c>
      <c r="E12" s="34" t="s">
        <v>243</v>
      </c>
      <c r="F12" s="34" t="s">
        <v>300</v>
      </c>
      <c r="G12" s="34" t="s">
        <v>21</v>
      </c>
      <c r="H12" s="34" t="s">
        <v>313</v>
      </c>
      <c r="I12" s="42"/>
      <c r="J12" s="42"/>
      <c r="K12" s="12"/>
      <c r="L12" s="12"/>
      <c r="M12" s="12"/>
      <c r="N12" s="12"/>
      <c r="O12" s="12"/>
      <c r="P12" s="12"/>
      <c r="Q12" s="18"/>
    </row>
    <row r="13" spans="1:17" s="22" customFormat="1" ht="33" customHeight="1">
      <c r="A13" s="8">
        <f>A11+3</f>
        <v>45054</v>
      </c>
      <c r="B13" s="41" t="s">
        <v>11</v>
      </c>
      <c r="C13" s="33" t="s">
        <v>28</v>
      </c>
      <c r="D13" s="33" t="s">
        <v>212</v>
      </c>
      <c r="E13" s="33" t="s">
        <v>213</v>
      </c>
      <c r="F13" s="36" t="s">
        <v>214</v>
      </c>
      <c r="G13" s="33" t="s">
        <v>20</v>
      </c>
      <c r="H13" s="33" t="s">
        <v>147</v>
      </c>
      <c r="I13" s="19">
        <v>6.2</v>
      </c>
      <c r="J13" s="19">
        <v>2.85</v>
      </c>
      <c r="K13" s="19">
        <v>1.9</v>
      </c>
      <c r="L13" s="19">
        <v>0</v>
      </c>
      <c r="M13" s="19">
        <v>2.5</v>
      </c>
      <c r="N13" s="9">
        <f>SUM(I13*15+K13*5)</f>
        <v>102.5</v>
      </c>
      <c r="O13" s="9">
        <f>SUM(I13*2+J13*7+K13*1)</f>
        <v>34.25</v>
      </c>
      <c r="P13" s="9">
        <f>SUM(J13*5+M13*5)</f>
        <v>26.75</v>
      </c>
      <c r="Q13" s="20">
        <f>SUM(I13*70+J13*75+K13*25+L13*60+M13*45)</f>
        <v>807.75</v>
      </c>
    </row>
    <row r="14" spans="1:17" s="22" customFormat="1" ht="33" customHeight="1">
      <c r="A14" s="10"/>
      <c r="B14" s="5"/>
      <c r="C14" s="29" t="s">
        <v>23</v>
      </c>
      <c r="D14" s="29" t="s">
        <v>244</v>
      </c>
      <c r="E14" s="29" t="s">
        <v>245</v>
      </c>
      <c r="F14" s="29" t="s">
        <v>246</v>
      </c>
      <c r="G14" s="29" t="s">
        <v>21</v>
      </c>
      <c r="H14" s="29" t="s">
        <v>247</v>
      </c>
      <c r="I14" s="16"/>
      <c r="J14" s="16"/>
      <c r="K14" s="13"/>
      <c r="L14" s="13"/>
      <c r="M14" s="13"/>
      <c r="N14" s="16"/>
      <c r="O14" s="16"/>
      <c r="P14" s="16"/>
      <c r="Q14" s="17"/>
    </row>
    <row r="15" spans="1:17" s="22" customFormat="1" ht="33" customHeight="1">
      <c r="A15" s="4">
        <f>A13+1</f>
        <v>45055</v>
      </c>
      <c r="B15" s="29" t="s">
        <v>12</v>
      </c>
      <c r="C15" s="33" t="s">
        <v>48</v>
      </c>
      <c r="D15" s="33" t="s">
        <v>204</v>
      </c>
      <c r="E15" s="36" t="s">
        <v>180</v>
      </c>
      <c r="F15" s="52" t="s">
        <v>211</v>
      </c>
      <c r="G15" s="33" t="s">
        <v>20</v>
      </c>
      <c r="H15" s="33" t="s">
        <v>148</v>
      </c>
      <c r="I15" s="5">
        <v>6.5</v>
      </c>
      <c r="J15" s="5">
        <v>2.5</v>
      </c>
      <c r="K15" s="5">
        <v>1.6</v>
      </c>
      <c r="L15" s="5">
        <v>0.1</v>
      </c>
      <c r="M15" s="5">
        <v>2.5</v>
      </c>
      <c r="N15" s="5">
        <f>SUM(I15*15+K15*5)</f>
        <v>105.5</v>
      </c>
      <c r="O15" s="5">
        <f>SUM(I15*2+J15*7+K15*1)</f>
        <v>32.1</v>
      </c>
      <c r="P15" s="5">
        <f>SUM(J15*5+M15*5)</f>
        <v>25</v>
      </c>
      <c r="Q15" s="15">
        <f>SUM(I15*70+J15*75+K15*25+L15*60+M15*45)</f>
        <v>801</v>
      </c>
    </row>
    <row r="16" spans="1:17" s="22" customFormat="1" ht="33" customHeight="1">
      <c r="A16" s="11"/>
      <c r="B16" s="2"/>
      <c r="C16" s="29" t="s">
        <v>125</v>
      </c>
      <c r="D16" s="29" t="s">
        <v>302</v>
      </c>
      <c r="E16" s="2" t="s">
        <v>301</v>
      </c>
      <c r="F16" s="29" t="s">
        <v>248</v>
      </c>
      <c r="G16" s="29" t="s">
        <v>21</v>
      </c>
      <c r="H16" s="29" t="s">
        <v>249</v>
      </c>
      <c r="I16" s="5"/>
      <c r="J16" s="5"/>
      <c r="K16" s="5"/>
      <c r="L16" s="5"/>
      <c r="M16" s="5"/>
      <c r="N16" s="5"/>
      <c r="O16" s="5"/>
      <c r="P16" s="5"/>
      <c r="Q16" s="15"/>
    </row>
    <row r="17" spans="1:17" s="22" customFormat="1" ht="33" customHeight="1">
      <c r="A17" s="4">
        <f>A15+1</f>
        <v>45056</v>
      </c>
      <c r="B17" s="39" t="s">
        <v>19</v>
      </c>
      <c r="C17" s="45" t="s">
        <v>52</v>
      </c>
      <c r="D17" s="53" t="s">
        <v>167</v>
      </c>
      <c r="E17" s="33" t="s">
        <v>209</v>
      </c>
      <c r="F17" s="47" t="s">
        <v>210</v>
      </c>
      <c r="G17" s="33" t="s">
        <v>20</v>
      </c>
      <c r="H17" s="33" t="s">
        <v>149</v>
      </c>
      <c r="I17" s="5">
        <v>6.5</v>
      </c>
      <c r="J17" s="5">
        <v>2.2999999999999998</v>
      </c>
      <c r="K17" s="5">
        <v>1.8</v>
      </c>
      <c r="L17" s="5">
        <v>0</v>
      </c>
      <c r="M17" s="5">
        <v>2.5</v>
      </c>
      <c r="N17" s="9">
        <f>SUM(I17*15+K17*5)</f>
        <v>106.5</v>
      </c>
      <c r="O17" s="9">
        <f>SUM(I17*2+J17*7+K17*1)</f>
        <v>30.9</v>
      </c>
      <c r="P17" s="9">
        <f>SUM(J17*5+M17*5)</f>
        <v>24</v>
      </c>
      <c r="Q17" s="20">
        <f>SUM(I17*70+J17*75+K17*25+L17*60+M17*45)</f>
        <v>785</v>
      </c>
    </row>
    <row r="18" spans="1:17" s="22" customFormat="1" ht="33" customHeight="1">
      <c r="A18" s="1"/>
      <c r="B18" s="5"/>
      <c r="C18" s="29" t="s">
        <v>126</v>
      </c>
      <c r="D18" s="29" t="s">
        <v>250</v>
      </c>
      <c r="E18" s="29" t="s">
        <v>303</v>
      </c>
      <c r="F18" s="2" t="s">
        <v>251</v>
      </c>
      <c r="G18" s="29" t="s">
        <v>21</v>
      </c>
      <c r="H18" s="29" t="s">
        <v>252</v>
      </c>
      <c r="I18" s="23"/>
      <c r="J18" s="23"/>
      <c r="K18" s="23"/>
      <c r="L18" s="23"/>
      <c r="M18" s="23"/>
      <c r="N18" s="23"/>
      <c r="O18" s="23"/>
      <c r="P18" s="23"/>
      <c r="Q18" s="24"/>
    </row>
    <row r="19" spans="1:17" s="22" customFormat="1" ht="33" customHeight="1">
      <c r="A19" s="4">
        <f>A17+1</f>
        <v>45057</v>
      </c>
      <c r="B19" s="38" t="s">
        <v>13</v>
      </c>
      <c r="C19" s="46" t="s">
        <v>24</v>
      </c>
      <c r="D19" s="46" t="s">
        <v>206</v>
      </c>
      <c r="E19" s="33" t="s">
        <v>203</v>
      </c>
      <c r="F19" s="46" t="s">
        <v>205</v>
      </c>
      <c r="G19" s="33" t="s">
        <v>20</v>
      </c>
      <c r="H19" s="33" t="s">
        <v>150</v>
      </c>
      <c r="I19" s="5">
        <v>6.1</v>
      </c>
      <c r="J19" s="5">
        <v>2.9</v>
      </c>
      <c r="K19" s="5">
        <v>1.9</v>
      </c>
      <c r="L19" s="5">
        <v>0</v>
      </c>
      <c r="M19" s="9">
        <v>2.5</v>
      </c>
      <c r="N19" s="9">
        <f>SUM(I19*15+K19*5)</f>
        <v>101</v>
      </c>
      <c r="O19" s="9">
        <f>SUM(I19*2+J19*7+K19*1)</f>
        <v>34.4</v>
      </c>
      <c r="P19" s="9">
        <f>SUM(J19*5+M19*5)</f>
        <v>27</v>
      </c>
      <c r="Q19" s="20">
        <f>SUM(I19*70+J19*75+K19*25+L19*60+M19*45)</f>
        <v>804.5</v>
      </c>
    </row>
    <row r="20" spans="1:17" s="22" customFormat="1" ht="33" customHeight="1">
      <c r="A20" s="4"/>
      <c r="B20" s="5"/>
      <c r="C20" s="29" t="s">
        <v>25</v>
      </c>
      <c r="D20" s="29" t="s">
        <v>253</v>
      </c>
      <c r="E20" s="29" t="s">
        <v>254</v>
      </c>
      <c r="F20" s="29" t="s">
        <v>255</v>
      </c>
      <c r="G20" s="29" t="s">
        <v>21</v>
      </c>
      <c r="H20" s="29" t="s">
        <v>256</v>
      </c>
      <c r="I20" s="5"/>
      <c r="J20" s="5"/>
      <c r="K20" s="5"/>
      <c r="L20" s="5"/>
      <c r="M20" s="5"/>
      <c r="N20" s="5"/>
      <c r="O20" s="5"/>
      <c r="P20" s="5"/>
      <c r="Q20" s="15"/>
    </row>
    <row r="21" spans="1:17" s="22" customFormat="1" ht="33" customHeight="1">
      <c r="A21" s="4">
        <f>A19+1</f>
        <v>45058</v>
      </c>
      <c r="B21" s="38" t="s">
        <v>14</v>
      </c>
      <c r="C21" s="46" t="s">
        <v>28</v>
      </c>
      <c r="D21" s="33" t="s">
        <v>207</v>
      </c>
      <c r="E21" s="33" t="s">
        <v>181</v>
      </c>
      <c r="F21" s="48" t="s">
        <v>208</v>
      </c>
      <c r="G21" s="33" t="s">
        <v>20</v>
      </c>
      <c r="H21" s="33" t="s">
        <v>324</v>
      </c>
      <c r="I21" s="5">
        <v>6</v>
      </c>
      <c r="J21" s="5">
        <v>2.9</v>
      </c>
      <c r="K21" s="5">
        <v>2.1</v>
      </c>
      <c r="L21" s="5">
        <v>0</v>
      </c>
      <c r="M21" s="5">
        <v>2.5</v>
      </c>
      <c r="N21" s="5">
        <f>SUM(I21*15+K21*5)</f>
        <v>100.5</v>
      </c>
      <c r="O21" s="5">
        <f>SUM(I21*2+J21*7+K21*1)</f>
        <v>34.4</v>
      </c>
      <c r="P21" s="5">
        <f>SUM(J21*5+M21*5)</f>
        <v>27</v>
      </c>
      <c r="Q21" s="15">
        <f>SUM(I21*70+J21*75+K21*25+L21*60+M21*45)</f>
        <v>802.5</v>
      </c>
    </row>
    <row r="22" spans="1:17" s="22" customFormat="1" ht="33" customHeight="1" thickBot="1">
      <c r="A22" s="6"/>
      <c r="B22" s="7"/>
      <c r="C22" s="34" t="s">
        <v>23</v>
      </c>
      <c r="D22" s="34" t="s">
        <v>257</v>
      </c>
      <c r="E22" s="34" t="s">
        <v>304</v>
      </c>
      <c r="F22" s="34" t="s">
        <v>258</v>
      </c>
      <c r="G22" s="34" t="s">
        <v>21</v>
      </c>
      <c r="H22" s="34" t="s">
        <v>259</v>
      </c>
      <c r="I22" s="42"/>
      <c r="J22" s="42"/>
      <c r="K22" s="12"/>
      <c r="L22" s="12"/>
      <c r="M22" s="12"/>
      <c r="N22" s="12"/>
      <c r="O22" s="12"/>
      <c r="P22" s="12"/>
      <c r="Q22" s="18"/>
    </row>
    <row r="23" spans="1:17" s="22" customFormat="1" ht="33" customHeight="1">
      <c r="A23" s="8">
        <f>A21+3</f>
        <v>45061</v>
      </c>
      <c r="B23" s="41" t="s">
        <v>11</v>
      </c>
      <c r="C23" s="33" t="s">
        <v>48</v>
      </c>
      <c r="D23" s="33" t="s">
        <v>201</v>
      </c>
      <c r="E23" s="33" t="s">
        <v>200</v>
      </c>
      <c r="F23" s="48" t="s">
        <v>155</v>
      </c>
      <c r="G23" s="33" t="s">
        <v>20</v>
      </c>
      <c r="H23" s="33" t="s">
        <v>151</v>
      </c>
      <c r="I23" s="19">
        <v>6.6</v>
      </c>
      <c r="J23" s="19">
        <v>2.8</v>
      </c>
      <c r="K23" s="19">
        <v>1.5</v>
      </c>
      <c r="L23" s="19">
        <v>0</v>
      </c>
      <c r="M23" s="19">
        <v>2.5</v>
      </c>
      <c r="N23" s="9">
        <f>SUM(I23*15+K23*5)</f>
        <v>106.5</v>
      </c>
      <c r="O23" s="9">
        <f>SUM(I23*2+J23*7+K23*1)</f>
        <v>34.299999999999997</v>
      </c>
      <c r="P23" s="9">
        <f>SUM(J23*5+M23*5)</f>
        <v>26.5</v>
      </c>
      <c r="Q23" s="20">
        <f>SUM(I23*70+J23*75+K23*25+L23*60+M23*45)</f>
        <v>822</v>
      </c>
    </row>
    <row r="24" spans="1:17" s="22" customFormat="1" ht="33" customHeight="1">
      <c r="A24" s="10"/>
      <c r="B24" s="5"/>
      <c r="C24" s="29" t="s">
        <v>125</v>
      </c>
      <c r="D24" s="29" t="s">
        <v>260</v>
      </c>
      <c r="E24" s="29" t="s">
        <v>261</v>
      </c>
      <c r="F24" s="29" t="s">
        <v>262</v>
      </c>
      <c r="G24" s="29" t="s">
        <v>21</v>
      </c>
      <c r="H24" s="29" t="s">
        <v>263</v>
      </c>
      <c r="I24" s="16"/>
      <c r="J24" s="16"/>
      <c r="K24" s="13"/>
      <c r="L24" s="13"/>
      <c r="M24" s="13"/>
      <c r="N24" s="16"/>
      <c r="O24" s="16"/>
      <c r="P24" s="16"/>
      <c r="Q24" s="17"/>
    </row>
    <row r="25" spans="1:17" s="22" customFormat="1" ht="33" customHeight="1">
      <c r="A25" s="4">
        <f>A23+1</f>
        <v>45062</v>
      </c>
      <c r="B25" s="29" t="s">
        <v>12</v>
      </c>
      <c r="C25" s="33" t="s">
        <v>24</v>
      </c>
      <c r="D25" s="33" t="s">
        <v>182</v>
      </c>
      <c r="E25" s="33" t="s">
        <v>202</v>
      </c>
      <c r="F25" s="36" t="s">
        <v>183</v>
      </c>
      <c r="G25" s="33" t="s">
        <v>20</v>
      </c>
      <c r="H25" s="33" t="s">
        <v>152</v>
      </c>
      <c r="I25" s="5">
        <v>6</v>
      </c>
      <c r="J25" s="5">
        <v>3</v>
      </c>
      <c r="K25" s="5">
        <v>1.8</v>
      </c>
      <c r="L25" s="5">
        <v>0</v>
      </c>
      <c r="M25" s="5">
        <v>2.5</v>
      </c>
      <c r="N25" s="5">
        <f>SUM(I25*15+K25*5)</f>
        <v>99</v>
      </c>
      <c r="O25" s="5">
        <f>SUM(I25*2+J25*7+K25*1)</f>
        <v>34.799999999999997</v>
      </c>
      <c r="P25" s="5">
        <f>SUM(J25*5+M25*5)</f>
        <v>27.5</v>
      </c>
      <c r="Q25" s="15">
        <f>SUM(I25*70+J25*75+K25*25+L25*60+M25*45)</f>
        <v>802.5</v>
      </c>
    </row>
    <row r="26" spans="1:17" s="22" customFormat="1" ht="33" customHeight="1">
      <c r="A26" s="11"/>
      <c r="B26" s="2"/>
      <c r="C26" s="29" t="s">
        <v>25</v>
      </c>
      <c r="D26" s="29" t="s">
        <v>264</v>
      </c>
      <c r="E26" s="2" t="s">
        <v>265</v>
      </c>
      <c r="F26" s="29" t="s">
        <v>321</v>
      </c>
      <c r="G26" s="29" t="s">
        <v>21</v>
      </c>
      <c r="H26" s="29" t="s">
        <v>266</v>
      </c>
      <c r="I26" s="5"/>
      <c r="J26" s="5"/>
      <c r="K26" s="5"/>
      <c r="L26" s="5"/>
      <c r="M26" s="5"/>
      <c r="N26" s="5"/>
      <c r="O26" s="5"/>
      <c r="P26" s="5"/>
      <c r="Q26" s="15"/>
    </row>
    <row r="27" spans="1:17" s="22" customFormat="1" ht="33" customHeight="1">
      <c r="A27" s="4">
        <f>A25+1</f>
        <v>45063</v>
      </c>
      <c r="B27" s="39" t="s">
        <v>19</v>
      </c>
      <c r="C27" s="46" t="s">
        <v>28</v>
      </c>
      <c r="D27" s="46" t="s">
        <v>225</v>
      </c>
      <c r="E27" s="48" t="s">
        <v>226</v>
      </c>
      <c r="F27" s="33" t="s">
        <v>222</v>
      </c>
      <c r="G27" s="33" t="s">
        <v>20</v>
      </c>
      <c r="H27" s="33" t="s">
        <v>153</v>
      </c>
      <c r="I27" s="5">
        <v>6.5</v>
      </c>
      <c r="J27" s="5">
        <v>2.2000000000000002</v>
      </c>
      <c r="K27" s="5">
        <v>2.1</v>
      </c>
      <c r="L27" s="5">
        <v>0</v>
      </c>
      <c r="M27" s="5">
        <v>2.5</v>
      </c>
      <c r="N27" s="9">
        <f>SUM(I27*15+K27*5)</f>
        <v>108</v>
      </c>
      <c r="O27" s="9">
        <f>SUM(I27*2+J27*7+K27*1)</f>
        <v>30.500000000000004</v>
      </c>
      <c r="P27" s="9">
        <f>SUM(J27*5+M27*5)</f>
        <v>23.5</v>
      </c>
      <c r="Q27" s="20">
        <f>SUM(I27*70+J27*75+K27*25+L27*60+M27*45)</f>
        <v>785</v>
      </c>
    </row>
    <row r="28" spans="1:17" s="22" customFormat="1" ht="33" customHeight="1">
      <c r="A28" s="1"/>
      <c r="B28" s="5"/>
      <c r="C28" s="29" t="s">
        <v>23</v>
      </c>
      <c r="D28" s="29" t="s">
        <v>305</v>
      </c>
      <c r="E28" s="29" t="s">
        <v>267</v>
      </c>
      <c r="F28" s="2" t="s">
        <v>268</v>
      </c>
      <c r="G28" s="29" t="s">
        <v>21</v>
      </c>
      <c r="H28" s="29" t="s">
        <v>269</v>
      </c>
      <c r="I28" s="23"/>
      <c r="J28" s="23"/>
      <c r="K28" s="23"/>
      <c r="L28" s="23"/>
      <c r="M28" s="23"/>
      <c r="N28" s="23"/>
      <c r="O28" s="23"/>
      <c r="P28" s="23"/>
      <c r="Q28" s="24"/>
    </row>
    <row r="29" spans="1:17" s="22" customFormat="1" ht="33" customHeight="1">
      <c r="A29" s="4">
        <f>A27+1</f>
        <v>45064</v>
      </c>
      <c r="B29" s="38" t="s">
        <v>13</v>
      </c>
      <c r="C29" s="45" t="s">
        <v>127</v>
      </c>
      <c r="D29" s="52" t="s">
        <v>224</v>
      </c>
      <c r="E29" s="33" t="s">
        <v>199</v>
      </c>
      <c r="F29" s="46" t="s">
        <v>316</v>
      </c>
      <c r="G29" s="33" t="s">
        <v>20</v>
      </c>
      <c r="H29" s="33" t="s">
        <v>154</v>
      </c>
      <c r="I29" s="5">
        <v>6.4</v>
      </c>
      <c r="J29" s="5">
        <v>2.75</v>
      </c>
      <c r="K29" s="5">
        <v>1.6</v>
      </c>
      <c r="L29" s="5">
        <v>0.1</v>
      </c>
      <c r="M29" s="9">
        <v>2.5</v>
      </c>
      <c r="N29" s="9">
        <f>SUM(I29*15+K29*5)</f>
        <v>104</v>
      </c>
      <c r="O29" s="9">
        <f>SUM(I29*2+J29*7+K29*1)</f>
        <v>33.65</v>
      </c>
      <c r="P29" s="9">
        <f>SUM(J29*5+M29*5)</f>
        <v>26.25</v>
      </c>
      <c r="Q29" s="20">
        <f>SUM(I29*70+J29*75+K29*25+L29*60+M29*45)</f>
        <v>812.75</v>
      </c>
    </row>
    <row r="30" spans="1:17" s="22" customFormat="1" ht="33" customHeight="1">
      <c r="A30" s="4"/>
      <c r="B30" s="5"/>
      <c r="C30" s="29" t="s">
        <v>318</v>
      </c>
      <c r="D30" s="29" t="s">
        <v>319</v>
      </c>
      <c r="E30" s="29" t="s">
        <v>320</v>
      </c>
      <c r="F30" s="76" t="s">
        <v>317</v>
      </c>
      <c r="G30" s="29" t="s">
        <v>21</v>
      </c>
      <c r="H30" s="29" t="s">
        <v>270</v>
      </c>
      <c r="I30" s="5"/>
      <c r="J30" s="5"/>
      <c r="K30" s="5"/>
      <c r="L30" s="5"/>
      <c r="M30" s="5"/>
      <c r="N30" s="5"/>
      <c r="O30" s="5"/>
      <c r="P30" s="5"/>
      <c r="Q30" s="15"/>
    </row>
    <row r="31" spans="1:17" s="22" customFormat="1" ht="33" customHeight="1">
      <c r="A31" s="4">
        <f>A29+1</f>
        <v>45065</v>
      </c>
      <c r="B31" s="38" t="s">
        <v>14</v>
      </c>
      <c r="C31" s="33" t="s">
        <v>128</v>
      </c>
      <c r="D31" s="53" t="s">
        <v>168</v>
      </c>
      <c r="E31" s="36" t="s">
        <v>223</v>
      </c>
      <c r="F31" s="33" t="s">
        <v>221</v>
      </c>
      <c r="G31" s="33" t="s">
        <v>20</v>
      </c>
      <c r="H31" s="33" t="s">
        <v>156</v>
      </c>
      <c r="I31" s="5">
        <v>6.6</v>
      </c>
      <c r="J31" s="5">
        <v>2.9</v>
      </c>
      <c r="K31" s="5">
        <v>1.6</v>
      </c>
      <c r="L31" s="5">
        <v>0</v>
      </c>
      <c r="M31" s="5">
        <v>2.5</v>
      </c>
      <c r="N31" s="5">
        <f>SUM(I31*15+K31*5)</f>
        <v>107</v>
      </c>
      <c r="O31" s="5">
        <f>SUM(I31*2+J31*7+K31*1)</f>
        <v>35.1</v>
      </c>
      <c r="P31" s="5">
        <f>SUM(J31*5+M31*5)</f>
        <v>27</v>
      </c>
      <c r="Q31" s="15">
        <f>SUM(I31*70+J31*75+K31*25+L31*60+M31*45)</f>
        <v>832</v>
      </c>
    </row>
    <row r="32" spans="1:17" s="22" customFormat="1" ht="33" customHeight="1" thickBot="1">
      <c r="A32" s="44"/>
      <c r="B32" s="7"/>
      <c r="C32" s="34" t="s">
        <v>129</v>
      </c>
      <c r="D32" s="34" t="s">
        <v>271</v>
      </c>
      <c r="E32" s="34" t="s">
        <v>272</v>
      </c>
      <c r="F32" s="34" t="s">
        <v>273</v>
      </c>
      <c r="G32" s="34" t="s">
        <v>21</v>
      </c>
      <c r="H32" s="34" t="s">
        <v>274</v>
      </c>
      <c r="I32" s="42"/>
      <c r="J32" s="42"/>
      <c r="K32" s="12"/>
      <c r="L32" s="12"/>
      <c r="M32" s="12"/>
      <c r="N32" s="12"/>
      <c r="O32" s="12"/>
      <c r="P32" s="12"/>
      <c r="Q32" s="18"/>
    </row>
    <row r="33" spans="1:17" s="22" customFormat="1" ht="33" customHeight="1">
      <c r="A33" s="43">
        <f>A23+7</f>
        <v>45068</v>
      </c>
      <c r="B33" s="41" t="s">
        <v>11</v>
      </c>
      <c r="C33" s="33" t="s">
        <v>48</v>
      </c>
      <c r="D33" s="33" t="s">
        <v>198</v>
      </c>
      <c r="E33" s="36" t="s">
        <v>184</v>
      </c>
      <c r="F33" s="48" t="s">
        <v>227</v>
      </c>
      <c r="G33" s="33" t="s">
        <v>20</v>
      </c>
      <c r="H33" s="33" t="s">
        <v>157</v>
      </c>
      <c r="I33" s="19">
        <v>6.5</v>
      </c>
      <c r="J33" s="19">
        <v>2.7</v>
      </c>
      <c r="K33" s="19">
        <v>1.5</v>
      </c>
      <c r="L33" s="19">
        <v>0</v>
      </c>
      <c r="M33" s="19">
        <v>2.5</v>
      </c>
      <c r="N33" s="9">
        <f>SUM(I33*15+K33*5)</f>
        <v>105</v>
      </c>
      <c r="O33" s="9">
        <f>SUM(I33*2+J33*7+K33*1)</f>
        <v>33.400000000000006</v>
      </c>
      <c r="P33" s="9">
        <f>SUM(J33*5+M33*5)</f>
        <v>26</v>
      </c>
      <c r="Q33" s="20">
        <f>SUM(I33*70+J33*75+K33*25+L33*60+M33*45)</f>
        <v>807.5</v>
      </c>
    </row>
    <row r="34" spans="1:17" s="22" customFormat="1" ht="33" customHeight="1">
      <c r="A34" s="40"/>
      <c r="B34" s="5"/>
      <c r="C34" s="29" t="s">
        <v>125</v>
      </c>
      <c r="D34" s="29" t="s">
        <v>275</v>
      </c>
      <c r="E34" s="29" t="s">
        <v>311</v>
      </c>
      <c r="F34" s="29" t="s">
        <v>306</v>
      </c>
      <c r="G34" s="29" t="s">
        <v>21</v>
      </c>
      <c r="H34" s="29" t="s">
        <v>276</v>
      </c>
      <c r="I34" s="16"/>
      <c r="J34" s="16"/>
      <c r="K34" s="13"/>
      <c r="L34" s="13"/>
      <c r="M34" s="13"/>
      <c r="N34" s="16"/>
      <c r="O34" s="16"/>
      <c r="P34" s="16"/>
      <c r="Q34" s="17"/>
    </row>
    <row r="35" spans="1:17" s="22" customFormat="1" ht="33" customHeight="1">
      <c r="A35" s="40">
        <f>A33+1</f>
        <v>45069</v>
      </c>
      <c r="B35" s="29" t="s">
        <v>12</v>
      </c>
      <c r="C35" s="33" t="s">
        <v>77</v>
      </c>
      <c r="D35" s="33" t="s">
        <v>217</v>
      </c>
      <c r="E35" s="33" t="s">
        <v>185</v>
      </c>
      <c r="F35" s="52" t="s">
        <v>228</v>
      </c>
      <c r="G35" s="33" t="s">
        <v>20</v>
      </c>
      <c r="H35" s="33" t="s">
        <v>158</v>
      </c>
      <c r="I35" s="5">
        <v>6.5</v>
      </c>
      <c r="J35" s="5">
        <v>2.85</v>
      </c>
      <c r="K35" s="5">
        <v>2</v>
      </c>
      <c r="L35" s="5">
        <v>0.1</v>
      </c>
      <c r="M35" s="5">
        <v>2.5</v>
      </c>
      <c r="N35" s="5">
        <f>SUM(I35*15+K35*5)</f>
        <v>107.5</v>
      </c>
      <c r="O35" s="5">
        <f>SUM(I35*2+J35*7+K35*1)</f>
        <v>34.950000000000003</v>
      </c>
      <c r="P35" s="5">
        <f>SUM(J35*5+M35*5)</f>
        <v>26.75</v>
      </c>
      <c r="Q35" s="15">
        <f>SUM(I35*70+J35*75+K35*25+L35*60+M35*45)</f>
        <v>837.25</v>
      </c>
    </row>
    <row r="36" spans="1:17" s="22" customFormat="1" ht="33" customHeight="1">
      <c r="A36" s="40"/>
      <c r="B36" s="2"/>
      <c r="C36" s="29" t="s">
        <v>130</v>
      </c>
      <c r="D36" s="29" t="s">
        <v>264</v>
      </c>
      <c r="E36" s="2" t="s">
        <v>277</v>
      </c>
      <c r="F36" s="29" t="s">
        <v>307</v>
      </c>
      <c r="G36" s="29" t="s">
        <v>21</v>
      </c>
      <c r="H36" s="29" t="s">
        <v>278</v>
      </c>
      <c r="I36" s="5"/>
      <c r="J36" s="5"/>
      <c r="K36" s="5"/>
      <c r="L36" s="5"/>
      <c r="M36" s="5"/>
      <c r="N36" s="5"/>
      <c r="O36" s="5"/>
      <c r="P36" s="5"/>
      <c r="Q36" s="15"/>
    </row>
    <row r="37" spans="1:17" s="22" customFormat="1" ht="33" customHeight="1">
      <c r="A37" s="40">
        <f>A35+1</f>
        <v>45070</v>
      </c>
      <c r="B37" s="39" t="s">
        <v>19</v>
      </c>
      <c r="C37" s="45" t="s">
        <v>81</v>
      </c>
      <c r="D37" s="33" t="s">
        <v>218</v>
      </c>
      <c r="E37" s="33" t="s">
        <v>197</v>
      </c>
      <c r="F37" s="46" t="s">
        <v>220</v>
      </c>
      <c r="G37" s="33" t="s">
        <v>20</v>
      </c>
      <c r="H37" s="33" t="s">
        <v>159</v>
      </c>
      <c r="I37" s="5">
        <v>6.5</v>
      </c>
      <c r="J37" s="5">
        <v>2</v>
      </c>
      <c r="K37" s="5">
        <v>2.2000000000000002</v>
      </c>
      <c r="L37" s="5">
        <v>0</v>
      </c>
      <c r="M37" s="5">
        <v>2.5</v>
      </c>
      <c r="N37" s="9">
        <f>SUM(I37*15+K37*5)</f>
        <v>108.5</v>
      </c>
      <c r="O37" s="9">
        <f>SUM(I37*2+J37*7+K37*1)</f>
        <v>29.2</v>
      </c>
      <c r="P37" s="9">
        <f>SUM(J37*5+M37*5)</f>
        <v>22.5</v>
      </c>
      <c r="Q37" s="20">
        <f>SUM(I37*70+J37*75+K37*25+L37*60+M37*45)</f>
        <v>772.5</v>
      </c>
    </row>
    <row r="38" spans="1:17" s="22" customFormat="1" ht="33" customHeight="1">
      <c r="A38" s="40"/>
      <c r="B38" s="5"/>
      <c r="C38" s="29" t="s">
        <v>131</v>
      </c>
      <c r="D38" s="29" t="s">
        <v>279</v>
      </c>
      <c r="E38" s="29" t="s">
        <v>308</v>
      </c>
      <c r="F38" s="2" t="s">
        <v>309</v>
      </c>
      <c r="G38" s="29" t="s">
        <v>21</v>
      </c>
      <c r="H38" s="29" t="s">
        <v>280</v>
      </c>
      <c r="I38" s="23"/>
      <c r="J38" s="23"/>
      <c r="K38" s="23"/>
      <c r="L38" s="23"/>
      <c r="M38" s="23"/>
      <c r="N38" s="23"/>
      <c r="O38" s="23"/>
      <c r="P38" s="23"/>
      <c r="Q38" s="24"/>
    </row>
    <row r="39" spans="1:17" s="22" customFormat="1" ht="33" customHeight="1">
      <c r="A39" s="40">
        <f>A37+1</f>
        <v>45071</v>
      </c>
      <c r="B39" s="38" t="s">
        <v>13</v>
      </c>
      <c r="C39" s="46" t="s">
        <v>108</v>
      </c>
      <c r="D39" s="53" t="s">
        <v>169</v>
      </c>
      <c r="E39" s="36" t="s">
        <v>196</v>
      </c>
      <c r="F39" s="46" t="s">
        <v>219</v>
      </c>
      <c r="G39" s="33" t="s">
        <v>20</v>
      </c>
      <c r="H39" s="33" t="s">
        <v>160</v>
      </c>
      <c r="I39" s="5">
        <v>6</v>
      </c>
      <c r="J39" s="5">
        <v>3</v>
      </c>
      <c r="K39" s="5">
        <v>1.5</v>
      </c>
      <c r="L39" s="5">
        <v>0</v>
      </c>
      <c r="M39" s="9">
        <v>2.6</v>
      </c>
      <c r="N39" s="9">
        <f>SUM(I39*15+K39*5)</f>
        <v>97.5</v>
      </c>
      <c r="O39" s="9">
        <f>SUM(I39*2+J39*7+K39*1)</f>
        <v>34.5</v>
      </c>
      <c r="P39" s="9">
        <f>SUM(J39*5+M39*5)</f>
        <v>28</v>
      </c>
      <c r="Q39" s="20">
        <f>SUM(I39*70+J39*75+K39*25+L39*60+M39*45)</f>
        <v>799.5</v>
      </c>
    </row>
    <row r="40" spans="1:17" s="22" customFormat="1" ht="33" customHeight="1">
      <c r="A40" s="40"/>
      <c r="B40" s="5"/>
      <c r="C40" s="29" t="s">
        <v>132</v>
      </c>
      <c r="D40" s="29" t="s">
        <v>281</v>
      </c>
      <c r="E40" s="29" t="s">
        <v>310</v>
      </c>
      <c r="F40" s="29" t="s">
        <v>282</v>
      </c>
      <c r="G40" s="29" t="s">
        <v>21</v>
      </c>
      <c r="H40" s="29" t="s">
        <v>283</v>
      </c>
      <c r="I40" s="5"/>
      <c r="J40" s="5"/>
      <c r="K40" s="5"/>
      <c r="L40" s="5"/>
      <c r="M40" s="5"/>
      <c r="N40" s="5"/>
      <c r="O40" s="5"/>
      <c r="P40" s="5"/>
      <c r="Q40" s="15"/>
    </row>
    <row r="41" spans="1:17" s="22" customFormat="1" ht="33" customHeight="1">
      <c r="A41" s="40">
        <f>A39+1</f>
        <v>45072</v>
      </c>
      <c r="B41" s="38" t="s">
        <v>14</v>
      </c>
      <c r="C41" s="33" t="s">
        <v>121</v>
      </c>
      <c r="D41" s="53" t="s">
        <v>194</v>
      </c>
      <c r="E41" s="33" t="s">
        <v>195</v>
      </c>
      <c r="F41" s="48" t="s">
        <v>189</v>
      </c>
      <c r="G41" s="33" t="s">
        <v>122</v>
      </c>
      <c r="H41" s="33" t="s">
        <v>161</v>
      </c>
      <c r="I41" s="5">
        <v>6</v>
      </c>
      <c r="J41" s="5">
        <v>3</v>
      </c>
      <c r="K41" s="5">
        <v>1.8</v>
      </c>
      <c r="L41" s="5">
        <v>0</v>
      </c>
      <c r="M41" s="5">
        <v>2.5</v>
      </c>
      <c r="N41" s="5">
        <f>SUM(I41*15+K41*5)</f>
        <v>99</v>
      </c>
      <c r="O41" s="5">
        <f>SUM(I41*2+J41*7+K41*1)</f>
        <v>34.799999999999997</v>
      </c>
      <c r="P41" s="5">
        <f>SUM(J41*5+M41*5)</f>
        <v>27.5</v>
      </c>
      <c r="Q41" s="15">
        <f>SUM(I41*70+J41*75+K41*25+L41*60+M41*45)</f>
        <v>802.5</v>
      </c>
    </row>
    <row r="42" spans="1:17" s="22" customFormat="1" ht="33" customHeight="1" thickBot="1">
      <c r="A42" s="44"/>
      <c r="B42" s="7"/>
      <c r="C42" s="34" t="s">
        <v>23</v>
      </c>
      <c r="D42" s="34" t="s">
        <v>284</v>
      </c>
      <c r="E42" s="34" t="s">
        <v>285</v>
      </c>
      <c r="F42" s="34" t="s">
        <v>322</v>
      </c>
      <c r="G42" s="34" t="s">
        <v>21</v>
      </c>
      <c r="H42" s="34" t="s">
        <v>286</v>
      </c>
      <c r="I42" s="42"/>
      <c r="J42" s="42"/>
      <c r="K42" s="12"/>
      <c r="L42" s="12"/>
      <c r="M42" s="12"/>
      <c r="N42" s="12"/>
      <c r="O42" s="12"/>
      <c r="P42" s="12"/>
      <c r="Q42" s="18"/>
    </row>
    <row r="43" spans="1:17" s="22" customFormat="1" ht="33" customHeight="1">
      <c r="A43" s="43">
        <f>A41+3</f>
        <v>45075</v>
      </c>
      <c r="B43" s="41" t="s">
        <v>11</v>
      </c>
      <c r="C43" s="49" t="s">
        <v>123</v>
      </c>
      <c r="D43" s="53" t="s">
        <v>187</v>
      </c>
      <c r="E43" s="52" t="s">
        <v>186</v>
      </c>
      <c r="F43" s="50" t="s">
        <v>188</v>
      </c>
      <c r="G43" s="33" t="s">
        <v>122</v>
      </c>
      <c r="H43" s="49" t="s">
        <v>162</v>
      </c>
      <c r="I43" s="25">
        <v>6.1</v>
      </c>
      <c r="J43" s="25">
        <v>2.9</v>
      </c>
      <c r="K43" s="25">
        <v>1.5</v>
      </c>
      <c r="L43" s="25">
        <v>0.1</v>
      </c>
      <c r="M43" s="25">
        <v>2.5</v>
      </c>
      <c r="N43" s="9">
        <f>SUM(I43*15+K43*5)</f>
        <v>99</v>
      </c>
      <c r="O43" s="9">
        <f>SUM(I43*2+J43*7+K43*1)</f>
        <v>34</v>
      </c>
      <c r="P43" s="9">
        <f>SUM(J43*5+M43*5)</f>
        <v>27</v>
      </c>
      <c r="Q43" s="20">
        <f>SUM(I43*70+J43*75+K43*25+L43*60+M43*45)</f>
        <v>800.5</v>
      </c>
    </row>
    <row r="44" spans="1:17" s="22" customFormat="1" ht="33" customHeight="1">
      <c r="A44" s="40"/>
      <c r="B44" s="5"/>
      <c r="C44" s="29" t="s">
        <v>133</v>
      </c>
      <c r="D44" s="29" t="s">
        <v>287</v>
      </c>
      <c r="E44" s="2" t="s">
        <v>288</v>
      </c>
      <c r="F44" s="29" t="s">
        <v>289</v>
      </c>
      <c r="G44" s="29" t="s">
        <v>21</v>
      </c>
      <c r="H44" s="29" t="s">
        <v>290</v>
      </c>
      <c r="I44" s="25"/>
      <c r="J44" s="25"/>
      <c r="K44" s="25"/>
      <c r="L44" s="25"/>
      <c r="M44" s="25"/>
      <c r="N44" s="16"/>
      <c r="O44" s="16"/>
      <c r="P44" s="16"/>
      <c r="Q44" s="17"/>
    </row>
    <row r="45" spans="1:17" s="22" customFormat="1" ht="33" customHeight="1">
      <c r="A45" s="40">
        <f>A43+1</f>
        <v>45076</v>
      </c>
      <c r="B45" s="29" t="s">
        <v>12</v>
      </c>
      <c r="C45" s="49" t="s">
        <v>29</v>
      </c>
      <c r="D45" s="53" t="s">
        <v>170</v>
      </c>
      <c r="E45" s="46" t="s">
        <v>191</v>
      </c>
      <c r="F45" s="49" t="s">
        <v>192</v>
      </c>
      <c r="G45" s="33" t="s">
        <v>20</v>
      </c>
      <c r="H45" s="49" t="s">
        <v>163</v>
      </c>
      <c r="I45" s="25">
        <v>6.3</v>
      </c>
      <c r="J45" s="25">
        <v>2.8</v>
      </c>
      <c r="K45" s="25">
        <v>1.9</v>
      </c>
      <c r="L45" s="25">
        <v>0</v>
      </c>
      <c r="M45" s="25">
        <v>2.5</v>
      </c>
      <c r="N45" s="5">
        <f>SUM(I45*15+K45*5)</f>
        <v>104</v>
      </c>
      <c r="O45" s="5">
        <f>SUM(I45*2+J45*7+K45*1)</f>
        <v>34.099999999999994</v>
      </c>
      <c r="P45" s="5">
        <f>SUM(J45*5+M45*5)</f>
        <v>26.5</v>
      </c>
      <c r="Q45" s="15">
        <f>SUM(I45*70+J45*75+K45*25+L45*60+M45*45)</f>
        <v>811</v>
      </c>
    </row>
    <row r="46" spans="1:17" s="22" customFormat="1" ht="33" customHeight="1">
      <c r="A46" s="40"/>
      <c r="B46" s="2"/>
      <c r="C46" s="29" t="s">
        <v>30</v>
      </c>
      <c r="D46" s="29" t="s">
        <v>323</v>
      </c>
      <c r="E46" s="29" t="s">
        <v>291</v>
      </c>
      <c r="F46" s="29" t="s">
        <v>292</v>
      </c>
      <c r="G46" s="29" t="s">
        <v>21</v>
      </c>
      <c r="H46" s="29" t="s">
        <v>293</v>
      </c>
      <c r="I46" s="25"/>
      <c r="J46" s="25"/>
      <c r="K46" s="25"/>
      <c r="L46" s="25"/>
      <c r="M46" s="25"/>
      <c r="N46" s="5"/>
      <c r="O46" s="5"/>
      <c r="P46" s="5"/>
      <c r="Q46" s="15"/>
    </row>
    <row r="47" spans="1:17" s="22" customFormat="1" ht="33" customHeight="1">
      <c r="A47" s="40">
        <f>A45+1</f>
        <v>45077</v>
      </c>
      <c r="B47" s="39" t="s">
        <v>19</v>
      </c>
      <c r="C47" s="49" t="s">
        <v>28</v>
      </c>
      <c r="D47" s="49" t="s">
        <v>171</v>
      </c>
      <c r="E47" s="49" t="s">
        <v>190</v>
      </c>
      <c r="F47" s="36" t="s">
        <v>193</v>
      </c>
      <c r="G47" s="33" t="s">
        <v>20</v>
      </c>
      <c r="H47" s="49" t="s">
        <v>164</v>
      </c>
      <c r="I47" s="25">
        <v>6</v>
      </c>
      <c r="J47" s="25">
        <v>2.9</v>
      </c>
      <c r="K47" s="25">
        <v>1.7</v>
      </c>
      <c r="L47" s="25">
        <v>0</v>
      </c>
      <c r="M47" s="25">
        <v>2.7</v>
      </c>
      <c r="N47" s="9">
        <f>SUM(I47*15+K47*5)</f>
        <v>98.5</v>
      </c>
      <c r="O47" s="9">
        <f>SUM(I47*2+J47*7+K47*1)</f>
        <v>34</v>
      </c>
      <c r="P47" s="9">
        <f>SUM(J47*5+M47*5)</f>
        <v>28</v>
      </c>
      <c r="Q47" s="20">
        <f>SUM(I47*70+J47*75+K47*25+L47*60+M47*45)</f>
        <v>801.5</v>
      </c>
    </row>
    <row r="48" spans="1:17" s="22" customFormat="1" ht="33" customHeight="1">
      <c r="A48" s="40"/>
      <c r="B48" s="5"/>
      <c r="C48" s="29" t="s">
        <v>23</v>
      </c>
      <c r="D48" s="29" t="s">
        <v>294</v>
      </c>
      <c r="E48" s="29" t="s">
        <v>295</v>
      </c>
      <c r="F48" s="29" t="s">
        <v>296</v>
      </c>
      <c r="G48" s="29" t="s">
        <v>21</v>
      </c>
      <c r="H48" s="29" t="s">
        <v>297</v>
      </c>
      <c r="I48" s="25"/>
      <c r="J48" s="25"/>
      <c r="K48" s="25"/>
      <c r="L48" s="25"/>
      <c r="M48" s="25"/>
      <c r="N48" s="23"/>
      <c r="O48" s="23"/>
      <c r="P48" s="23"/>
      <c r="Q48" s="24"/>
    </row>
  </sheetData>
  <mergeCells count="3">
    <mergeCell ref="A1:Q1"/>
    <mergeCell ref="D2:E2"/>
    <mergeCell ref="F2:G2"/>
  </mergeCells>
  <phoneticPr fontId="1" type="noConversion"/>
  <pageMargins left="0.15748031496062992" right="0.15748031496062992" top="0.15748031496062992" bottom="0.15748031496062992" header="0.15748031496062992" footer="0.15748031496062992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5"/>
  <sheetViews>
    <sheetView view="pageBreakPreview" zoomScale="80" zoomScaleNormal="80" zoomScaleSheetLayoutView="80" workbookViewId="0">
      <pane ySplit="2" topLeftCell="A3" activePane="bottomLeft" state="frozen"/>
      <selection pane="bottomLeft" activeCell="G8" sqref="G8"/>
    </sheetView>
  </sheetViews>
  <sheetFormatPr defaultColWidth="8.90625" defaultRowHeight="17"/>
  <cols>
    <col min="1" max="1" width="6.453125" style="14" customWidth="1"/>
    <col min="2" max="2" width="7.90625" style="14" customWidth="1"/>
    <col min="3" max="8" width="40.6328125" style="14" customWidth="1"/>
    <col min="9" max="16384" width="8.90625" style="14"/>
  </cols>
  <sheetData>
    <row r="1" spans="1:8" ht="23.25" customHeight="1" thickBot="1">
      <c r="A1" s="72" t="s">
        <v>18</v>
      </c>
      <c r="B1" s="73"/>
      <c r="C1" s="73"/>
      <c r="D1" s="73"/>
      <c r="E1" s="73"/>
      <c r="F1" s="73"/>
      <c r="G1" s="73"/>
      <c r="H1" s="73"/>
    </row>
    <row r="2" spans="1:8" ht="41.5" customHeight="1" thickBot="1">
      <c r="A2" s="30" t="s">
        <v>0</v>
      </c>
      <c r="B2" s="31" t="s">
        <v>1</v>
      </c>
      <c r="C2" s="32" t="s">
        <v>2</v>
      </c>
      <c r="D2" s="75" t="s">
        <v>3</v>
      </c>
      <c r="E2" s="75"/>
      <c r="F2" s="75" t="s">
        <v>15</v>
      </c>
      <c r="G2" s="75"/>
      <c r="H2" s="31" t="s">
        <v>16</v>
      </c>
    </row>
    <row r="3" spans="1:8" s="21" customFormat="1" ht="40" customHeight="1">
      <c r="A3" s="8">
        <v>45047</v>
      </c>
      <c r="B3" s="41" t="s">
        <v>11</v>
      </c>
      <c r="C3" s="60" t="s">
        <v>121</v>
      </c>
      <c r="D3" s="58" t="s">
        <v>137</v>
      </c>
      <c r="E3" s="58" t="s">
        <v>106</v>
      </c>
      <c r="F3" s="58" t="s">
        <v>107</v>
      </c>
      <c r="G3" s="58" t="s">
        <v>20</v>
      </c>
      <c r="H3" s="58" t="s">
        <v>31</v>
      </c>
    </row>
    <row r="4" spans="1:8" s="21" customFormat="1" ht="40" customHeight="1">
      <c r="A4" s="4">
        <f>A3+1</f>
        <v>45048</v>
      </c>
      <c r="B4" s="29" t="s">
        <v>12</v>
      </c>
      <c r="C4" s="54" t="s">
        <v>24</v>
      </c>
      <c r="D4" s="60" t="s">
        <v>32</v>
      </c>
      <c r="E4" s="55" t="s">
        <v>33</v>
      </c>
      <c r="F4" s="65" t="s">
        <v>97</v>
      </c>
      <c r="G4" s="54" t="s">
        <v>20</v>
      </c>
      <c r="H4" s="54" t="s">
        <v>34</v>
      </c>
    </row>
    <row r="5" spans="1:8" s="22" customFormat="1" ht="40" customHeight="1">
      <c r="A5" s="4">
        <f>A4+1</f>
        <v>45049</v>
      </c>
      <c r="B5" s="39" t="s">
        <v>19</v>
      </c>
      <c r="C5" s="56" t="s">
        <v>26</v>
      </c>
      <c r="D5" s="54" t="s">
        <v>35</v>
      </c>
      <c r="E5" s="54" t="s">
        <v>93</v>
      </c>
      <c r="F5" s="57" t="s">
        <v>36</v>
      </c>
      <c r="G5" s="54" t="s">
        <v>20</v>
      </c>
      <c r="H5" s="54" t="s">
        <v>84</v>
      </c>
    </row>
    <row r="6" spans="1:8" s="22" customFormat="1" ht="40" customHeight="1">
      <c r="A6" s="4">
        <f>A5+1</f>
        <v>45050</v>
      </c>
      <c r="B6" s="38" t="s">
        <v>13</v>
      </c>
      <c r="C6" s="58" t="s">
        <v>28</v>
      </c>
      <c r="D6" s="58" t="s">
        <v>92</v>
      </c>
      <c r="E6" s="59" t="s">
        <v>115</v>
      </c>
      <c r="F6" s="58" t="s">
        <v>38</v>
      </c>
      <c r="G6" s="54" t="s">
        <v>20</v>
      </c>
      <c r="H6" s="54" t="s">
        <v>39</v>
      </c>
    </row>
    <row r="7" spans="1:8" s="22" customFormat="1" ht="40" customHeight="1" thickBot="1">
      <c r="A7" s="44">
        <f>A6+1</f>
        <v>45051</v>
      </c>
      <c r="B7" s="51" t="s">
        <v>14</v>
      </c>
      <c r="C7" s="62" t="s">
        <v>29</v>
      </c>
      <c r="D7" s="62" t="s">
        <v>40</v>
      </c>
      <c r="E7" s="63" t="s">
        <v>41</v>
      </c>
      <c r="F7" s="62" t="s">
        <v>42</v>
      </c>
      <c r="G7" s="62" t="s">
        <v>20</v>
      </c>
      <c r="H7" s="62" t="s">
        <v>43</v>
      </c>
    </row>
    <row r="8" spans="1:8" s="22" customFormat="1" ht="40" customHeight="1">
      <c r="A8" s="8">
        <f>A7+3</f>
        <v>45054</v>
      </c>
      <c r="B8" s="41" t="s">
        <v>11</v>
      </c>
      <c r="C8" s="58" t="s">
        <v>28</v>
      </c>
      <c r="D8" s="58" t="s">
        <v>44</v>
      </c>
      <c r="E8" s="58" t="s">
        <v>45</v>
      </c>
      <c r="F8" s="66" t="s">
        <v>46</v>
      </c>
      <c r="G8" s="58" t="s">
        <v>20</v>
      </c>
      <c r="H8" s="58" t="s">
        <v>47</v>
      </c>
    </row>
    <row r="9" spans="1:8" s="22" customFormat="1" ht="40" customHeight="1">
      <c r="A9" s="4">
        <f>A8+1</f>
        <v>45055</v>
      </c>
      <c r="B9" s="29" t="s">
        <v>12</v>
      </c>
      <c r="C9" s="54" t="s">
        <v>48</v>
      </c>
      <c r="D9" s="54" t="s">
        <v>49</v>
      </c>
      <c r="E9" s="55" t="s">
        <v>50</v>
      </c>
      <c r="F9" s="59" t="s">
        <v>134</v>
      </c>
      <c r="G9" s="54" t="s">
        <v>20</v>
      </c>
      <c r="H9" s="54" t="s">
        <v>51</v>
      </c>
    </row>
    <row r="10" spans="1:8" s="22" customFormat="1" ht="40" customHeight="1">
      <c r="A10" s="4">
        <f>A9+1</f>
        <v>45056</v>
      </c>
      <c r="B10" s="39" t="s">
        <v>19</v>
      </c>
      <c r="C10" s="56" t="s">
        <v>52</v>
      </c>
      <c r="D10" s="60" t="s">
        <v>116</v>
      </c>
      <c r="E10" s="54" t="s">
        <v>54</v>
      </c>
      <c r="F10" s="67" t="s">
        <v>55</v>
      </c>
      <c r="G10" s="54" t="s">
        <v>20</v>
      </c>
      <c r="H10" s="54" t="s">
        <v>56</v>
      </c>
    </row>
    <row r="11" spans="1:8" s="22" customFormat="1" ht="40" customHeight="1">
      <c r="A11" s="4">
        <f>A10+1</f>
        <v>45057</v>
      </c>
      <c r="B11" s="38" t="s">
        <v>13</v>
      </c>
      <c r="C11" s="58" t="s">
        <v>24</v>
      </c>
      <c r="D11" s="58" t="s">
        <v>96</v>
      </c>
      <c r="E11" s="54" t="s">
        <v>59</v>
      </c>
      <c r="F11" s="58" t="s">
        <v>117</v>
      </c>
      <c r="G11" s="54" t="s">
        <v>20</v>
      </c>
      <c r="H11" s="54" t="s">
        <v>73</v>
      </c>
    </row>
    <row r="12" spans="1:8" s="22" customFormat="1" ht="40" customHeight="1" thickBot="1">
      <c r="A12" s="44">
        <f>A11+1</f>
        <v>45058</v>
      </c>
      <c r="B12" s="51" t="s">
        <v>14</v>
      </c>
      <c r="C12" s="62" t="s">
        <v>28</v>
      </c>
      <c r="D12" s="62" t="s">
        <v>57</v>
      </c>
      <c r="E12" s="62" t="s">
        <v>58</v>
      </c>
      <c r="F12" s="68" t="s">
        <v>94</v>
      </c>
      <c r="G12" s="62" t="s">
        <v>20</v>
      </c>
      <c r="H12" s="62" t="s">
        <v>95</v>
      </c>
    </row>
    <row r="13" spans="1:8" s="22" customFormat="1" ht="40" customHeight="1">
      <c r="A13" s="8">
        <f>A12+3</f>
        <v>45061</v>
      </c>
      <c r="B13" s="41" t="s">
        <v>11</v>
      </c>
      <c r="C13" s="58" t="s">
        <v>48</v>
      </c>
      <c r="D13" s="58" t="s">
        <v>98</v>
      </c>
      <c r="E13" s="58" t="s">
        <v>60</v>
      </c>
      <c r="F13" s="58" t="s">
        <v>61</v>
      </c>
      <c r="G13" s="58" t="s">
        <v>20</v>
      </c>
      <c r="H13" s="58" t="s">
        <v>62</v>
      </c>
    </row>
    <row r="14" spans="1:8" s="22" customFormat="1" ht="40" customHeight="1">
      <c r="A14" s="4">
        <f>A13+1</f>
        <v>45062</v>
      </c>
      <c r="B14" s="29" t="s">
        <v>12</v>
      </c>
      <c r="C14" s="54" t="s">
        <v>24</v>
      </c>
      <c r="D14" s="54" t="s">
        <v>63</v>
      </c>
      <c r="E14" s="54" t="s">
        <v>99</v>
      </c>
      <c r="F14" s="55" t="s">
        <v>118</v>
      </c>
      <c r="G14" s="54" t="s">
        <v>20</v>
      </c>
      <c r="H14" s="54" t="s">
        <v>64</v>
      </c>
    </row>
    <row r="15" spans="1:8" s="22" customFormat="1" ht="40" customHeight="1">
      <c r="A15" s="4">
        <f>A14+1</f>
        <v>45063</v>
      </c>
      <c r="B15" s="39" t="s">
        <v>19</v>
      </c>
      <c r="C15" s="58" t="s">
        <v>28</v>
      </c>
      <c r="D15" s="58" t="s">
        <v>100</v>
      </c>
      <c r="E15" s="65" t="s">
        <v>65</v>
      </c>
      <c r="F15" s="54" t="s">
        <v>101</v>
      </c>
      <c r="G15" s="54" t="s">
        <v>20</v>
      </c>
      <c r="H15" s="54" t="s">
        <v>66</v>
      </c>
    </row>
    <row r="16" spans="1:8" s="22" customFormat="1" ht="40" customHeight="1">
      <c r="A16" s="4">
        <f>A15+1</f>
        <v>45064</v>
      </c>
      <c r="B16" s="38" t="s">
        <v>13</v>
      </c>
      <c r="C16" s="56" t="s">
        <v>127</v>
      </c>
      <c r="D16" s="59" t="s">
        <v>67</v>
      </c>
      <c r="E16" s="54" t="s">
        <v>68</v>
      </c>
      <c r="F16" s="58" t="s">
        <v>54</v>
      </c>
      <c r="G16" s="54" t="s">
        <v>20</v>
      </c>
      <c r="H16" s="54" t="s">
        <v>69</v>
      </c>
    </row>
    <row r="17" spans="1:8" s="22" customFormat="1" ht="40" customHeight="1" thickBot="1">
      <c r="A17" s="44">
        <f>A16+1</f>
        <v>45065</v>
      </c>
      <c r="B17" s="51" t="s">
        <v>14</v>
      </c>
      <c r="C17" s="62" t="s">
        <v>128</v>
      </c>
      <c r="D17" s="64" t="s">
        <v>70</v>
      </c>
      <c r="E17" s="63" t="s">
        <v>71</v>
      </c>
      <c r="F17" s="62" t="s">
        <v>72</v>
      </c>
      <c r="G17" s="62" t="s">
        <v>20</v>
      </c>
      <c r="H17" s="62" t="s">
        <v>138</v>
      </c>
    </row>
    <row r="18" spans="1:8" s="22" customFormat="1" ht="40" customHeight="1">
      <c r="A18" s="43">
        <f>A13+7</f>
        <v>45068</v>
      </c>
      <c r="B18" s="41" t="s">
        <v>11</v>
      </c>
      <c r="C18" s="58" t="s">
        <v>48</v>
      </c>
      <c r="D18" s="58" t="s">
        <v>74</v>
      </c>
      <c r="E18" s="66" t="s">
        <v>102</v>
      </c>
      <c r="F18" s="67" t="s">
        <v>75</v>
      </c>
      <c r="G18" s="58" t="s">
        <v>20</v>
      </c>
      <c r="H18" s="58" t="s">
        <v>76</v>
      </c>
    </row>
    <row r="19" spans="1:8" s="22" customFormat="1" ht="40" customHeight="1">
      <c r="A19" s="40">
        <f>A18+1</f>
        <v>45069</v>
      </c>
      <c r="B19" s="29" t="s">
        <v>12</v>
      </c>
      <c r="C19" s="54" t="s">
        <v>77</v>
      </c>
      <c r="D19" s="54" t="s">
        <v>78</v>
      </c>
      <c r="E19" s="54" t="s">
        <v>79</v>
      </c>
      <c r="F19" s="59" t="s">
        <v>135</v>
      </c>
      <c r="G19" s="54" t="s">
        <v>20</v>
      </c>
      <c r="H19" s="54" t="s">
        <v>80</v>
      </c>
    </row>
    <row r="20" spans="1:8" s="22" customFormat="1" ht="40" customHeight="1">
      <c r="A20" s="40">
        <f>A19+1</f>
        <v>45070</v>
      </c>
      <c r="B20" s="39" t="s">
        <v>19</v>
      </c>
      <c r="C20" s="56" t="s">
        <v>81</v>
      </c>
      <c r="D20" s="54" t="s">
        <v>82</v>
      </c>
      <c r="E20" s="54" t="s">
        <v>103</v>
      </c>
      <c r="F20" s="58" t="s">
        <v>83</v>
      </c>
      <c r="G20" s="54" t="s">
        <v>20</v>
      </c>
      <c r="H20" s="54" t="s">
        <v>104</v>
      </c>
    </row>
    <row r="21" spans="1:8" s="22" customFormat="1" ht="40" customHeight="1">
      <c r="A21" s="40">
        <f>A20+1</f>
        <v>45071</v>
      </c>
      <c r="B21" s="38" t="s">
        <v>13</v>
      </c>
      <c r="C21" s="58" t="s">
        <v>108</v>
      </c>
      <c r="D21" s="60" t="s">
        <v>85</v>
      </c>
      <c r="E21" s="55" t="s">
        <v>86</v>
      </c>
      <c r="F21" s="58" t="s">
        <v>109</v>
      </c>
      <c r="G21" s="54" t="s">
        <v>20</v>
      </c>
      <c r="H21" s="54" t="s">
        <v>113</v>
      </c>
    </row>
    <row r="22" spans="1:8" s="22" customFormat="1" ht="40" customHeight="1" thickBot="1">
      <c r="A22" s="44">
        <f>A21+1</f>
        <v>45072</v>
      </c>
      <c r="B22" s="51" t="s">
        <v>14</v>
      </c>
      <c r="C22" s="62" t="s">
        <v>121</v>
      </c>
      <c r="D22" s="64" t="s">
        <v>110</v>
      </c>
      <c r="E22" s="62" t="s">
        <v>111</v>
      </c>
      <c r="F22" s="68" t="s">
        <v>119</v>
      </c>
      <c r="G22" s="62" t="s">
        <v>122</v>
      </c>
      <c r="H22" s="62" t="s">
        <v>120</v>
      </c>
    </row>
    <row r="23" spans="1:8" s="22" customFormat="1" ht="40" customHeight="1">
      <c r="A23" s="43">
        <f>A22+3</f>
        <v>45075</v>
      </c>
      <c r="B23" s="41" t="s">
        <v>11</v>
      </c>
      <c r="C23" s="69" t="s">
        <v>123</v>
      </c>
      <c r="D23" s="60" t="s">
        <v>112</v>
      </c>
      <c r="E23" s="59" t="s">
        <v>37</v>
      </c>
      <c r="F23" s="70" t="s">
        <v>105</v>
      </c>
      <c r="G23" s="58" t="s">
        <v>122</v>
      </c>
      <c r="H23" s="58" t="s">
        <v>114</v>
      </c>
    </row>
    <row r="24" spans="1:8" s="22" customFormat="1" ht="40" customHeight="1">
      <c r="A24" s="40">
        <f>A23+1</f>
        <v>45076</v>
      </c>
      <c r="B24" s="29" t="s">
        <v>12</v>
      </c>
      <c r="C24" s="61" t="s">
        <v>29</v>
      </c>
      <c r="D24" s="60" t="s">
        <v>87</v>
      </c>
      <c r="E24" s="58" t="s">
        <v>88</v>
      </c>
      <c r="F24" s="61" t="s">
        <v>89</v>
      </c>
      <c r="G24" s="54" t="s">
        <v>20</v>
      </c>
      <c r="H24" s="54" t="s">
        <v>90</v>
      </c>
    </row>
    <row r="25" spans="1:8" s="22" customFormat="1" ht="40" customHeight="1">
      <c r="A25" s="40">
        <f>A24+1</f>
        <v>45077</v>
      </c>
      <c r="B25" s="39" t="s">
        <v>19</v>
      </c>
      <c r="C25" s="61" t="s">
        <v>28</v>
      </c>
      <c r="D25" s="61" t="s">
        <v>53</v>
      </c>
      <c r="E25" s="61" t="s">
        <v>136</v>
      </c>
      <c r="F25" s="55" t="s">
        <v>124</v>
      </c>
      <c r="G25" s="54" t="s">
        <v>20</v>
      </c>
      <c r="H25" s="54" t="s">
        <v>91</v>
      </c>
    </row>
  </sheetData>
  <mergeCells count="3">
    <mergeCell ref="A1:H1"/>
    <mergeCell ref="D2:E2"/>
    <mergeCell ref="F2:G2"/>
  </mergeCells>
  <phoneticPr fontId="15" type="noConversion"/>
  <pageMargins left="0.15748031496062992" right="0.15748031496062992" top="0.15748031496062992" bottom="0.15748031496062992" header="0.15748031496062992" footer="0.15748031496062992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5月</vt:lpstr>
      <vt:lpstr>總表-1</vt:lpstr>
      <vt:lpstr>'5月'!Print_Area</vt:lpstr>
      <vt:lpstr>'總表-1'!Print_Area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2023-04-18T00:34:03Z</cp:lastPrinted>
  <dcterms:created xsi:type="dcterms:W3CDTF">2016-09-13T02:57:42Z</dcterms:created>
  <dcterms:modified xsi:type="dcterms:W3CDTF">2023-04-18T00:34:06Z</dcterms:modified>
</cp:coreProperties>
</file>