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619B386-422D-47C4-A873-D1C759F833B4}" xr6:coauthVersionLast="36" xr6:coauthVersionMax="36" xr10:uidLastSave="{00000000-0000-0000-0000-000000000000}"/>
  <bookViews>
    <workbookView xWindow="0" yWindow="0" windowWidth="25200" windowHeight="11592" xr2:uid="{00000000-000D-0000-FFFF-FFFF00000000}"/>
  </bookViews>
  <sheets>
    <sheet name="108.03" sheetId="1" r:id="rId1"/>
    <sheet name="Sheet2" sheetId="2" r:id="rId2"/>
    <sheet name="Sheet3" sheetId="3" r:id="rId3"/>
  </sheets>
  <definedNames>
    <definedName name="_xlnm.Print_Area" localSheetId="0">'108.03'!$A$1:$Q$30</definedName>
  </definedNames>
  <calcPr calcId="191029"/>
</workbook>
</file>

<file path=xl/calcChain.xml><?xml version="1.0" encoding="utf-8"?>
<calcChain xmlns="http://schemas.openxmlformats.org/spreadsheetml/2006/main">
  <c r="N19" i="1" l="1"/>
  <c r="O19" i="1"/>
  <c r="P19" i="1"/>
  <c r="Q19" i="1"/>
  <c r="N21" i="1"/>
  <c r="O21" i="1"/>
  <c r="P21" i="1"/>
  <c r="Q21" i="1"/>
  <c r="N23" i="1"/>
  <c r="O23" i="1"/>
  <c r="P23" i="1"/>
  <c r="Q23" i="1"/>
  <c r="N25" i="1"/>
  <c r="O25" i="1"/>
  <c r="P25" i="1"/>
  <c r="Q25" i="1"/>
  <c r="N29" i="1"/>
  <c r="O29" i="1"/>
  <c r="P29" i="1"/>
  <c r="Q29" i="1"/>
  <c r="Q17" i="1" l="1"/>
  <c r="P17" i="1"/>
  <c r="O17" i="1"/>
  <c r="N17" i="1"/>
  <c r="Q15" i="1"/>
  <c r="P15" i="1"/>
  <c r="O15" i="1"/>
  <c r="N15" i="1"/>
  <c r="Q13" i="1"/>
  <c r="P13" i="1"/>
  <c r="O13" i="1"/>
  <c r="N13" i="1"/>
  <c r="Q11" i="1"/>
  <c r="P11" i="1"/>
  <c r="O11" i="1"/>
  <c r="N11" i="1"/>
  <c r="Q9" i="1"/>
  <c r="P9" i="1"/>
  <c r="O9" i="1"/>
  <c r="N9" i="1"/>
  <c r="Q7" i="1"/>
  <c r="P7" i="1"/>
  <c r="O7" i="1"/>
  <c r="N7" i="1"/>
  <c r="Q5" i="1"/>
  <c r="P5" i="1"/>
  <c r="O5" i="1"/>
  <c r="N5" i="1"/>
  <c r="Q3" i="1"/>
  <c r="P3" i="1"/>
  <c r="O3" i="1"/>
  <c r="N3" i="1"/>
  <c r="Q27" i="1"/>
  <c r="P27" i="1"/>
  <c r="O27" i="1"/>
  <c r="N27" i="1"/>
</calcChain>
</file>

<file path=xl/sharedStrings.xml><?xml version="1.0" encoding="utf-8"?>
<sst xmlns="http://schemas.openxmlformats.org/spreadsheetml/2006/main" count="201" uniqueCount="160">
  <si>
    <t>日期</t>
  </si>
  <si>
    <t>星期</t>
  </si>
  <si>
    <t>主食</t>
  </si>
  <si>
    <t>主菜/烹調方式</t>
  </si>
  <si>
    <t>副菜/烹調方式</t>
  </si>
  <si>
    <t>湯/烹調方式</t>
  </si>
  <si>
    <t>豆魚蛋肉(中)</t>
  </si>
  <si>
    <t>蔬菜</t>
  </si>
  <si>
    <t>水果</t>
  </si>
  <si>
    <t>油脂</t>
  </si>
  <si>
    <t>醣類</t>
  </si>
  <si>
    <t>蛋白質</t>
  </si>
  <si>
    <t>脂肪</t>
  </si>
  <si>
    <t>總熱量</t>
  </si>
  <si>
    <t>一</t>
  </si>
  <si>
    <t>白飯/煮</t>
  </si>
  <si>
    <t xml:space="preserve"> 白米120</t>
  </si>
  <si>
    <t>二</t>
  </si>
  <si>
    <t>三蔬食日</t>
  </si>
  <si>
    <t>四</t>
  </si>
  <si>
    <t>五</t>
  </si>
  <si>
    <t>照燒玉米雞/煮</t>
  </si>
  <si>
    <t>樹子魚片/蒸</t>
  </si>
  <si>
    <t>奶油海鮮白花/煮</t>
  </si>
  <si>
    <t>樹子適量 魚片30</t>
  </si>
  <si>
    <t>奶油適量 蝦仁20白花菜30</t>
  </si>
  <si>
    <t>海鮮炒蛋/炒</t>
  </si>
  <si>
    <t>五味醬豆腐/煮</t>
    <phoneticPr fontId="9" type="noConversion"/>
  </si>
  <si>
    <t>白米120</t>
    <phoneticPr fontId="9" type="noConversion"/>
  </si>
  <si>
    <t>大瓜10紅蘿蔔15</t>
    <phoneticPr fontId="9" type="noConversion"/>
  </si>
  <si>
    <t>味噌湯/煮</t>
    <phoneticPr fontId="9" type="noConversion"/>
  </si>
  <si>
    <t>小牛角/烤</t>
    <phoneticPr fontId="9" type="noConversion"/>
  </si>
  <si>
    <t>小牛角25</t>
    <phoneticPr fontId="9" type="noConversion"/>
  </si>
  <si>
    <t>榨菜肉絲湯/煮</t>
    <phoneticPr fontId="9" type="noConversion"/>
  </si>
  <si>
    <t>榨菜1 肉絲10</t>
    <phoneticPr fontId="9" type="noConversion"/>
  </si>
  <si>
    <t>白米120</t>
  </si>
  <si>
    <t>茄汁義大利麵/煮</t>
    <phoneticPr fontId="9" type="noConversion"/>
  </si>
  <si>
    <t>柴魚片適量 蛋液35</t>
    <phoneticPr fontId="9" type="noConversion"/>
  </si>
  <si>
    <t>海帶芽10 味噌適量</t>
    <phoneticPr fontId="9" type="noConversion"/>
  </si>
  <si>
    <t>乾辣椒2 高麗菜70</t>
    <phoneticPr fontId="9" type="noConversion"/>
  </si>
  <si>
    <t>翡翠蒸蛋</t>
    <phoneticPr fontId="9" type="noConversion"/>
  </si>
  <si>
    <t>柴魚片適量 雞丁40 玉米20</t>
    <phoneticPr fontId="9" type="noConversion"/>
  </si>
  <si>
    <t>五味醬適量 非基改豆腐80</t>
    <phoneticPr fontId="9" type="noConversion"/>
  </si>
  <si>
    <t>香鬆飯/煮</t>
    <phoneticPr fontId="9" type="noConversion"/>
  </si>
  <si>
    <t>香鬆適量 白米120</t>
    <phoneticPr fontId="9" type="noConversion"/>
  </si>
  <si>
    <t>紅蘿蔔炒蛋/炒</t>
    <phoneticPr fontId="9" type="noConversion"/>
  </si>
  <si>
    <t>紅蘿蔔25 蛋液30</t>
    <phoneticPr fontId="9" type="noConversion"/>
  </si>
  <si>
    <t>日式炒烏龍/炒</t>
    <phoneticPr fontId="9" type="noConversion"/>
  </si>
  <si>
    <t>大白菜20烏龍麵230木耳5</t>
    <phoneticPr fontId="9" type="noConversion"/>
  </si>
  <si>
    <t>綠豆10 粉角10</t>
    <phoneticPr fontId="9" type="noConversion"/>
  </si>
  <si>
    <t>糖醋洋蔥雞/炒</t>
    <phoneticPr fontId="9" type="noConversion"/>
  </si>
  <si>
    <t>香酥馬鈴薯/炸</t>
    <phoneticPr fontId="9" type="noConversion"/>
  </si>
  <si>
    <t>馬鈴薯45 椒鹽適量</t>
    <phoneticPr fontId="9" type="noConversion"/>
  </si>
  <si>
    <t>日式特餐</t>
    <phoneticPr fontId="9" type="noConversion"/>
  </si>
  <si>
    <t>麻油肉片/炒</t>
    <phoneticPr fontId="9" type="noConversion"/>
  </si>
  <si>
    <t>高麗菜20 麻油適量  肉片30</t>
    <phoneticPr fontId="9" type="noConversion"/>
  </si>
  <si>
    <t>柴魚蒸蛋/蒸</t>
    <phoneticPr fontId="9" type="noConversion"/>
  </si>
  <si>
    <t>香菇雞湯/煮</t>
    <phoneticPr fontId="9" type="noConversion"/>
  </si>
  <si>
    <t>香菇10 雞丁10 白蘿蔔20</t>
    <phoneticPr fontId="9" type="noConversion"/>
  </si>
  <si>
    <t>筍絲雞/煮</t>
    <phoneticPr fontId="9" type="noConversion"/>
  </si>
  <si>
    <t>雞丁40 筍絲30</t>
    <phoneticPr fontId="9" type="noConversion"/>
  </si>
  <si>
    <t xml:space="preserve">翡翠適量 蛋液30 </t>
    <phoneticPr fontId="9" type="noConversion"/>
  </si>
  <si>
    <t>油菜肉片/炒</t>
    <phoneticPr fontId="9" type="noConversion"/>
  </si>
  <si>
    <t>油菜25肉片30</t>
    <phoneticPr fontId="9" type="noConversion"/>
  </si>
  <si>
    <t>雞丁50洋蔥25</t>
    <phoneticPr fontId="9" type="noConversion"/>
  </si>
  <si>
    <t>糙米飯/煮</t>
    <phoneticPr fontId="9" type="noConversion"/>
  </si>
  <si>
    <t>糙米10 白米110</t>
    <phoneticPr fontId="9" type="noConversion"/>
  </si>
  <si>
    <t>豆芽肉絲/炒</t>
    <phoneticPr fontId="9" type="noConversion"/>
  </si>
  <si>
    <t>豆芽菜20肉絲30</t>
    <phoneticPr fontId="9" type="noConversion"/>
  </si>
  <si>
    <t>白飯/煮</t>
    <phoneticPr fontId="9" type="noConversion"/>
  </si>
  <si>
    <t>小米飯/煮</t>
  </si>
  <si>
    <t>小米10 白米110</t>
  </si>
  <si>
    <t>絲瓜麵線/煮</t>
    <phoneticPr fontId="9" type="noConversion"/>
  </si>
  <si>
    <t>絲瓜50 麵線20</t>
    <phoneticPr fontId="9" type="noConversion"/>
  </si>
  <si>
    <t>紫菜蛋花湯/煮</t>
    <phoneticPr fontId="9" type="noConversion"/>
  </si>
  <si>
    <t>紫菜5 蛋液10</t>
    <phoneticPr fontId="9" type="noConversion"/>
  </si>
  <si>
    <t>油麵230</t>
    <phoneticPr fontId="9" type="noConversion"/>
  </si>
  <si>
    <t>台式特餐</t>
    <phoneticPr fontId="9" type="noConversion"/>
  </si>
  <si>
    <t>蜂蜜蛋糕/烤</t>
    <phoneticPr fontId="9" type="noConversion"/>
  </si>
  <si>
    <t>蜂蜜蛋糕20</t>
    <phoneticPr fontId="9" type="noConversion"/>
  </si>
  <si>
    <t>大滷麵/煮</t>
    <phoneticPr fontId="9" type="noConversion"/>
  </si>
  <si>
    <t>日式豬排/炸</t>
    <phoneticPr fontId="9" type="noConversion"/>
  </si>
  <si>
    <t>豬排50</t>
    <phoneticPr fontId="9" type="noConversion"/>
  </si>
  <si>
    <t>小瓜雞丁/炒</t>
    <phoneticPr fontId="9" type="noConversion"/>
  </si>
  <si>
    <t>雞丁40小黃瓜25</t>
    <phoneticPr fontId="9" type="noConversion"/>
  </si>
  <si>
    <t>玉米雞湯/煮</t>
    <phoneticPr fontId="9" type="noConversion"/>
  </si>
  <si>
    <t>玉米粒10 雞丁10</t>
    <phoneticPr fontId="9" type="noConversion"/>
  </si>
  <si>
    <t>冬瓜排骨湯/煮</t>
    <phoneticPr fontId="9" type="noConversion"/>
  </si>
  <si>
    <t>冬瓜20排骨10</t>
    <phoneticPr fontId="9" type="noConversion"/>
  </si>
  <si>
    <t>紅茶50 山粉圓10</t>
    <phoneticPr fontId="9" type="noConversion"/>
  </si>
  <si>
    <t>香鬆飯/煮</t>
    <phoneticPr fontId="9" type="noConversion"/>
  </si>
  <si>
    <t>彩椒青花菜/炒</t>
    <phoneticPr fontId="9" type="noConversion"/>
  </si>
  <si>
    <t>香鬆適量 白米120</t>
    <phoneticPr fontId="9" type="noConversion"/>
  </si>
  <si>
    <t>丁香1花生5豆干50</t>
    <phoneticPr fontId="9" type="noConversion"/>
  </si>
  <si>
    <t>彩椒10 青花菜50</t>
    <phoneticPr fontId="9" type="noConversion"/>
  </si>
  <si>
    <t>美式特餐</t>
    <phoneticPr fontId="9" type="noConversion"/>
  </si>
  <si>
    <t>鹹酥雞/炸</t>
    <phoneticPr fontId="9" type="noConversion"/>
  </si>
  <si>
    <t>豆沙包/蒸</t>
    <phoneticPr fontId="9" type="noConversion"/>
  </si>
  <si>
    <t>豆沙包40</t>
    <phoneticPr fontId="9" type="noConversion"/>
  </si>
  <si>
    <t>高麗菜20 蛋液10 紅蘿蔔10</t>
    <phoneticPr fontId="9" type="noConversion"/>
  </si>
  <si>
    <t>什錦火鍋肉/煮</t>
    <phoneticPr fontId="9" type="noConversion"/>
  </si>
  <si>
    <t>高麗菜20肉片30凍豆腐15</t>
    <phoneticPr fontId="9" type="noConversion"/>
  </si>
  <si>
    <t>沙茶雞丁/炒</t>
    <phoneticPr fontId="9" type="noConversion"/>
  </si>
  <si>
    <t>沙茶適量雞丁40油菜30</t>
    <phoneticPr fontId="9" type="noConversion"/>
  </si>
  <si>
    <t>雞丁50地瓜20</t>
    <phoneticPr fontId="9" type="noConversion"/>
  </si>
  <si>
    <t>茄汁適量
三色豆5
麵條230</t>
    <phoneticPr fontId="9" type="noConversion"/>
  </si>
  <si>
    <t>雞蛋45</t>
    <phoneticPr fontId="9" type="noConversion"/>
  </si>
  <si>
    <t>五</t>
    <phoneticPr fontId="9" type="noConversion"/>
  </si>
  <si>
    <t>海佃111年1/2-1/19營養葷食菜單　　嘉丞食品工廠提供</t>
    <phoneticPr fontId="9" type="noConversion"/>
  </si>
  <si>
    <t>青菜/炒</t>
    <phoneticPr fontId="9" type="noConversion"/>
  </si>
  <si>
    <t>青菜100</t>
    <phoneticPr fontId="9" type="noConversion"/>
  </si>
  <si>
    <t>醬爆肉片/煮</t>
    <phoneticPr fontId="9" type="noConversion"/>
  </si>
  <si>
    <t>花枝排/炸</t>
    <phoneticPr fontId="9" type="noConversion"/>
  </si>
  <si>
    <t>花枝排50</t>
    <phoneticPr fontId="9" type="noConversion"/>
  </si>
  <si>
    <t>滷雞排/煮</t>
    <phoneticPr fontId="9" type="noConversion"/>
  </si>
  <si>
    <r>
      <rPr>
        <b/>
        <sz val="18"/>
        <rFont val="新細明體"/>
        <family val="1"/>
        <charset val="136"/>
      </rPr>
      <t>糖醋</t>
    </r>
    <r>
      <rPr>
        <b/>
        <sz val="18"/>
        <rFont val="新細明體"/>
        <family val="1"/>
        <charset val="136"/>
      </rPr>
      <t>肉片</t>
    </r>
    <r>
      <rPr>
        <b/>
        <sz val="18"/>
        <rFont val="細明體-ExtB"/>
        <family val="1"/>
        <charset val="136"/>
      </rPr>
      <t>/</t>
    </r>
    <r>
      <rPr>
        <b/>
        <sz val="18"/>
        <rFont val="新細明體"/>
        <family val="1"/>
        <charset val="136"/>
      </rPr>
      <t>煮</t>
    </r>
    <phoneticPr fontId="9" type="noConversion"/>
  </si>
  <si>
    <t>蜜汁魚柳</t>
    <phoneticPr fontId="9" type="noConversion"/>
  </si>
  <si>
    <t>洋蔥25 虱目魚柳30</t>
    <phoneticPr fontId="9" type="noConversion"/>
  </si>
  <si>
    <t>雞排50</t>
    <phoneticPr fontId="9" type="noConversion"/>
  </si>
  <si>
    <t>扁蒲魚丸/煮</t>
    <phoneticPr fontId="9" type="noConversion"/>
  </si>
  <si>
    <t>扁蒲30 魚丸15</t>
    <phoneticPr fontId="9" type="noConversion"/>
  </si>
  <si>
    <t xml:space="preserve">咖哩適量 馬鈴薯30 紅蘿蔔20 </t>
    <phoneticPr fontId="9" type="noConversion"/>
  </si>
  <si>
    <t>仙草10湯圓15薏仁10</t>
    <phoneticPr fontId="9" type="noConversion"/>
  </si>
  <si>
    <t>肉丁30 冬瓜25</t>
    <phoneticPr fontId="9" type="noConversion"/>
  </si>
  <si>
    <t>咖哩洋芋/煮</t>
    <phoneticPr fontId="9" type="noConversion"/>
  </si>
  <si>
    <t>青菜/炒</t>
    <phoneticPr fontId="9" type="noConversion"/>
  </si>
  <si>
    <r>
      <t>金菇燴南瓜</t>
    </r>
    <r>
      <rPr>
        <b/>
        <sz val="18"/>
        <rFont val="微軟正黑體"/>
        <family val="1"/>
        <charset val="136"/>
      </rPr>
      <t>/燴</t>
    </r>
    <phoneticPr fontId="9" type="noConversion"/>
  </si>
  <si>
    <r>
      <t>南瓜</t>
    </r>
    <r>
      <rPr>
        <sz val="18"/>
        <rFont val="微軟正黑體"/>
        <family val="1"/>
        <charset val="136"/>
      </rPr>
      <t>35金針菇15</t>
    </r>
    <phoneticPr fontId="9" type="noConversion"/>
  </si>
  <si>
    <r>
      <rPr>
        <b/>
        <sz val="18"/>
        <rFont val="新細明體"/>
        <family val="1"/>
        <charset val="136"/>
      </rPr>
      <t>茶葉蛋</t>
    </r>
    <r>
      <rPr>
        <b/>
        <sz val="18"/>
        <rFont val="細明體-ExtB"/>
        <family val="1"/>
        <charset val="136"/>
      </rPr>
      <t>/滷</t>
    </r>
    <phoneticPr fontId="9" type="noConversion"/>
  </si>
  <si>
    <t>大頭菜雞湯/煮</t>
    <phoneticPr fontId="9" type="noConversion"/>
  </si>
  <si>
    <t>大頭菜10 雞丁10</t>
    <phoneticPr fontId="9" type="noConversion"/>
  </si>
  <si>
    <t>泰式打拋豆干/炒</t>
    <phoneticPr fontId="9" type="noConversion"/>
  </si>
  <si>
    <t>蘿蔔雞湯/煮</t>
    <phoneticPr fontId="9" type="noConversion"/>
  </si>
  <si>
    <t>沙茶寬粉/炒</t>
    <phoneticPr fontId="9" type="noConversion"/>
  </si>
  <si>
    <t>沙茶適量 寬粉10 豆芽菜15</t>
    <phoneticPr fontId="9" type="noConversion"/>
  </si>
  <si>
    <r>
      <rPr>
        <sz val="18"/>
        <rFont val="新細明體"/>
        <family val="1"/>
        <charset val="136"/>
      </rPr>
      <t>糖醋適量</t>
    </r>
    <r>
      <rPr>
        <sz val="18"/>
        <rFont val="細明體-ExtB"/>
        <family val="1"/>
        <charset val="136"/>
      </rPr>
      <t xml:space="preserve"> </t>
    </r>
    <r>
      <rPr>
        <sz val="18"/>
        <rFont val="新細明體"/>
        <family val="1"/>
        <charset val="136"/>
      </rPr>
      <t>洋蔥</t>
    </r>
    <r>
      <rPr>
        <sz val="18"/>
        <rFont val="細明體-ExtB"/>
        <family val="1"/>
        <charset val="136"/>
      </rPr>
      <t>30</t>
    </r>
    <r>
      <rPr>
        <sz val="18"/>
        <rFont val="新細明體"/>
        <family val="1"/>
        <charset val="136"/>
      </rPr>
      <t>肉片</t>
    </r>
    <r>
      <rPr>
        <sz val="18"/>
        <rFont val="細明體-ExtB"/>
        <family val="1"/>
        <charset val="136"/>
      </rPr>
      <t xml:space="preserve">30 </t>
    </r>
    <r>
      <rPr>
        <sz val="18"/>
        <color rgb="FFFF0000"/>
        <rFont val="新細明體"/>
        <family val="1"/>
        <charset val="136"/>
      </rPr>
      <t/>
    </r>
    <phoneticPr fontId="9" type="noConversion"/>
  </si>
  <si>
    <r>
      <t>燒仙草/煮+</t>
    </r>
    <r>
      <rPr>
        <b/>
        <sz val="18"/>
        <color rgb="FFFF0000"/>
        <rFont val="華康中黑體"/>
        <family val="3"/>
        <charset val="136"/>
      </rPr>
      <t>水果</t>
    </r>
    <phoneticPr fontId="9" type="noConversion"/>
  </si>
  <si>
    <r>
      <t>大滷湯/煮+</t>
    </r>
    <r>
      <rPr>
        <b/>
        <sz val="18"/>
        <color rgb="FFFF0000"/>
        <rFont val="華康中黑體"/>
        <family val="3"/>
        <charset val="136"/>
      </rPr>
      <t>乳品</t>
    </r>
    <phoneticPr fontId="9" type="noConversion"/>
  </si>
  <si>
    <r>
      <rPr>
        <b/>
        <sz val="18"/>
        <rFont val="新細明體"/>
        <family val="1"/>
        <charset val="136"/>
      </rPr>
      <t>紅茶山粉圓</t>
    </r>
    <r>
      <rPr>
        <b/>
        <sz val="18"/>
        <rFont val="細明體-ExtB"/>
        <family val="1"/>
        <charset val="136"/>
      </rPr>
      <t>/</t>
    </r>
    <r>
      <rPr>
        <b/>
        <sz val="18"/>
        <rFont val="新細明體"/>
        <family val="1"/>
        <charset val="136"/>
      </rPr>
      <t>煮</t>
    </r>
    <r>
      <rPr>
        <b/>
        <sz val="18"/>
        <rFont val="細明體-ExtB"/>
        <family val="1"/>
        <charset val="136"/>
      </rPr>
      <t>+</t>
    </r>
    <r>
      <rPr>
        <b/>
        <sz val="18"/>
        <color rgb="FFFF0000"/>
        <rFont val="新細明體"/>
        <family val="1"/>
        <charset val="136"/>
      </rPr>
      <t>水果</t>
    </r>
    <phoneticPr fontId="9" type="noConversion"/>
  </si>
  <si>
    <r>
      <rPr>
        <b/>
        <sz val="18"/>
        <rFont val="新細明體"/>
        <family val="1"/>
        <charset val="136"/>
      </rPr>
      <t>高麗蛋花湯</t>
    </r>
    <r>
      <rPr>
        <b/>
        <sz val="18"/>
        <rFont val="細明體-ExtB"/>
        <family val="1"/>
        <charset val="136"/>
      </rPr>
      <t>/</t>
    </r>
    <r>
      <rPr>
        <b/>
        <sz val="18"/>
        <rFont val="新細明體"/>
        <family val="1"/>
        <charset val="136"/>
      </rPr>
      <t>煮</t>
    </r>
    <r>
      <rPr>
        <b/>
        <sz val="18"/>
        <rFont val="細明體-ExtB"/>
        <family val="1"/>
        <charset val="136"/>
      </rPr>
      <t>+</t>
    </r>
    <r>
      <rPr>
        <b/>
        <sz val="18"/>
        <color rgb="FFFF0000"/>
        <rFont val="新細明體"/>
        <family val="1"/>
        <charset val="136"/>
      </rPr>
      <t>豆漿</t>
    </r>
    <phoneticPr fontId="9" type="noConversion"/>
  </si>
  <si>
    <r>
      <rPr>
        <b/>
        <sz val="18"/>
        <rFont val="新細明體"/>
        <family val="1"/>
        <charset val="136"/>
      </rPr>
      <t>宮保高麗</t>
    </r>
    <r>
      <rPr>
        <b/>
        <sz val="18"/>
        <rFont val="細明體-ExtB"/>
        <family val="1"/>
        <charset val="136"/>
      </rPr>
      <t>/</t>
    </r>
    <r>
      <rPr>
        <b/>
        <sz val="18"/>
        <rFont val="新細明體"/>
        <family val="1"/>
        <charset val="136"/>
      </rPr>
      <t>炒</t>
    </r>
    <phoneticPr fontId="9" type="noConversion"/>
  </si>
  <si>
    <t xml:space="preserve"> 雞丁60 地瓜20</t>
    <phoneticPr fontId="9" type="noConversion"/>
  </si>
  <si>
    <t>蝦仁10 蛋液50</t>
    <phoneticPr fontId="9" type="noConversion"/>
  </si>
  <si>
    <r>
      <rPr>
        <b/>
        <sz val="18"/>
        <rFont val="新細明體"/>
        <family val="1"/>
        <charset val="136"/>
      </rPr>
      <t>蝦仁蒸蛋</t>
    </r>
    <r>
      <rPr>
        <b/>
        <sz val="18"/>
        <rFont val="細明體-ExtB"/>
        <family val="1"/>
        <charset val="136"/>
      </rPr>
      <t>/</t>
    </r>
    <r>
      <rPr>
        <b/>
        <sz val="18"/>
        <rFont val="新細明體"/>
        <family val="1"/>
        <charset val="136"/>
      </rPr>
      <t>蒸</t>
    </r>
    <phoneticPr fontId="9" type="noConversion"/>
  </si>
  <si>
    <t>蛋液50花枝10筍絲30</t>
    <phoneticPr fontId="9" type="noConversion"/>
  </si>
  <si>
    <t>茄汁甜不辣/煮</t>
    <phoneticPr fontId="9" type="noConversion"/>
  </si>
  <si>
    <t>茄汁適量  豆芽菜15 甜不辣30</t>
    <phoneticPr fontId="9" type="noConversion"/>
  </si>
  <si>
    <t>白蘿蔔15 雞丁20</t>
    <phoneticPr fontId="9" type="noConversion"/>
  </si>
  <si>
    <t>豬排60</t>
    <phoneticPr fontId="9" type="noConversion"/>
  </si>
  <si>
    <r>
      <rPr>
        <b/>
        <sz val="18"/>
        <color theme="1"/>
        <rFont val="新細明體"/>
        <family val="1"/>
        <charset val="136"/>
      </rPr>
      <t>日式地瓜雞</t>
    </r>
    <r>
      <rPr>
        <b/>
        <sz val="18"/>
        <color theme="1"/>
        <rFont val="細明體-ExtB"/>
        <family val="1"/>
        <charset val="136"/>
      </rPr>
      <t>/</t>
    </r>
    <r>
      <rPr>
        <b/>
        <sz val="18"/>
        <color theme="1"/>
        <rFont val="新細明體"/>
        <family val="1"/>
        <charset val="136"/>
      </rPr>
      <t>炒</t>
    </r>
    <phoneticPr fontId="9" type="noConversion"/>
  </si>
  <si>
    <r>
      <rPr>
        <b/>
        <sz val="18"/>
        <color theme="1"/>
        <rFont val="新細明體"/>
        <family val="1"/>
        <charset val="136"/>
      </rPr>
      <t>三杯豆腐雞</t>
    </r>
    <r>
      <rPr>
        <b/>
        <sz val="18"/>
        <color theme="1"/>
        <rFont val="細明體-ExtB"/>
        <family val="1"/>
        <charset val="136"/>
      </rPr>
      <t>/</t>
    </r>
    <r>
      <rPr>
        <b/>
        <sz val="18"/>
        <color theme="1"/>
        <rFont val="新細明體"/>
        <family val="1"/>
        <charset val="136"/>
      </rPr>
      <t>炒</t>
    </r>
    <phoneticPr fontId="9" type="noConversion"/>
  </si>
  <si>
    <r>
      <rPr>
        <b/>
        <sz val="18"/>
        <color theme="1"/>
        <rFont val="新細明體"/>
        <family val="1"/>
        <charset val="136"/>
      </rPr>
      <t>丁香花生豆干</t>
    </r>
    <r>
      <rPr>
        <b/>
        <sz val="18"/>
        <color theme="1"/>
        <rFont val="細明體-ExtB"/>
        <family val="1"/>
        <charset val="136"/>
      </rPr>
      <t>/</t>
    </r>
    <r>
      <rPr>
        <b/>
        <sz val="18"/>
        <color theme="1"/>
        <rFont val="新細明體"/>
        <family val="1"/>
        <charset val="136"/>
      </rPr>
      <t>炒</t>
    </r>
    <phoneticPr fontId="9" type="noConversion"/>
  </si>
  <si>
    <r>
      <t>大白菜15蘿蔔10</t>
    </r>
    <r>
      <rPr>
        <sz val="18"/>
        <color rgb="FFFF0000"/>
        <rFont val="華康中黑體"/>
        <family val="3"/>
        <charset val="136"/>
      </rPr>
      <t>肉絲10</t>
    </r>
    <r>
      <rPr>
        <sz val="18"/>
        <rFont val="華康中黑體"/>
        <family val="3"/>
        <charset val="136"/>
      </rPr>
      <t>蛋液10</t>
    </r>
    <phoneticPr fontId="9" type="noConversion"/>
  </si>
  <si>
    <t>胚芽飯/煮</t>
    <phoneticPr fontId="9" type="noConversion"/>
  </si>
  <si>
    <t>胚芽米10 白米110</t>
    <phoneticPr fontId="9" type="noConversion"/>
  </si>
  <si>
    <t>五香豬排/煮</t>
    <phoneticPr fontId="9" type="noConversion"/>
  </si>
  <si>
    <t>黃豆干70 九層塔1 蕃茄適量</t>
    <phoneticPr fontId="9" type="noConversion"/>
  </si>
  <si>
    <r>
      <rPr>
        <sz val="14"/>
        <rFont val="新細明體"/>
        <family val="1"/>
        <charset val="136"/>
      </rPr>
      <t>雞丁</t>
    </r>
    <r>
      <rPr>
        <sz val="14"/>
        <rFont val="細明體-ExtB"/>
        <family val="1"/>
        <charset val="136"/>
      </rPr>
      <t>40</t>
    </r>
    <r>
      <rPr>
        <sz val="14"/>
        <rFont val="新細明體"/>
        <family val="1"/>
        <charset val="136"/>
      </rPr>
      <t>薑</t>
    </r>
    <r>
      <rPr>
        <sz val="14"/>
        <rFont val="細明體-ExtB"/>
        <family val="1"/>
        <charset val="136"/>
      </rPr>
      <t>1</t>
    </r>
    <r>
      <rPr>
        <sz val="14"/>
        <rFont val="新細明體"/>
        <family val="1"/>
        <charset val="136"/>
      </rPr>
      <t>九層塔 油豆腐</t>
    </r>
    <r>
      <rPr>
        <sz val="14"/>
        <rFont val="細明體-ExtB"/>
        <family val="1"/>
        <charset val="136"/>
      </rPr>
      <t>35</t>
    </r>
    <phoneticPr fontId="9" type="noConversion"/>
  </si>
  <si>
    <r>
      <rPr>
        <b/>
        <sz val="18"/>
        <rFont val="新細明體"/>
        <family val="1"/>
        <charset val="136"/>
      </rPr>
      <t>大瓜湯</t>
    </r>
    <r>
      <rPr>
        <b/>
        <sz val="18"/>
        <rFont val="細明體-ExtB"/>
        <family val="1"/>
        <charset val="136"/>
      </rPr>
      <t>/</t>
    </r>
    <r>
      <rPr>
        <b/>
        <sz val="18"/>
        <rFont val="新細明體"/>
        <family val="1"/>
        <charset val="136"/>
      </rPr>
      <t>煮</t>
    </r>
    <r>
      <rPr>
        <b/>
        <sz val="18"/>
        <rFont val="細明體-ExtB"/>
        <family val="1"/>
        <charset val="136"/>
      </rPr>
      <t/>
    </r>
    <phoneticPr fontId="9" type="noConversion"/>
  </si>
  <si>
    <r>
      <rPr>
        <b/>
        <sz val="18"/>
        <rFont val="新細明體"/>
        <family val="1"/>
        <charset val="136"/>
      </rPr>
      <t>熱綠豆粉角湯</t>
    </r>
    <r>
      <rPr>
        <b/>
        <sz val="18"/>
        <rFont val="細明體-ExtB"/>
        <family val="1"/>
        <charset val="136"/>
      </rPr>
      <t/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</si>
</sst>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77" formatCode="0.0_ "/>
  </numFmts>
  <fonts count="37">
    <font>
      <sz val="12"/>
      <color theme="1"/>
      <name val="新細明體"/>
      <family val="1"/>
      <charset val="136"/>
      <scheme val="minor"/>
    </font>
    <font>
      <sz val="12"/>
      <color indexed="8"/>
      <name val="華康中圓體"/>
      <family val="1"/>
      <charset val="136"/>
    </font>
    <font>
      <b/>
      <sz val="20"/>
      <name val="華康中圓體"/>
      <family val="1"/>
      <charset val="136"/>
    </font>
    <font>
      <b/>
      <sz val="10"/>
      <name val="華康中圓體"/>
      <family val="1"/>
      <charset val="136"/>
    </font>
    <font>
      <sz val="10"/>
      <name val="華康中圓體"/>
      <family val="1"/>
      <charset val="136"/>
    </font>
    <font>
      <sz val="8"/>
      <name val="華康中圓體"/>
      <family val="1"/>
      <charset val="136"/>
    </font>
    <font>
      <sz val="12"/>
      <name val="華康中圓體"/>
      <family val="1"/>
      <charset val="136"/>
    </font>
    <font>
      <sz val="9"/>
      <name val="華康中圓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2"/>
      <name val="華康中圓體"/>
      <family val="1"/>
      <charset val="136"/>
    </font>
    <font>
      <b/>
      <sz val="12"/>
      <color indexed="8"/>
      <name val="華康中圓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4"/>
      <name val="華康中圓體"/>
      <family val="1"/>
      <charset val="136"/>
    </font>
    <font>
      <sz val="14"/>
      <name val="華康中圓體"/>
      <family val="1"/>
      <charset val="136"/>
    </font>
    <font>
      <sz val="16"/>
      <name val="華康中圓體"/>
      <family val="1"/>
      <charset val="136"/>
    </font>
    <font>
      <b/>
      <sz val="18"/>
      <name val="華康中圓體"/>
      <family val="1"/>
      <charset val="136"/>
    </font>
    <font>
      <sz val="18"/>
      <name val="華康中圓體"/>
      <family val="1"/>
      <charset val="136"/>
    </font>
    <font>
      <b/>
      <sz val="18"/>
      <name val="華康中黑體"/>
      <family val="3"/>
      <charset val="136"/>
    </font>
    <font>
      <sz val="18"/>
      <name val="華康中黑體"/>
      <family val="3"/>
      <charset val="136"/>
    </font>
    <font>
      <b/>
      <sz val="18"/>
      <name val="新細明體"/>
      <family val="1"/>
      <charset val="136"/>
    </font>
    <font>
      <sz val="18"/>
      <name val="新細明體"/>
      <family val="1"/>
      <charset val="136"/>
    </font>
    <font>
      <b/>
      <sz val="18"/>
      <name val="細明體-ExtB"/>
      <family val="1"/>
      <charset val="136"/>
    </font>
    <font>
      <sz val="18"/>
      <name val="細明體-ExtB"/>
      <family val="1"/>
      <charset val="136"/>
    </font>
    <font>
      <sz val="18"/>
      <color rgb="FFFF0000"/>
      <name val="新細明體"/>
      <family val="1"/>
      <charset val="136"/>
    </font>
    <font>
      <b/>
      <sz val="18"/>
      <name val="微軟正黑體"/>
      <family val="1"/>
      <charset val="136"/>
    </font>
    <font>
      <sz val="18"/>
      <name val="微軟正黑體"/>
      <family val="1"/>
      <charset val="136"/>
    </font>
    <font>
      <b/>
      <sz val="18"/>
      <color rgb="FFFF0000"/>
      <name val="新細明體"/>
      <family val="1"/>
      <charset val="136"/>
    </font>
    <font>
      <b/>
      <sz val="18"/>
      <color rgb="FFFF0000"/>
      <name val="華康中黑體"/>
      <family val="3"/>
      <charset val="136"/>
    </font>
    <font>
      <b/>
      <sz val="18"/>
      <color theme="1"/>
      <name val="華康中圓體"/>
      <family val="1"/>
      <charset val="136"/>
    </font>
    <font>
      <b/>
      <sz val="18"/>
      <color theme="1"/>
      <name val="新細明體"/>
      <family val="1"/>
      <charset val="136"/>
    </font>
    <font>
      <b/>
      <sz val="18"/>
      <color theme="1"/>
      <name val="細明體-ExtB"/>
      <family val="1"/>
      <charset val="136"/>
    </font>
    <font>
      <sz val="18"/>
      <color theme="1"/>
      <name val="華康中圓體"/>
      <family val="1"/>
      <charset val="136"/>
    </font>
    <font>
      <sz val="16"/>
      <color theme="1"/>
      <name val="華康中圓體"/>
      <family val="1"/>
      <charset val="136"/>
    </font>
    <font>
      <sz val="18"/>
      <color rgb="FFFF0000"/>
      <name val="華康中黑體"/>
      <family val="3"/>
      <charset val="136"/>
    </font>
    <font>
      <sz val="14"/>
      <name val="新細明體"/>
      <family val="1"/>
      <charset val="136"/>
    </font>
    <font>
      <sz val="14"/>
      <name val="細明體-ExtB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12" fillId="0" borderId="0">
      <alignment vertical="center"/>
    </xf>
    <xf numFmtId="0" fontId="12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11" fillId="0" borderId="0" xfId="0" applyFont="1" applyFill="1">
      <alignment vertical="center"/>
    </xf>
    <xf numFmtId="0" fontId="1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" fillId="2" borderId="0" xfId="0" applyFont="1" applyFill="1" applyBorder="1">
      <alignment vertical="center"/>
    </xf>
    <xf numFmtId="177" fontId="1" fillId="2" borderId="0" xfId="0" applyNumberFormat="1" applyFont="1" applyFill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76" fontId="10" fillId="3" borderId="1" xfId="0" applyNumberFormat="1" applyFont="1" applyFill="1" applyBorder="1" applyAlignment="1">
      <alignment horizontal="center" vertical="center"/>
    </xf>
    <xf numFmtId="177" fontId="10" fillId="3" borderId="1" xfId="0" applyNumberFormat="1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77" fontId="6" fillId="3" borderId="1" xfId="0" applyNumberFormat="1" applyFont="1" applyFill="1" applyBorder="1">
      <alignment vertical="center"/>
    </xf>
    <xf numFmtId="0" fontId="6" fillId="3" borderId="1" xfId="0" applyFont="1" applyFill="1" applyBorder="1">
      <alignment vertical="center"/>
    </xf>
    <xf numFmtId="176" fontId="10" fillId="3" borderId="1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0" xfId="0" applyFont="1" applyFill="1" applyBorder="1">
      <alignment vertical="center"/>
    </xf>
    <xf numFmtId="0" fontId="15" fillId="3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colors>
    <mruColors>
      <color rgb="FFFF66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1"/>
  <sheetViews>
    <sheetView tabSelected="1" zoomScale="50" zoomScaleNormal="50" workbookViewId="0">
      <pane ySplit="2" topLeftCell="A3" activePane="bottomLeft" state="frozen"/>
      <selection pane="bottomLeft" activeCell="H14" sqref="H14"/>
    </sheetView>
  </sheetViews>
  <sheetFormatPr defaultColWidth="8.88671875" defaultRowHeight="22.2"/>
  <cols>
    <col min="1" max="1" width="9.77734375" style="2" bestFit="1" customWidth="1"/>
    <col min="2" max="2" width="12" style="2" customWidth="1"/>
    <col min="3" max="3" width="29.88671875" style="2" customWidth="1"/>
    <col min="4" max="4" width="34.6640625" style="2" customWidth="1"/>
    <col min="5" max="5" width="44.109375" style="2" customWidth="1"/>
    <col min="6" max="6" width="41.21875" style="2" customWidth="1"/>
    <col min="7" max="7" width="26.88671875" style="32" customWidth="1"/>
    <col min="8" max="8" width="44" style="2" customWidth="1"/>
    <col min="9" max="9" width="7.6640625" style="7" bestFit="1" customWidth="1"/>
    <col min="10" max="10" width="6" style="2" bestFit="1" customWidth="1"/>
    <col min="11" max="11" width="10" style="7" customWidth="1"/>
    <col min="12" max="12" width="6" style="2" bestFit="1" customWidth="1"/>
    <col min="13" max="13" width="5.77734375" style="2" customWidth="1"/>
    <col min="14" max="14" width="14.44140625" style="2" bestFit="1" customWidth="1"/>
    <col min="15" max="17" width="5.77734375" style="2" customWidth="1"/>
    <col min="18" max="16384" width="8.88671875" style="2"/>
  </cols>
  <sheetData>
    <row r="1" spans="1:17" ht="23.25" customHeight="1">
      <c r="A1" s="58" t="s">
        <v>108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17" ht="40.200000000000003" customHeight="1">
      <c r="A2" s="33" t="s">
        <v>0</v>
      </c>
      <c r="B2" s="18" t="s">
        <v>1</v>
      </c>
      <c r="C2" s="33" t="s">
        <v>2</v>
      </c>
      <c r="D2" s="59" t="s">
        <v>3</v>
      </c>
      <c r="E2" s="59"/>
      <c r="F2" s="59" t="s">
        <v>4</v>
      </c>
      <c r="G2" s="59"/>
      <c r="H2" s="18" t="s">
        <v>5</v>
      </c>
      <c r="I2" s="19" t="s">
        <v>2</v>
      </c>
      <c r="J2" s="11" t="s">
        <v>6</v>
      </c>
      <c r="K2" s="19" t="s">
        <v>7</v>
      </c>
      <c r="L2" s="20" t="s">
        <v>8</v>
      </c>
      <c r="M2" s="20" t="s">
        <v>9</v>
      </c>
      <c r="N2" s="20" t="s">
        <v>10</v>
      </c>
      <c r="O2" s="20" t="s">
        <v>11</v>
      </c>
      <c r="P2" s="20" t="s">
        <v>12</v>
      </c>
      <c r="Q2" s="20" t="s">
        <v>13</v>
      </c>
    </row>
    <row r="3" spans="1:17" s="3" customFormat="1" ht="40.200000000000003" customHeight="1">
      <c r="A3" s="21">
        <v>44928</v>
      </c>
      <c r="B3" s="8" t="s">
        <v>17</v>
      </c>
      <c r="C3" s="34" t="s">
        <v>15</v>
      </c>
      <c r="D3" s="35" t="s">
        <v>111</v>
      </c>
      <c r="E3" s="35" t="s">
        <v>59</v>
      </c>
      <c r="F3" s="36" t="s">
        <v>40</v>
      </c>
      <c r="G3" s="35" t="s">
        <v>125</v>
      </c>
      <c r="H3" s="35" t="s">
        <v>30</v>
      </c>
      <c r="I3" s="22">
        <v>6</v>
      </c>
      <c r="J3" s="10">
        <v>2.5</v>
      </c>
      <c r="K3" s="22">
        <v>1.65</v>
      </c>
      <c r="L3" s="10">
        <v>0</v>
      </c>
      <c r="M3" s="10">
        <v>2.7</v>
      </c>
      <c r="N3" s="10">
        <f>SUM(I3*15+K3*5)</f>
        <v>98.25</v>
      </c>
      <c r="O3" s="10">
        <f>SUM(I3*2+J3*7+K3*1)</f>
        <v>31.15</v>
      </c>
      <c r="P3" s="10">
        <f>SUM(J3*5+M3*5)</f>
        <v>26</v>
      </c>
      <c r="Q3" s="10">
        <f>SUM(I3*70+J3*75+K3*25+L3*60+M3*45)</f>
        <v>770.25</v>
      </c>
    </row>
    <row r="4" spans="1:17" s="1" customFormat="1" ht="40.200000000000003" customHeight="1">
      <c r="A4" s="23"/>
      <c r="B4" s="9"/>
      <c r="C4" s="37" t="s">
        <v>16</v>
      </c>
      <c r="D4" s="37" t="s">
        <v>123</v>
      </c>
      <c r="E4" s="37" t="s">
        <v>60</v>
      </c>
      <c r="F4" s="38" t="s">
        <v>61</v>
      </c>
      <c r="G4" s="37" t="s">
        <v>110</v>
      </c>
      <c r="H4" s="37" t="s">
        <v>38</v>
      </c>
      <c r="I4" s="26"/>
      <c r="J4" s="27"/>
      <c r="K4" s="24"/>
      <c r="L4" s="25"/>
      <c r="M4" s="25"/>
      <c r="N4" s="25"/>
      <c r="O4" s="25"/>
      <c r="P4" s="25"/>
      <c r="Q4" s="25"/>
    </row>
    <row r="5" spans="1:17" s="3" customFormat="1" ht="40.200000000000003" customHeight="1">
      <c r="A5" s="21">
        <v>44929</v>
      </c>
      <c r="B5" s="8" t="s">
        <v>18</v>
      </c>
      <c r="C5" s="34" t="s">
        <v>43</v>
      </c>
      <c r="D5" s="35" t="s">
        <v>22</v>
      </c>
      <c r="E5" s="35" t="s">
        <v>23</v>
      </c>
      <c r="F5" s="39" t="s">
        <v>27</v>
      </c>
      <c r="G5" s="35" t="s">
        <v>109</v>
      </c>
      <c r="H5" s="35" t="s">
        <v>158</v>
      </c>
      <c r="I5" s="22">
        <v>6</v>
      </c>
      <c r="J5" s="10">
        <v>2.5</v>
      </c>
      <c r="K5" s="22">
        <v>1.55</v>
      </c>
      <c r="L5" s="10">
        <v>0</v>
      </c>
      <c r="M5" s="10">
        <v>2.5</v>
      </c>
      <c r="N5" s="10">
        <f>SUM(I5*15+K5*5)</f>
        <v>97.75</v>
      </c>
      <c r="O5" s="10">
        <f>SUM(I5*2+J5*7+K5*1)</f>
        <v>31.05</v>
      </c>
      <c r="P5" s="10">
        <f>SUM(J5*5+M5*5)</f>
        <v>25</v>
      </c>
      <c r="Q5" s="10">
        <f>SUM(I5*70+J5*75+K5*25+L5*60+M5*45)</f>
        <v>758.75</v>
      </c>
    </row>
    <row r="6" spans="1:17" s="1" customFormat="1" ht="40.200000000000003" customHeight="1">
      <c r="A6" s="23"/>
      <c r="B6" s="9"/>
      <c r="C6" s="37" t="s">
        <v>44</v>
      </c>
      <c r="D6" s="37" t="s">
        <v>24</v>
      </c>
      <c r="E6" s="37" t="s">
        <v>25</v>
      </c>
      <c r="F6" s="40" t="s">
        <v>42</v>
      </c>
      <c r="G6" s="37" t="s">
        <v>110</v>
      </c>
      <c r="H6" s="37" t="s">
        <v>29</v>
      </c>
      <c r="I6" s="24"/>
      <c r="J6" s="25"/>
      <c r="K6" s="24"/>
      <c r="L6" s="25"/>
      <c r="M6" s="25"/>
      <c r="N6" s="25"/>
      <c r="O6" s="25"/>
      <c r="P6" s="25"/>
      <c r="Q6" s="25"/>
    </row>
    <row r="7" spans="1:17" s="3" customFormat="1" ht="40.200000000000003" customHeight="1">
      <c r="A7" s="21">
        <v>44930</v>
      </c>
      <c r="B7" s="10" t="s">
        <v>19</v>
      </c>
      <c r="C7" s="34" t="s">
        <v>15</v>
      </c>
      <c r="D7" s="35" t="s">
        <v>50</v>
      </c>
      <c r="E7" s="35" t="s">
        <v>62</v>
      </c>
      <c r="F7" s="35" t="s">
        <v>51</v>
      </c>
      <c r="G7" s="35" t="s">
        <v>109</v>
      </c>
      <c r="H7" s="35" t="s">
        <v>129</v>
      </c>
      <c r="I7" s="22">
        <v>6.5</v>
      </c>
      <c r="J7" s="10">
        <v>2.5</v>
      </c>
      <c r="K7" s="22">
        <v>1.5</v>
      </c>
      <c r="L7" s="10">
        <v>0</v>
      </c>
      <c r="M7" s="10">
        <v>2.8</v>
      </c>
      <c r="N7" s="10">
        <f>SUM(I7*15+K7*5)</f>
        <v>105</v>
      </c>
      <c r="O7" s="10">
        <f>SUM(I7*2+J7*7+K7*1)</f>
        <v>32</v>
      </c>
      <c r="P7" s="10">
        <f>SUM(J7*5+M7*5)</f>
        <v>26.5</v>
      </c>
      <c r="Q7" s="10">
        <f>SUM(I7*70+J7*75+K7*25+L7*60+M7*45)</f>
        <v>806</v>
      </c>
    </row>
    <row r="8" spans="1:17" s="1" customFormat="1" ht="40.200000000000003" customHeight="1">
      <c r="A8" s="23"/>
      <c r="B8" s="25"/>
      <c r="C8" s="37" t="s">
        <v>16</v>
      </c>
      <c r="D8" s="37" t="s">
        <v>64</v>
      </c>
      <c r="E8" s="37" t="s">
        <v>63</v>
      </c>
      <c r="F8" s="37" t="s">
        <v>52</v>
      </c>
      <c r="G8" s="37" t="s">
        <v>110</v>
      </c>
      <c r="H8" s="37" t="s">
        <v>130</v>
      </c>
      <c r="I8" s="26"/>
      <c r="J8" s="27"/>
      <c r="K8" s="26"/>
      <c r="L8" s="25"/>
      <c r="M8" s="25"/>
      <c r="N8" s="25"/>
      <c r="O8" s="25"/>
      <c r="P8" s="25"/>
      <c r="Q8" s="25"/>
    </row>
    <row r="9" spans="1:17" s="3" customFormat="1" ht="40.200000000000003" customHeight="1">
      <c r="A9" s="21">
        <v>44931</v>
      </c>
      <c r="B9" s="10" t="s">
        <v>20</v>
      </c>
      <c r="C9" s="34" t="s">
        <v>47</v>
      </c>
      <c r="D9" s="50" t="s">
        <v>149</v>
      </c>
      <c r="E9" s="36" t="s">
        <v>45</v>
      </c>
      <c r="F9" s="41" t="s">
        <v>31</v>
      </c>
      <c r="G9" s="35" t="s">
        <v>109</v>
      </c>
      <c r="H9" s="35" t="s">
        <v>159</v>
      </c>
      <c r="I9" s="22">
        <v>7.4</v>
      </c>
      <c r="J9" s="10">
        <v>2.2999999999999998</v>
      </c>
      <c r="K9" s="22">
        <v>1.5</v>
      </c>
      <c r="L9" s="10">
        <v>0.1</v>
      </c>
      <c r="M9" s="10">
        <v>3</v>
      </c>
      <c r="N9" s="10">
        <f>SUM(I9*15+K9*5)</f>
        <v>118.5</v>
      </c>
      <c r="O9" s="10">
        <f>SUM(I9*2+J9*7+K9*1)</f>
        <v>32.4</v>
      </c>
      <c r="P9" s="10">
        <f>SUM(J9*5+M9*5)</f>
        <v>26.5</v>
      </c>
      <c r="Q9" s="10">
        <f>SUM(I9*70+J9*75+K9*25+L9*60+M9*45)</f>
        <v>869</v>
      </c>
    </row>
    <row r="10" spans="1:17" s="4" customFormat="1" ht="40.200000000000003" customHeight="1">
      <c r="A10" s="23"/>
      <c r="B10" s="16" t="s">
        <v>53</v>
      </c>
      <c r="C10" s="17" t="s">
        <v>48</v>
      </c>
      <c r="D10" s="51" t="s">
        <v>141</v>
      </c>
      <c r="E10" s="38" t="s">
        <v>46</v>
      </c>
      <c r="F10" s="37" t="s">
        <v>32</v>
      </c>
      <c r="G10" s="37" t="s">
        <v>110</v>
      </c>
      <c r="H10" s="37" t="s">
        <v>49</v>
      </c>
      <c r="I10" s="24"/>
      <c r="J10" s="25"/>
      <c r="K10" s="24"/>
      <c r="L10" s="25"/>
      <c r="M10" s="25"/>
      <c r="N10" s="25"/>
      <c r="O10" s="25"/>
      <c r="P10" s="25"/>
      <c r="Q10" s="25"/>
    </row>
    <row r="11" spans="1:17" s="5" customFormat="1" ht="40.200000000000003" customHeight="1">
      <c r="A11" s="28">
        <v>44934</v>
      </c>
      <c r="B11" s="8" t="s">
        <v>14</v>
      </c>
      <c r="C11" s="35" t="s">
        <v>15</v>
      </c>
      <c r="D11" s="52" t="s">
        <v>150</v>
      </c>
      <c r="E11" s="35" t="s">
        <v>54</v>
      </c>
      <c r="F11" s="36" t="s">
        <v>56</v>
      </c>
      <c r="G11" s="35" t="s">
        <v>109</v>
      </c>
      <c r="H11" s="35" t="s">
        <v>57</v>
      </c>
      <c r="I11" s="22">
        <v>6</v>
      </c>
      <c r="J11" s="10">
        <v>2.8</v>
      </c>
      <c r="K11" s="22">
        <v>1.5</v>
      </c>
      <c r="L11" s="10">
        <v>0</v>
      </c>
      <c r="M11" s="10">
        <v>2.8</v>
      </c>
      <c r="N11" s="10">
        <f>SUM(I11*15+K11*5)</f>
        <v>97.5</v>
      </c>
      <c r="O11" s="10">
        <f>SUM(I11*2+J11*7+K11*1)</f>
        <v>33.099999999999994</v>
      </c>
      <c r="P11" s="10">
        <f>SUM(J11*5+M11*5)</f>
        <v>28</v>
      </c>
      <c r="Q11" s="10">
        <f>SUM(I11*70+J11*75+K11*25+L11*60+M11*45)</f>
        <v>793.5</v>
      </c>
    </row>
    <row r="12" spans="1:17" s="4" customFormat="1" ht="40.200000000000003" customHeight="1">
      <c r="A12" s="29"/>
      <c r="B12" s="9"/>
      <c r="C12" s="37" t="s">
        <v>28</v>
      </c>
      <c r="D12" s="57" t="s">
        <v>157</v>
      </c>
      <c r="E12" s="37" t="s">
        <v>55</v>
      </c>
      <c r="F12" s="38" t="s">
        <v>37</v>
      </c>
      <c r="G12" s="37" t="s">
        <v>110</v>
      </c>
      <c r="H12" s="37" t="s">
        <v>58</v>
      </c>
      <c r="I12" s="26"/>
      <c r="J12" s="27"/>
      <c r="K12" s="24"/>
      <c r="L12" s="25"/>
      <c r="M12" s="25"/>
      <c r="N12" s="25"/>
      <c r="O12" s="25"/>
      <c r="P12" s="25"/>
      <c r="Q12" s="25"/>
    </row>
    <row r="13" spans="1:17" s="5" customFormat="1" ht="40.200000000000003" customHeight="1">
      <c r="A13" s="28">
        <v>44935</v>
      </c>
      <c r="B13" s="8" t="s">
        <v>17</v>
      </c>
      <c r="C13" s="35" t="s">
        <v>65</v>
      </c>
      <c r="D13" s="35" t="s">
        <v>67</v>
      </c>
      <c r="E13" s="35" t="s">
        <v>21</v>
      </c>
      <c r="F13" s="35" t="s">
        <v>119</v>
      </c>
      <c r="G13" s="35" t="s">
        <v>109</v>
      </c>
      <c r="H13" s="42" t="s">
        <v>33</v>
      </c>
      <c r="I13" s="22">
        <v>6.2</v>
      </c>
      <c r="J13" s="10">
        <v>2.2999999999999998</v>
      </c>
      <c r="K13" s="22">
        <v>1.75</v>
      </c>
      <c r="L13" s="10">
        <v>0</v>
      </c>
      <c r="M13" s="10">
        <v>2.8</v>
      </c>
      <c r="N13" s="10">
        <f>SUM(I13*15+K13*5)</f>
        <v>101.75</v>
      </c>
      <c r="O13" s="10">
        <f>SUM(I13*2+J13*7+K13*1)</f>
        <v>30.25</v>
      </c>
      <c r="P13" s="10">
        <f>SUM(J13*5+M13*5)</f>
        <v>25.5</v>
      </c>
      <c r="Q13" s="10">
        <f>SUM(I13*70+J13*75+K13*25+L13*60+M13*45)</f>
        <v>776.25</v>
      </c>
    </row>
    <row r="14" spans="1:17" s="4" customFormat="1" ht="40.200000000000003" customHeight="1">
      <c r="A14" s="29"/>
      <c r="B14" s="9"/>
      <c r="C14" s="37" t="s">
        <v>66</v>
      </c>
      <c r="D14" s="37" t="s">
        <v>68</v>
      </c>
      <c r="E14" s="37" t="s">
        <v>41</v>
      </c>
      <c r="F14" s="37" t="s">
        <v>120</v>
      </c>
      <c r="G14" s="37" t="s">
        <v>110</v>
      </c>
      <c r="H14" s="43" t="s">
        <v>34</v>
      </c>
      <c r="I14" s="24"/>
      <c r="J14" s="25"/>
      <c r="K14" s="24"/>
      <c r="L14" s="25"/>
      <c r="M14" s="25"/>
      <c r="N14" s="25"/>
      <c r="O14" s="25"/>
      <c r="P14" s="25"/>
      <c r="Q14" s="25"/>
    </row>
    <row r="15" spans="1:17" s="5" customFormat="1" ht="40.200000000000003" customHeight="1">
      <c r="A15" s="28">
        <v>44936</v>
      </c>
      <c r="B15" s="10" t="s">
        <v>18</v>
      </c>
      <c r="C15" s="35" t="s">
        <v>69</v>
      </c>
      <c r="D15" s="35" t="s">
        <v>116</v>
      </c>
      <c r="E15" s="36" t="s">
        <v>26</v>
      </c>
      <c r="F15" s="35" t="s">
        <v>124</v>
      </c>
      <c r="G15" s="35" t="s">
        <v>109</v>
      </c>
      <c r="H15" s="42" t="s">
        <v>136</v>
      </c>
      <c r="I15" s="22">
        <v>7.3</v>
      </c>
      <c r="J15" s="10">
        <v>2.6</v>
      </c>
      <c r="K15" s="22">
        <v>1.5</v>
      </c>
      <c r="L15" s="10">
        <v>0.2</v>
      </c>
      <c r="M15" s="10">
        <v>2.7</v>
      </c>
      <c r="N15" s="10">
        <f>SUM(I15*15+K15*5)</f>
        <v>117</v>
      </c>
      <c r="O15" s="10">
        <f>SUM(I15*2+J15*7+K15*1)</f>
        <v>34.299999999999997</v>
      </c>
      <c r="P15" s="10">
        <f>SUM(J15*5+M15*5)</f>
        <v>26.5</v>
      </c>
      <c r="Q15" s="10">
        <f>SUM(I15*70+J15*75+K15*25+L15*60+M15*45)</f>
        <v>877</v>
      </c>
    </row>
    <row r="16" spans="1:17" s="4" customFormat="1" ht="40.200000000000003" customHeight="1">
      <c r="A16" s="29"/>
      <c r="B16" s="27"/>
      <c r="C16" s="37" t="s">
        <v>35</v>
      </c>
      <c r="D16" s="37" t="s">
        <v>117</v>
      </c>
      <c r="E16" s="38" t="s">
        <v>144</v>
      </c>
      <c r="F16" s="37" t="s">
        <v>121</v>
      </c>
      <c r="G16" s="37" t="s">
        <v>110</v>
      </c>
      <c r="H16" s="43" t="s">
        <v>122</v>
      </c>
      <c r="I16" s="26"/>
      <c r="J16" s="27"/>
      <c r="K16" s="26"/>
      <c r="L16" s="25"/>
      <c r="M16" s="25"/>
      <c r="N16" s="25"/>
      <c r="O16" s="25"/>
      <c r="P16" s="25"/>
      <c r="Q16" s="25"/>
    </row>
    <row r="17" spans="1:20" s="5" customFormat="1" ht="40.200000000000003" customHeight="1">
      <c r="A17" s="28">
        <v>44937</v>
      </c>
      <c r="B17" s="8" t="s">
        <v>19</v>
      </c>
      <c r="C17" s="35" t="s">
        <v>70</v>
      </c>
      <c r="D17" s="35" t="s">
        <v>114</v>
      </c>
      <c r="E17" s="39" t="s">
        <v>131</v>
      </c>
      <c r="F17" s="35" t="s">
        <v>72</v>
      </c>
      <c r="G17" s="35" t="s">
        <v>109</v>
      </c>
      <c r="H17" s="42" t="s">
        <v>74</v>
      </c>
      <c r="I17" s="22">
        <v>7</v>
      </c>
      <c r="J17" s="10">
        <v>2.8</v>
      </c>
      <c r="K17" s="22">
        <v>1.6</v>
      </c>
      <c r="L17" s="10">
        <v>0</v>
      </c>
      <c r="M17" s="10">
        <v>2.6</v>
      </c>
      <c r="N17" s="10">
        <f>SUM(I17*15+K17*5)</f>
        <v>113</v>
      </c>
      <c r="O17" s="10">
        <f>SUM(I17*2+J17*7+K17*1)</f>
        <v>35.199999999999996</v>
      </c>
      <c r="P17" s="10">
        <f>SUM(J17*5+M17*5)</f>
        <v>27</v>
      </c>
      <c r="Q17" s="10">
        <f>SUM(I17*70+J17*75+K17*25+L17*60+M17*45)</f>
        <v>857</v>
      </c>
      <c r="S17" s="12"/>
    </row>
    <row r="18" spans="1:20" s="4" customFormat="1" ht="40.200000000000003" customHeight="1">
      <c r="A18" s="29"/>
      <c r="B18" s="9"/>
      <c r="C18" s="37" t="s">
        <v>71</v>
      </c>
      <c r="D18" s="37" t="s">
        <v>118</v>
      </c>
      <c r="E18" s="40" t="s">
        <v>156</v>
      </c>
      <c r="F18" s="37" t="s">
        <v>73</v>
      </c>
      <c r="G18" s="37" t="s">
        <v>110</v>
      </c>
      <c r="H18" s="43" t="s">
        <v>75</v>
      </c>
      <c r="I18" s="24"/>
      <c r="J18" s="25"/>
      <c r="K18" s="24"/>
      <c r="L18" s="25"/>
      <c r="M18" s="25"/>
      <c r="N18" s="25"/>
      <c r="O18" s="25"/>
      <c r="P18" s="25"/>
      <c r="Q18" s="25"/>
      <c r="S18" s="13"/>
    </row>
    <row r="19" spans="1:20" s="5" customFormat="1" ht="40.200000000000003" customHeight="1">
      <c r="A19" s="28">
        <v>44938</v>
      </c>
      <c r="B19" s="10" t="s">
        <v>20</v>
      </c>
      <c r="C19" s="35" t="s">
        <v>80</v>
      </c>
      <c r="D19" s="35" t="s">
        <v>81</v>
      </c>
      <c r="E19" s="35" t="s">
        <v>83</v>
      </c>
      <c r="F19" s="44" t="s">
        <v>78</v>
      </c>
      <c r="G19" s="35" t="s">
        <v>109</v>
      </c>
      <c r="H19" s="42" t="s">
        <v>137</v>
      </c>
      <c r="I19" s="22">
        <v>6.3</v>
      </c>
      <c r="J19" s="10">
        <v>2.5</v>
      </c>
      <c r="K19" s="22">
        <v>1.5</v>
      </c>
      <c r="L19" s="10">
        <v>0</v>
      </c>
      <c r="M19" s="10">
        <v>3</v>
      </c>
      <c r="N19" s="10">
        <f>SUM(I19*15+K19*5)</f>
        <v>102</v>
      </c>
      <c r="O19" s="10">
        <f>SUM(I19*2+J19*7+K19*1)</f>
        <v>31.6</v>
      </c>
      <c r="P19" s="10">
        <f>SUM(J19*5+M19*5)</f>
        <v>27.5</v>
      </c>
      <c r="Q19" s="10">
        <f>SUM(I19*70+J19*75+K19*25+L19*60+M19*45)</f>
        <v>801</v>
      </c>
    </row>
    <row r="20" spans="1:20" s="4" customFormat="1" ht="40.200000000000003" customHeight="1">
      <c r="A20" s="29"/>
      <c r="B20" s="17" t="s">
        <v>77</v>
      </c>
      <c r="C20" s="37" t="s">
        <v>76</v>
      </c>
      <c r="D20" s="37" t="s">
        <v>82</v>
      </c>
      <c r="E20" s="37" t="s">
        <v>84</v>
      </c>
      <c r="F20" s="45" t="s">
        <v>79</v>
      </c>
      <c r="G20" s="37" t="s">
        <v>110</v>
      </c>
      <c r="H20" s="43" t="s">
        <v>152</v>
      </c>
      <c r="I20" s="24"/>
      <c r="J20" s="25"/>
      <c r="K20" s="24"/>
      <c r="L20" s="25"/>
      <c r="M20" s="25"/>
      <c r="N20" s="25"/>
      <c r="O20" s="25"/>
      <c r="P20" s="25"/>
      <c r="Q20" s="25"/>
    </row>
    <row r="21" spans="1:20" s="4" customFormat="1" ht="40.200000000000003" customHeight="1">
      <c r="A21" s="28">
        <v>44941</v>
      </c>
      <c r="B21" s="8" t="s">
        <v>14</v>
      </c>
      <c r="C21" s="34" t="s">
        <v>15</v>
      </c>
      <c r="D21" s="35" t="s">
        <v>102</v>
      </c>
      <c r="E21" s="52" t="s">
        <v>100</v>
      </c>
      <c r="F21" s="35" t="s">
        <v>126</v>
      </c>
      <c r="G21" s="35" t="s">
        <v>109</v>
      </c>
      <c r="H21" s="42" t="s">
        <v>85</v>
      </c>
      <c r="I21" s="22">
        <v>6.5</v>
      </c>
      <c r="J21" s="10">
        <v>2.7</v>
      </c>
      <c r="K21" s="22">
        <v>1.7</v>
      </c>
      <c r="L21" s="10">
        <v>0.2</v>
      </c>
      <c r="M21" s="10">
        <v>2.7</v>
      </c>
      <c r="N21" s="10">
        <f>SUM(I21*15+K21*5)</f>
        <v>106</v>
      </c>
      <c r="O21" s="10">
        <f>SUM(I21*2+J21*7+K21*1)</f>
        <v>33.6</v>
      </c>
      <c r="P21" s="10">
        <f>SUM(J21*5+M21*5)</f>
        <v>27</v>
      </c>
      <c r="Q21" s="10">
        <f>SUM(I21*70+J21*75+K21*25+L21*60+M21*45)</f>
        <v>833.5</v>
      </c>
    </row>
    <row r="22" spans="1:20" s="4" customFormat="1" ht="40.200000000000003" customHeight="1">
      <c r="A22" s="29"/>
      <c r="B22" s="9"/>
      <c r="C22" s="37" t="s">
        <v>28</v>
      </c>
      <c r="D22" s="37" t="s">
        <v>103</v>
      </c>
      <c r="E22" s="53" t="s">
        <v>101</v>
      </c>
      <c r="F22" s="37" t="s">
        <v>127</v>
      </c>
      <c r="G22" s="37" t="s">
        <v>110</v>
      </c>
      <c r="H22" s="43" t="s">
        <v>86</v>
      </c>
      <c r="I22" s="26"/>
      <c r="J22" s="27"/>
      <c r="K22" s="24"/>
      <c r="L22" s="25"/>
      <c r="M22" s="25"/>
      <c r="N22" s="25"/>
      <c r="O22" s="25"/>
      <c r="P22" s="25"/>
      <c r="Q22" s="25"/>
    </row>
    <row r="23" spans="1:20" s="4" customFormat="1" ht="40.200000000000003" customHeight="1">
      <c r="A23" s="28">
        <v>44942</v>
      </c>
      <c r="B23" s="8" t="s">
        <v>17</v>
      </c>
      <c r="C23" s="34" t="s">
        <v>70</v>
      </c>
      <c r="D23" s="35" t="s">
        <v>115</v>
      </c>
      <c r="E23" s="36" t="s">
        <v>143</v>
      </c>
      <c r="F23" s="35" t="s">
        <v>133</v>
      </c>
      <c r="G23" s="35" t="s">
        <v>109</v>
      </c>
      <c r="H23" s="35" t="s">
        <v>87</v>
      </c>
      <c r="I23" s="22">
        <v>6.4</v>
      </c>
      <c r="J23" s="10">
        <v>2.2999999999999998</v>
      </c>
      <c r="K23" s="22">
        <v>1.7</v>
      </c>
      <c r="L23" s="10">
        <v>0.1</v>
      </c>
      <c r="M23" s="10">
        <v>2.7</v>
      </c>
      <c r="N23" s="10">
        <f>SUM(I23*15+K23*5)</f>
        <v>104.5</v>
      </c>
      <c r="O23" s="10">
        <f>SUM(I23*2+J23*7+K23*1)</f>
        <v>30.599999999999998</v>
      </c>
      <c r="P23" s="10">
        <f>SUM(J23*5+M23*5)</f>
        <v>25</v>
      </c>
      <c r="Q23" s="10">
        <f>SUM(I23*70+J23*75+K23*25+L23*60+M23*45)</f>
        <v>790.5</v>
      </c>
      <c r="S23" s="14"/>
    </row>
    <row r="24" spans="1:20" s="4" customFormat="1" ht="40.200000000000003" customHeight="1">
      <c r="A24" s="29"/>
      <c r="B24" s="9"/>
      <c r="C24" s="46" t="s">
        <v>71</v>
      </c>
      <c r="D24" s="37" t="s">
        <v>135</v>
      </c>
      <c r="E24" s="38" t="s">
        <v>142</v>
      </c>
      <c r="F24" s="37" t="s">
        <v>134</v>
      </c>
      <c r="G24" s="37" t="s">
        <v>110</v>
      </c>
      <c r="H24" s="37" t="s">
        <v>88</v>
      </c>
      <c r="I24" s="24"/>
      <c r="J24" s="25"/>
      <c r="K24" s="24"/>
      <c r="L24" s="25"/>
      <c r="M24" s="25"/>
      <c r="N24" s="25"/>
      <c r="O24" s="25"/>
      <c r="P24" s="25"/>
      <c r="Q24" s="25"/>
      <c r="S24" s="15"/>
    </row>
    <row r="25" spans="1:20" s="3" customFormat="1" ht="40.200000000000003" customHeight="1">
      <c r="A25" s="28">
        <v>44943</v>
      </c>
      <c r="B25" s="10" t="s">
        <v>18</v>
      </c>
      <c r="C25" s="34" t="s">
        <v>90</v>
      </c>
      <c r="D25" s="35" t="s">
        <v>112</v>
      </c>
      <c r="E25" s="54" t="s">
        <v>151</v>
      </c>
      <c r="F25" s="34" t="s">
        <v>91</v>
      </c>
      <c r="G25" s="35" t="s">
        <v>109</v>
      </c>
      <c r="H25" s="34" t="s">
        <v>138</v>
      </c>
      <c r="I25" s="22">
        <v>6.5</v>
      </c>
      <c r="J25" s="10">
        <v>2.6</v>
      </c>
      <c r="K25" s="22">
        <v>1.55</v>
      </c>
      <c r="L25" s="10">
        <v>0</v>
      </c>
      <c r="M25" s="10">
        <v>2.7</v>
      </c>
      <c r="N25" s="10">
        <f>SUM(I25*15+K25*5)</f>
        <v>105.25</v>
      </c>
      <c r="O25" s="10">
        <f>SUM(I25*2+J25*7+K25*1)</f>
        <v>32.75</v>
      </c>
      <c r="P25" s="10">
        <f>SUM(J25*5+M25*5)</f>
        <v>26.5</v>
      </c>
      <c r="Q25" s="10">
        <f>SUM(I25*70+J25*75+K25*25+L25*60+M25*45)</f>
        <v>810.25</v>
      </c>
      <c r="S25" s="5"/>
      <c r="T25" s="5"/>
    </row>
    <row r="26" spans="1:20" s="1" customFormat="1" ht="40.200000000000003" customHeight="1">
      <c r="A26" s="29"/>
      <c r="B26" s="27"/>
      <c r="C26" s="37" t="s">
        <v>92</v>
      </c>
      <c r="D26" s="37" t="s">
        <v>113</v>
      </c>
      <c r="E26" s="55" t="s">
        <v>93</v>
      </c>
      <c r="F26" s="46" t="s">
        <v>94</v>
      </c>
      <c r="G26" s="37" t="s">
        <v>110</v>
      </c>
      <c r="H26" s="46" t="s">
        <v>89</v>
      </c>
      <c r="I26" s="26"/>
      <c r="J26" s="27"/>
      <c r="K26" s="26"/>
      <c r="L26" s="25"/>
      <c r="M26" s="25"/>
      <c r="N26" s="25"/>
      <c r="O26" s="25"/>
      <c r="P26" s="25"/>
      <c r="Q26" s="25"/>
      <c r="S26" s="4"/>
      <c r="T26" s="4"/>
    </row>
    <row r="27" spans="1:20" s="1" customFormat="1" ht="40.200000000000003" customHeight="1">
      <c r="A27" s="21">
        <v>44944</v>
      </c>
      <c r="B27" s="8" t="s">
        <v>19</v>
      </c>
      <c r="C27" s="34" t="s">
        <v>153</v>
      </c>
      <c r="D27" s="35" t="s">
        <v>155</v>
      </c>
      <c r="E27" s="52" t="s">
        <v>145</v>
      </c>
      <c r="F27" s="35" t="s">
        <v>140</v>
      </c>
      <c r="G27" s="35" t="s">
        <v>109</v>
      </c>
      <c r="H27" s="35" t="s">
        <v>132</v>
      </c>
      <c r="I27" s="22">
        <v>7</v>
      </c>
      <c r="J27" s="10">
        <v>2.5</v>
      </c>
      <c r="K27" s="22">
        <v>2</v>
      </c>
      <c r="L27" s="10">
        <v>0</v>
      </c>
      <c r="M27" s="10">
        <v>2.6</v>
      </c>
      <c r="N27" s="10">
        <f>SUM(I27*15+K27*5)</f>
        <v>115</v>
      </c>
      <c r="O27" s="10">
        <f>SUM(I27*2+J27*7+K27*1)</f>
        <v>33.5</v>
      </c>
      <c r="P27" s="10">
        <f>SUM(J27*5+M27*5)</f>
        <v>25.5</v>
      </c>
      <c r="Q27" s="10">
        <f>SUM(I27*70+J27*75+K27*25+L27*60+M27*45)</f>
        <v>844.5</v>
      </c>
      <c r="S27" s="4"/>
      <c r="T27" s="4"/>
    </row>
    <row r="28" spans="1:20" s="1" customFormat="1" ht="40.200000000000003" customHeight="1">
      <c r="A28" s="23"/>
      <c r="B28" s="9"/>
      <c r="C28" s="37" t="s">
        <v>154</v>
      </c>
      <c r="D28" s="37" t="s">
        <v>148</v>
      </c>
      <c r="E28" s="56" t="s">
        <v>146</v>
      </c>
      <c r="F28" s="37" t="s">
        <v>39</v>
      </c>
      <c r="G28" s="37" t="s">
        <v>110</v>
      </c>
      <c r="H28" s="37" t="s">
        <v>147</v>
      </c>
      <c r="I28" s="26"/>
      <c r="J28" s="27"/>
      <c r="K28" s="24"/>
      <c r="L28" s="25"/>
      <c r="M28" s="25"/>
      <c r="N28" s="25"/>
      <c r="O28" s="25"/>
      <c r="P28" s="25"/>
      <c r="Q28" s="25"/>
      <c r="S28" s="4"/>
      <c r="T28" s="4"/>
    </row>
    <row r="29" spans="1:20" s="1" customFormat="1" ht="40.200000000000003" customHeight="1">
      <c r="A29" s="28">
        <v>44945</v>
      </c>
      <c r="B29" s="8" t="s">
        <v>107</v>
      </c>
      <c r="C29" s="34" t="s">
        <v>36</v>
      </c>
      <c r="D29" s="47" t="s">
        <v>96</v>
      </c>
      <c r="E29" s="36" t="s">
        <v>128</v>
      </c>
      <c r="F29" s="47" t="s">
        <v>97</v>
      </c>
      <c r="G29" s="35" t="s">
        <v>109</v>
      </c>
      <c r="H29" s="34" t="s">
        <v>139</v>
      </c>
      <c r="I29" s="22">
        <v>7</v>
      </c>
      <c r="J29" s="10">
        <v>2.7</v>
      </c>
      <c r="K29" s="22">
        <v>1.3</v>
      </c>
      <c r="L29" s="10">
        <v>0</v>
      </c>
      <c r="M29" s="10">
        <v>2.7</v>
      </c>
      <c r="N29" s="10">
        <f>SUM(I29*15+K29*5)</f>
        <v>111.5</v>
      </c>
      <c r="O29" s="10">
        <f>SUM(I29*2+J29*7+K29*1)</f>
        <v>34.200000000000003</v>
      </c>
      <c r="P29" s="10">
        <f>SUM(J29*5+M29*5)</f>
        <v>27</v>
      </c>
      <c r="Q29" s="10">
        <f>SUM(I29*70+J29*75+K29*25+L29*60+M29*45)</f>
        <v>846.5</v>
      </c>
      <c r="S29" s="10"/>
      <c r="T29" s="4"/>
    </row>
    <row r="30" spans="1:20" s="1" customFormat="1" ht="40.200000000000003" customHeight="1">
      <c r="A30" s="48" t="s">
        <v>95</v>
      </c>
      <c r="B30" s="9"/>
      <c r="C30" s="37" t="s">
        <v>105</v>
      </c>
      <c r="D30" s="46" t="s">
        <v>104</v>
      </c>
      <c r="E30" s="49" t="s">
        <v>106</v>
      </c>
      <c r="F30" s="47" t="s">
        <v>98</v>
      </c>
      <c r="G30" s="37" t="s">
        <v>110</v>
      </c>
      <c r="H30" s="37" t="s">
        <v>99</v>
      </c>
      <c r="I30" s="24"/>
      <c r="J30" s="25"/>
      <c r="K30" s="24"/>
      <c r="L30" s="25"/>
      <c r="M30" s="25"/>
      <c r="N30" s="25"/>
      <c r="O30" s="25"/>
      <c r="P30" s="25"/>
      <c r="Q30" s="25"/>
      <c r="S30" s="30"/>
    </row>
    <row r="31" spans="1:20">
      <c r="A31" s="6"/>
      <c r="E31" s="6"/>
      <c r="G31" s="31"/>
      <c r="H31" s="6"/>
    </row>
  </sheetData>
  <mergeCells count="3">
    <mergeCell ref="A1:Q1"/>
    <mergeCell ref="D2:E2"/>
    <mergeCell ref="F2:G2"/>
  </mergeCells>
  <phoneticPr fontId="9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8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6.2"/>
  <sheetData/>
  <phoneticPr fontId="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6.2"/>
  <sheetData/>
  <phoneticPr fontId="9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108.03</vt:lpstr>
      <vt:lpstr>Sheet2</vt:lpstr>
      <vt:lpstr>Sheet3</vt:lpstr>
      <vt:lpstr>'108.03'!Print_Area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2023-12-25T00:32:34Z</cp:lastPrinted>
  <dcterms:created xsi:type="dcterms:W3CDTF">2016-09-13T02:57:00Z</dcterms:created>
  <dcterms:modified xsi:type="dcterms:W3CDTF">2023-12-25T00:42:35Z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