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D15F5CE8-6173-4CEB-A8CB-FD195F005A87}" xr6:coauthVersionLast="36" xr6:coauthVersionMax="36" xr10:uidLastSave="{00000000-0000-0000-0000-000000000000}"/>
  <bookViews>
    <workbookView xWindow="0" yWindow="0" windowWidth="23040" windowHeight="8532" xr2:uid="{00000000-000D-0000-FFFF-FFFF00000000}"/>
  </bookViews>
  <sheets>
    <sheet name="2月" sheetId="1" r:id="rId1"/>
  </sheets>
  <definedNames>
    <definedName name="_xlnm.Print_Area" localSheetId="0">'2月'!$A$1:$Q$24</definedName>
  </definedNames>
  <calcPr calcId="191029"/>
</workbook>
</file>

<file path=xl/calcChain.xml><?xml version="1.0" encoding="utf-8"?>
<calcChain xmlns="http://schemas.openxmlformats.org/spreadsheetml/2006/main">
  <c r="Q13" i="1" l="1"/>
  <c r="P13" i="1"/>
  <c r="O13" i="1"/>
  <c r="N13" i="1"/>
  <c r="N11" i="1"/>
  <c r="A5" i="1" l="1"/>
  <c r="A9" i="1" l="1"/>
  <c r="A11" i="1" s="1"/>
  <c r="A13" i="1" s="1"/>
  <c r="Q23" i="1"/>
  <c r="A19" i="1" l="1"/>
  <c r="A21" i="1" s="1"/>
  <c r="A23" i="1" s="1"/>
  <c r="P23" i="1" l="1"/>
  <c r="O23" i="1"/>
  <c r="N23" i="1"/>
  <c r="Q19" i="1"/>
  <c r="P19" i="1"/>
  <c r="O19" i="1"/>
  <c r="N19" i="1"/>
  <c r="Q17" i="1"/>
  <c r="P17" i="1"/>
  <c r="O17" i="1"/>
  <c r="N17" i="1"/>
  <c r="Q11" i="1"/>
  <c r="P11" i="1"/>
  <c r="O11" i="1"/>
  <c r="Q9" i="1"/>
  <c r="P9" i="1"/>
  <c r="O9" i="1"/>
  <c r="N9" i="1"/>
  <c r="Q7" i="1"/>
  <c r="P7" i="1"/>
  <c r="O7" i="1"/>
  <c r="N7" i="1"/>
  <c r="Q5" i="1"/>
  <c r="P5" i="1"/>
  <c r="O5" i="1"/>
  <c r="N5" i="1"/>
  <c r="Q3" i="1"/>
  <c r="P3" i="1"/>
  <c r="O3" i="1"/>
  <c r="N3" i="1"/>
</calcChain>
</file>

<file path=xl/sharedStrings.xml><?xml version="1.0" encoding="utf-8"?>
<sst xmlns="http://schemas.openxmlformats.org/spreadsheetml/2006/main" count="149" uniqueCount="119">
  <si>
    <t>日期</t>
    <phoneticPr fontId="1" type="noConversion"/>
  </si>
  <si>
    <t>星期</t>
    <phoneticPr fontId="1" type="noConversion"/>
  </si>
  <si>
    <t>主食</t>
    <phoneticPr fontId="1" type="noConversion"/>
  </si>
  <si>
    <t>主菜/烹調方式</t>
    <phoneticPr fontId="1" type="noConversion"/>
  </si>
  <si>
    <t>蔬菜</t>
    <phoneticPr fontId="1" type="noConversion"/>
  </si>
  <si>
    <t>水果</t>
    <phoneticPr fontId="1" type="noConversion"/>
  </si>
  <si>
    <t>油脂</t>
    <phoneticPr fontId="1" type="noConversion"/>
  </si>
  <si>
    <t>醣類</t>
    <phoneticPr fontId="1" type="noConversion"/>
  </si>
  <si>
    <t>蛋白質</t>
    <phoneticPr fontId="1" type="noConversion"/>
  </si>
  <si>
    <t>脂肪</t>
    <phoneticPr fontId="1" type="noConversion"/>
  </si>
  <si>
    <t>總熱量</t>
    <phoneticPr fontId="1" type="noConversion"/>
  </si>
  <si>
    <t>一</t>
    <phoneticPr fontId="1" type="noConversion"/>
  </si>
  <si>
    <t>二</t>
    <phoneticPr fontId="1" type="noConversion"/>
  </si>
  <si>
    <t>四</t>
    <phoneticPr fontId="1" type="noConversion"/>
  </si>
  <si>
    <t>五</t>
    <phoneticPr fontId="1" type="noConversion"/>
  </si>
  <si>
    <t>副菜/烹調方式</t>
    <phoneticPr fontId="1" type="noConversion"/>
  </si>
  <si>
    <t>湯/烹調方式</t>
    <phoneticPr fontId="1" type="noConversion"/>
  </si>
  <si>
    <t>豆魚蛋肉(中)</t>
    <phoneticPr fontId="1" type="noConversion"/>
  </si>
  <si>
    <t>六</t>
    <phoneticPr fontId="1" type="noConversion"/>
  </si>
  <si>
    <t>三</t>
    <phoneticPr fontId="1" type="noConversion"/>
  </si>
  <si>
    <t>蔬食日</t>
    <phoneticPr fontId="1" type="noConversion"/>
  </si>
  <si>
    <r>
      <rPr>
        <b/>
        <sz val="12"/>
        <rFont val="細明體"/>
        <family val="3"/>
        <charset val="136"/>
      </rPr>
      <t>白米飯</t>
    </r>
    <r>
      <rPr>
        <b/>
        <sz val="12"/>
        <rFont val="Calibri"/>
        <family val="3"/>
      </rPr>
      <t>/</t>
    </r>
    <r>
      <rPr>
        <b/>
        <sz val="12"/>
        <rFont val="細明體"/>
        <family val="3"/>
        <charset val="136"/>
      </rPr>
      <t>炊</t>
    </r>
    <phoneticPr fontId="1" type="noConversion"/>
  </si>
  <si>
    <t>青菜/炒</t>
    <phoneticPr fontId="1" type="noConversion"/>
  </si>
  <si>
    <t>青菜100</t>
    <phoneticPr fontId="1" type="noConversion"/>
  </si>
  <si>
    <t>白米120</t>
    <phoneticPr fontId="1" type="noConversion"/>
  </si>
  <si>
    <t>蔬菜冬粉/炒</t>
    <phoneticPr fontId="1" type="noConversion"/>
  </si>
  <si>
    <t>醬燒油豆腐杏鮑菇/炒</t>
    <phoneticPr fontId="1" type="noConversion"/>
  </si>
  <si>
    <t>白米飯</t>
    <phoneticPr fontId="1" type="noConversion"/>
  </si>
  <si>
    <t>丁香味噌湯/煮</t>
    <phoneticPr fontId="1" type="noConversion"/>
  </si>
  <si>
    <t>豆腐10.丁香適量.味噌</t>
    <phoneticPr fontId="1" type="noConversion"/>
  </si>
  <si>
    <t>228連假不供餐</t>
    <phoneticPr fontId="1" type="noConversion"/>
  </si>
  <si>
    <t>一</t>
    <phoneticPr fontId="1" type="noConversion"/>
  </si>
  <si>
    <t>四</t>
    <phoneticPr fontId="1" type="noConversion"/>
  </si>
  <si>
    <t>回鍋肉/炒</t>
    <phoneticPr fontId="1" type="noConversion"/>
  </si>
  <si>
    <t>高麗菜25 肉片30 豆干25</t>
    <phoneticPr fontId="1" type="noConversion"/>
  </si>
  <si>
    <t>紅蘿蔔炒蛋/炒</t>
    <phoneticPr fontId="1" type="noConversion"/>
  </si>
  <si>
    <t>紅蘿蔔25 雞蛋30</t>
    <phoneticPr fontId="1" type="noConversion"/>
  </si>
  <si>
    <t>胚芽飯/煮</t>
    <phoneticPr fontId="1" type="noConversion"/>
  </si>
  <si>
    <t>胚芽米10 白米110</t>
    <phoneticPr fontId="1" type="noConversion"/>
  </si>
  <si>
    <t>莎莎醬雞丁/煮</t>
    <phoneticPr fontId="1" type="noConversion"/>
  </si>
  <si>
    <t>雞丁40 洋蔥25 蕃茄15</t>
    <phoneticPr fontId="1" type="noConversion"/>
  </si>
  <si>
    <t>蘿蔔湯/煮</t>
    <phoneticPr fontId="1" type="noConversion"/>
  </si>
  <si>
    <t>白蘿蔔20</t>
    <phoneticPr fontId="1" type="noConversion"/>
  </si>
  <si>
    <t>黑胡椒豬柳/煮</t>
    <phoneticPr fontId="1" type="noConversion"/>
  </si>
  <si>
    <t>白醬燉雞/煮</t>
    <phoneticPr fontId="1" type="noConversion"/>
  </si>
  <si>
    <t>筍片湯/煮</t>
    <phoneticPr fontId="1" type="noConversion"/>
  </si>
  <si>
    <t>綜合鹽酥雞/炸</t>
  </si>
  <si>
    <t>青菜/炒</t>
  </si>
  <si>
    <t>青菜100</t>
  </si>
  <si>
    <t>小米飯/煮</t>
    <phoneticPr fontId="1" type="noConversion"/>
  </si>
  <si>
    <t>小米10 白米110</t>
    <phoneticPr fontId="1" type="noConversion"/>
  </si>
  <si>
    <t>大瓜魚丸/煮</t>
    <phoneticPr fontId="1" type="noConversion"/>
  </si>
  <si>
    <t>大黃瓜45 魚丸20</t>
    <phoneticPr fontId="1" type="noConversion"/>
  </si>
  <si>
    <t>泡菜豬肉/炒</t>
    <phoneticPr fontId="1" type="noConversion"/>
  </si>
  <si>
    <t>高麗菜40 肉片35</t>
    <phoneticPr fontId="1" type="noConversion"/>
  </si>
  <si>
    <t>綠豆湯/煮</t>
    <phoneticPr fontId="1" type="noConversion"/>
  </si>
  <si>
    <t>綠豆15</t>
    <phoneticPr fontId="1" type="noConversion"/>
  </si>
  <si>
    <t>丁香豆干/炒</t>
    <phoneticPr fontId="1" type="noConversion"/>
  </si>
  <si>
    <r>
      <rPr>
        <b/>
        <sz val="12"/>
        <rFont val="細明體"/>
        <family val="3"/>
        <charset val="136"/>
      </rPr>
      <t>白米飯</t>
    </r>
    <r>
      <rPr>
        <b/>
        <sz val="12"/>
        <rFont val="Calibri"/>
        <family val="3"/>
      </rPr>
      <t>/</t>
    </r>
    <r>
      <rPr>
        <b/>
        <sz val="12"/>
        <rFont val="細明體"/>
        <family val="3"/>
        <charset val="136"/>
      </rPr>
      <t>煮</t>
    </r>
    <phoneticPr fontId="1" type="noConversion"/>
  </si>
  <si>
    <t>紫菜10</t>
    <phoneticPr fontId="1" type="noConversion"/>
  </si>
  <si>
    <t>咖哩雞/煮</t>
    <phoneticPr fontId="1" type="noConversion"/>
  </si>
  <si>
    <t xml:space="preserve">肉燥蒸蛋/蒸 </t>
    <phoneticPr fontId="1" type="noConversion"/>
  </si>
  <si>
    <t>雞蛋35  肉燥15</t>
    <phoneticPr fontId="1" type="noConversion"/>
  </si>
  <si>
    <t>菜脯炒蛋/炒</t>
    <phoneticPr fontId="1" type="noConversion"/>
  </si>
  <si>
    <t>菜脯適量 雞蛋35</t>
    <phoneticPr fontId="1" type="noConversion"/>
  </si>
  <si>
    <t>蕃茄豆腐/煮</t>
    <phoneticPr fontId="1" type="noConversion"/>
  </si>
  <si>
    <t>海南雞柳/煮</t>
    <phoneticPr fontId="1" type="noConversion"/>
  </si>
  <si>
    <t>雞柳40 小黃瓜25</t>
    <phoneticPr fontId="1" type="noConversion"/>
  </si>
  <si>
    <t>蒜泥白肉/煮</t>
    <phoneticPr fontId="1" type="noConversion"/>
  </si>
  <si>
    <t>肉片35 高麗菜30</t>
    <phoneticPr fontId="1" type="noConversion"/>
  </si>
  <si>
    <t>絲瓜麵線/煮</t>
    <phoneticPr fontId="1" type="noConversion"/>
  </si>
  <si>
    <t>絲瓜40 麵線10</t>
    <phoneticPr fontId="1" type="noConversion"/>
  </si>
  <si>
    <t>蠔油黑輪雞/煮</t>
    <phoneticPr fontId="1" type="noConversion"/>
  </si>
  <si>
    <t>雞丁40 黑輪適量</t>
    <phoneticPr fontId="1" type="noConversion"/>
  </si>
  <si>
    <t>白菜滷/煮</t>
    <phoneticPr fontId="1" type="noConversion"/>
  </si>
  <si>
    <t>泰式打拋肉/煮</t>
    <phoneticPr fontId="1" type="noConversion"/>
  </si>
  <si>
    <t>筍絲炒蛋/炒</t>
    <phoneticPr fontId="1" type="noConversion"/>
  </si>
  <si>
    <t>宮保雞丁/炒</t>
    <phoneticPr fontId="1" type="noConversion"/>
  </si>
  <si>
    <t xml:space="preserve">柴魚片翡翠適量 </t>
    <phoneticPr fontId="1" type="noConversion"/>
  </si>
  <si>
    <t>大白豆皮/炒</t>
    <phoneticPr fontId="1" type="noConversion"/>
  </si>
  <si>
    <t>大白菜50 豆皮15</t>
    <phoneticPr fontId="1" type="noConversion"/>
  </si>
  <si>
    <t>榨菜肉絲湯/煮</t>
    <phoneticPr fontId="1" type="noConversion"/>
  </si>
  <si>
    <t>榨菜5 肉絲10</t>
    <phoneticPr fontId="1" type="noConversion"/>
  </si>
  <si>
    <t>香酥魚柳/炸</t>
    <phoneticPr fontId="1" type="noConversion"/>
  </si>
  <si>
    <t xml:space="preserve">雞丁40 
白醬適量 </t>
    <phoneticPr fontId="1" type="noConversion"/>
  </si>
  <si>
    <t>丁香適量 豆干45</t>
    <phoneticPr fontId="1" type="noConversion"/>
  </si>
  <si>
    <t>筍片20</t>
    <phoneticPr fontId="1" type="noConversion"/>
  </si>
  <si>
    <t>紅茶粉角/煮</t>
    <phoneticPr fontId="1" type="noConversion"/>
  </si>
  <si>
    <t>紅茶50 粉角10</t>
    <phoneticPr fontId="1" type="noConversion"/>
  </si>
  <si>
    <t>筍干燉肉/煮</t>
    <phoneticPr fontId="1" type="noConversion"/>
  </si>
  <si>
    <t>筍干20 肉丁40</t>
    <phoneticPr fontId="1" type="noConversion"/>
  </si>
  <si>
    <t>洋蔥30 豬柳30</t>
    <phoneticPr fontId="1" type="noConversion"/>
  </si>
  <si>
    <t>大頭菜骨湯/煮</t>
    <phoneticPr fontId="1" type="noConversion"/>
  </si>
  <si>
    <t>大頭菜15 大骨10</t>
    <phoneticPr fontId="1" type="noConversion"/>
  </si>
  <si>
    <t>雞丁40 馬鈴薯25 紅蘿蔔25</t>
    <phoneticPr fontId="1" type="noConversion"/>
  </si>
  <si>
    <t>麻醬麵DIY/煮</t>
  </si>
  <si>
    <t>關東煮/煮</t>
  </si>
  <si>
    <t>蜂蜜蛋糕/烤</t>
  </si>
  <si>
    <t>麵條150</t>
  </si>
  <si>
    <t>雞丁60.地瓜20</t>
  </si>
  <si>
    <t>蜂蜜蛋糕*1</t>
  </si>
  <si>
    <t>魚柳40</t>
    <phoneticPr fontId="1" type="noConversion"/>
  </si>
  <si>
    <t>冬粉10.豆芽菜20
紅蘿蔔20.洋蔥10</t>
    <phoneticPr fontId="1" type="noConversion"/>
  </si>
  <si>
    <t>南瓜10.雞蛋10
.紅蘿蔔20洋蔥20</t>
    <phoneticPr fontId="1" type="noConversion"/>
  </si>
  <si>
    <t>豬肉片30蘿蔔60火鍋料適量</t>
    <phoneticPr fontId="1" type="noConversion"/>
  </si>
  <si>
    <t>扁蒲/煮</t>
    <phoneticPr fontId="1" type="noConversion"/>
  </si>
  <si>
    <t>扁蒲65</t>
    <phoneticPr fontId="1" type="noConversion"/>
  </si>
  <si>
    <t>筍絲45雞蛋40</t>
    <phoneticPr fontId="1" type="noConversion"/>
  </si>
  <si>
    <t>大白菜60 木耳5</t>
    <phoneticPr fontId="1" type="noConversion"/>
  </si>
  <si>
    <t>胡瓜燒雞/煮</t>
    <phoneticPr fontId="1" type="noConversion"/>
  </si>
  <si>
    <t>雞丁40 胡瓜50</t>
    <phoneticPr fontId="1" type="noConversion"/>
  </si>
  <si>
    <r>
      <rPr>
        <sz val="12"/>
        <rFont val="Microsoft JhengHei UI"/>
        <family val="3"/>
        <charset val="136"/>
      </rPr>
      <t>油豆腐</t>
    </r>
    <r>
      <rPr>
        <sz val="12"/>
        <rFont val="Calibri"/>
        <family val="3"/>
      </rPr>
      <t>60.</t>
    </r>
    <r>
      <rPr>
        <sz val="12"/>
        <rFont val="Microsoft JhengHei UI"/>
        <family val="3"/>
        <charset val="136"/>
      </rPr>
      <t>杏鮑菇30</t>
    </r>
    <phoneticPr fontId="1" type="noConversion"/>
  </si>
  <si>
    <t>蕃茄25 豆腐80</t>
    <phoneticPr fontId="1" type="noConversion"/>
  </si>
  <si>
    <t>雞丁30 油花生5 筍片40</t>
    <phoneticPr fontId="1" type="noConversion"/>
  </si>
  <si>
    <r>
      <t xml:space="preserve">絞肉30 </t>
    </r>
    <r>
      <rPr>
        <sz val="12"/>
        <rFont val="新細明體"/>
        <family val="1"/>
        <charset val="136"/>
      </rPr>
      <t>豆干70</t>
    </r>
    <r>
      <rPr>
        <sz val="12"/>
        <rFont val="新細明體"/>
        <family val="3"/>
        <charset val="136"/>
      </rPr>
      <t xml:space="preserve"> 九層塔1</t>
    </r>
    <phoneticPr fontId="1" type="noConversion"/>
  </si>
  <si>
    <r>
      <t>海佃112年2/13～2/2</t>
    </r>
    <r>
      <rPr>
        <b/>
        <sz val="18"/>
        <rFont val="微軟正黑體"/>
        <family val="3"/>
        <charset val="136"/>
      </rPr>
      <t>9</t>
    </r>
    <r>
      <rPr>
        <b/>
        <sz val="18"/>
        <rFont val="華康中圓體"/>
        <family val="3"/>
        <charset val="136"/>
      </rPr>
      <t>營養葷食菜單　　嘉丞食品工廠提供     ＊本公司使用之豬肉為國產豬肉</t>
    </r>
    <phoneticPr fontId="1" type="noConversion"/>
  </si>
  <si>
    <r>
      <t>柴魚羹湯/煮+</t>
    </r>
    <r>
      <rPr>
        <b/>
        <sz val="12"/>
        <color rgb="FFFF0000"/>
        <rFont val="華康中圓體"/>
        <family val="3"/>
        <charset val="136"/>
      </rPr>
      <t>豆漿</t>
    </r>
    <phoneticPr fontId="1" type="noConversion"/>
  </si>
  <si>
    <r>
      <t>南瓜濃湯/煮+</t>
    </r>
    <r>
      <rPr>
        <b/>
        <sz val="12"/>
        <color rgb="FFFF0000"/>
        <rFont val="華康中圓體"/>
        <family val="3"/>
        <charset val="136"/>
      </rPr>
      <t>乳品</t>
    </r>
    <phoneticPr fontId="1" type="noConversion"/>
  </si>
  <si>
    <r>
      <t>紫菜湯/煮+</t>
    </r>
    <r>
      <rPr>
        <b/>
        <sz val="12"/>
        <color rgb="FFFF0000"/>
        <rFont val="華康中圓體"/>
        <family val="3"/>
        <charset val="136"/>
      </rPr>
      <t>水果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</si>
</sst>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/d"/>
  </numFmts>
  <fonts count="18">
    <font>
      <sz val="12"/>
      <color theme="1"/>
      <name val="新細明體"/>
      <family val="1"/>
      <charset val="136"/>
      <scheme val="minor"/>
    </font>
    <font>
      <sz val="9"/>
      <name val="新細明體"/>
      <family val="1"/>
      <charset val="136"/>
    </font>
    <font>
      <sz val="12"/>
      <name val="新細明體"/>
      <family val="1"/>
      <charset val="136"/>
    </font>
    <font>
      <sz val="12"/>
      <color theme="1"/>
      <name val="新細明體"/>
      <family val="1"/>
      <charset val="136"/>
      <scheme val="minor"/>
    </font>
    <font>
      <b/>
      <sz val="12"/>
      <name val="華康中圓體"/>
      <family val="3"/>
      <charset val="136"/>
    </font>
    <font>
      <sz val="12"/>
      <name val="華康中圓體"/>
      <family val="3"/>
      <charset val="136"/>
    </font>
    <font>
      <sz val="10"/>
      <name val="華康中圓體"/>
      <family val="3"/>
      <charset val="136"/>
    </font>
    <font>
      <sz val="12"/>
      <name val="新細明體"/>
      <family val="3"/>
      <charset val="136"/>
    </font>
    <font>
      <b/>
      <sz val="12"/>
      <name val="新細明體"/>
      <family val="3"/>
      <charset val="136"/>
    </font>
    <font>
      <b/>
      <sz val="12"/>
      <name val="細明體"/>
      <family val="3"/>
      <charset val="136"/>
    </font>
    <font>
      <b/>
      <sz val="12"/>
      <name val="Calibri"/>
      <family val="3"/>
    </font>
    <font>
      <b/>
      <sz val="18"/>
      <name val="華康中圓體"/>
      <family val="3"/>
      <charset val="136"/>
    </font>
    <font>
      <b/>
      <sz val="14"/>
      <name val="華康中圓體"/>
      <family val="3"/>
      <charset val="136"/>
    </font>
    <font>
      <sz val="14"/>
      <name val="華康中圓體"/>
      <family val="3"/>
      <charset val="136"/>
    </font>
    <font>
      <b/>
      <sz val="12"/>
      <color rgb="FFFF0000"/>
      <name val="華康中圓體"/>
      <family val="3"/>
      <charset val="136"/>
    </font>
    <font>
      <sz val="12"/>
      <name val="Microsoft JhengHei UI"/>
      <family val="3"/>
      <charset val="136"/>
    </font>
    <font>
      <sz val="12"/>
      <name val="Calibri"/>
      <family val="3"/>
    </font>
    <font>
      <b/>
      <sz val="18"/>
      <name val="微軟正黑體"/>
      <family val="3"/>
      <charset val="136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0" fontId="2" fillId="0" borderId="0"/>
    <xf numFmtId="0" fontId="3" fillId="0" borderId="0">
      <alignment vertical="center"/>
    </xf>
    <xf numFmtId="0" fontId="3" fillId="0" borderId="0">
      <alignment vertical="center"/>
    </xf>
  </cellStyleXfs>
  <cellXfs count="65">
    <xf numFmtId="0" fontId="0" fillId="0" borderId="0" xfId="0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0" xfId="0" applyFont="1" applyFill="1">
      <alignment vertical="center"/>
    </xf>
    <xf numFmtId="0" fontId="7" fillId="2" borderId="1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176" fontId="5" fillId="2" borderId="2" xfId="0" applyNumberFormat="1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76" fontId="5" fillId="2" borderId="2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>
      <alignment vertical="center"/>
    </xf>
    <xf numFmtId="0" fontId="5" fillId="2" borderId="6" xfId="0" applyFont="1" applyFill="1" applyBorder="1">
      <alignment vertical="center"/>
    </xf>
    <xf numFmtId="0" fontId="4" fillId="2" borderId="9" xfId="0" applyFont="1" applyFill="1" applyBorder="1" applyAlignment="1">
      <alignment horizontal="center" vertical="center" wrapText="1"/>
    </xf>
    <xf numFmtId="176" fontId="5" fillId="2" borderId="3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176" fontId="5" fillId="2" borderId="10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176" fontId="5" fillId="2" borderId="10" xfId="0" applyNumberFormat="1" applyFont="1" applyFill="1" applyBorder="1" applyAlignment="1">
      <alignment horizontal="center" vertical="center"/>
    </xf>
    <xf numFmtId="176" fontId="5" fillId="2" borderId="3" xfId="0" applyNumberFormat="1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76" fontId="5" fillId="2" borderId="2" xfId="0" applyNumberFormat="1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176" fontId="5" fillId="2" borderId="11" xfId="0" applyNumberFormat="1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5" fillId="2" borderId="9" xfId="0" applyFont="1" applyFill="1" applyBorder="1">
      <alignment vertic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11" fillId="2" borderId="13" xfId="0" applyFont="1" applyFill="1" applyBorder="1" applyAlignment="1">
      <alignment horizontal="center" vertical="center"/>
    </xf>
    <xf numFmtId="0" fontId="11" fillId="2" borderId="14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</cellXfs>
  <cellStyles count="4">
    <cellStyle name="一般" xfId="0" builtinId="0"/>
    <cellStyle name="一般 2" xfId="1" xr:uid="{00000000-0005-0000-0000-000001000000}"/>
    <cellStyle name="一般 2 2" xfId="2" xr:uid="{00000000-0005-0000-0000-000002000000}"/>
    <cellStyle name="一般 3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24"/>
  <sheetViews>
    <sheetView tabSelected="1" view="pageBreakPreview" zoomScale="80" zoomScaleNormal="80" zoomScaleSheetLayoutView="80" workbookViewId="0">
      <pane ySplit="2" topLeftCell="A3" activePane="bottomLeft" state="frozen"/>
      <selection pane="bottomLeft" activeCell="G13" sqref="G13"/>
    </sheetView>
  </sheetViews>
  <sheetFormatPr defaultColWidth="8.88671875" defaultRowHeight="16.2"/>
  <cols>
    <col min="1" max="1" width="9.33203125" style="7" customWidth="1"/>
    <col min="2" max="2" width="7.88671875" style="7" customWidth="1"/>
    <col min="3" max="3" width="20.44140625" style="7" customWidth="1"/>
    <col min="4" max="4" width="23.6640625" style="7" customWidth="1"/>
    <col min="5" max="5" width="27.88671875" style="7" customWidth="1"/>
    <col min="6" max="6" width="29.109375" style="7" customWidth="1"/>
    <col min="7" max="7" width="13.44140625" style="7" customWidth="1"/>
    <col min="8" max="8" width="20.88671875" style="7" customWidth="1"/>
    <col min="9" max="9" width="4.44140625" style="7" customWidth="1"/>
    <col min="10" max="10" width="4.88671875" style="7" customWidth="1"/>
    <col min="11" max="12" width="4.44140625" style="7" customWidth="1"/>
    <col min="13" max="17" width="5.88671875" style="7" customWidth="1"/>
    <col min="18" max="16384" width="8.88671875" style="7"/>
  </cols>
  <sheetData>
    <row r="1" spans="1:17" ht="35.1" customHeight="1">
      <c r="A1" s="59" t="s">
        <v>115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1"/>
    </row>
    <row r="2" spans="1:17" ht="41.4" customHeight="1" thickBot="1">
      <c r="A2" s="33" t="s">
        <v>0</v>
      </c>
      <c r="B2" s="17" t="s">
        <v>1</v>
      </c>
      <c r="C2" s="33" t="s">
        <v>2</v>
      </c>
      <c r="D2" s="62" t="s">
        <v>3</v>
      </c>
      <c r="E2" s="62"/>
      <c r="F2" s="62" t="s">
        <v>15</v>
      </c>
      <c r="G2" s="62"/>
      <c r="H2" s="17" t="s">
        <v>16</v>
      </c>
      <c r="I2" s="11" t="s">
        <v>2</v>
      </c>
      <c r="J2" s="34" t="s">
        <v>17</v>
      </c>
      <c r="K2" s="11" t="s">
        <v>4</v>
      </c>
      <c r="L2" s="11" t="s">
        <v>5</v>
      </c>
      <c r="M2" s="11" t="s">
        <v>6</v>
      </c>
      <c r="N2" s="11" t="s">
        <v>7</v>
      </c>
      <c r="O2" s="11" t="s">
        <v>8</v>
      </c>
      <c r="P2" s="11" t="s">
        <v>9</v>
      </c>
      <c r="Q2" s="11" t="s">
        <v>10</v>
      </c>
    </row>
    <row r="3" spans="1:17" s="9" customFormat="1" ht="40.200000000000003" customHeight="1">
      <c r="A3" s="18">
        <v>45338</v>
      </c>
      <c r="B3" s="35" t="s">
        <v>14</v>
      </c>
      <c r="C3" s="19" t="s">
        <v>21</v>
      </c>
      <c r="D3" s="19" t="s">
        <v>109</v>
      </c>
      <c r="E3" s="36" t="s">
        <v>33</v>
      </c>
      <c r="F3" s="37" t="s">
        <v>35</v>
      </c>
      <c r="G3" s="38" t="s">
        <v>22</v>
      </c>
      <c r="H3" s="38" t="s">
        <v>28</v>
      </c>
      <c r="I3" s="20">
        <v>6.4</v>
      </c>
      <c r="J3" s="20">
        <v>2.7</v>
      </c>
      <c r="K3" s="20">
        <v>2</v>
      </c>
      <c r="L3" s="20">
        <v>0</v>
      </c>
      <c r="M3" s="20">
        <v>2.9</v>
      </c>
      <c r="N3" s="20">
        <f>SUM(I3*15+K3*5)</f>
        <v>106</v>
      </c>
      <c r="O3" s="20">
        <f>SUM(I3*2+J3*7+K3*1)</f>
        <v>33.700000000000003</v>
      </c>
      <c r="P3" s="20">
        <f>SUM(J3*5+M3*5)</f>
        <v>28</v>
      </c>
      <c r="Q3" s="21">
        <f>SUM(I3*70+J3*75+K3*25+L3*60+M3*45)</f>
        <v>831</v>
      </c>
    </row>
    <row r="4" spans="1:17" s="9" customFormat="1" ht="40.200000000000003" customHeight="1">
      <c r="A4" s="10"/>
      <c r="B4" s="12"/>
      <c r="C4" s="5" t="s">
        <v>24</v>
      </c>
      <c r="D4" s="1" t="s">
        <v>110</v>
      </c>
      <c r="E4" s="29" t="s">
        <v>34</v>
      </c>
      <c r="F4" s="25" t="s">
        <v>36</v>
      </c>
      <c r="G4" s="5" t="s">
        <v>23</v>
      </c>
      <c r="H4" s="5" t="s">
        <v>29</v>
      </c>
      <c r="I4" s="49"/>
      <c r="J4" s="49"/>
      <c r="K4" s="1"/>
      <c r="L4" s="1"/>
      <c r="M4" s="1"/>
      <c r="N4" s="49"/>
      <c r="O4" s="49"/>
      <c r="P4" s="49"/>
      <c r="Q4" s="50"/>
    </row>
    <row r="5" spans="1:17" s="9" customFormat="1" ht="40.200000000000003" customHeight="1">
      <c r="A5" s="13">
        <f>A3+1</f>
        <v>45339</v>
      </c>
      <c r="B5" s="8" t="s">
        <v>18</v>
      </c>
      <c r="C5" s="46" t="s">
        <v>37</v>
      </c>
      <c r="D5" s="46" t="s">
        <v>89</v>
      </c>
      <c r="E5" s="44" t="s">
        <v>39</v>
      </c>
      <c r="F5" s="46" t="s">
        <v>79</v>
      </c>
      <c r="G5" s="46" t="s">
        <v>22</v>
      </c>
      <c r="H5" s="46" t="s">
        <v>41</v>
      </c>
      <c r="I5" s="49">
        <v>6.1</v>
      </c>
      <c r="J5" s="49">
        <v>2.8</v>
      </c>
      <c r="K5" s="49">
        <v>2.2999999999999998</v>
      </c>
      <c r="L5" s="49">
        <v>0</v>
      </c>
      <c r="M5" s="49">
        <v>2.8</v>
      </c>
      <c r="N5" s="49">
        <f>SUM(I5*15+K5*5)</f>
        <v>103</v>
      </c>
      <c r="O5" s="49">
        <f>SUM(I5*2+J5*7+K5*1)</f>
        <v>34.099999999999994</v>
      </c>
      <c r="P5" s="49">
        <f>SUM(J5*5+M5*5)</f>
        <v>28</v>
      </c>
      <c r="Q5" s="50">
        <f>SUM(I5*70+J5*75+K5*25+L5*60+M5*45)</f>
        <v>820.5</v>
      </c>
    </row>
    <row r="6" spans="1:17" s="9" customFormat="1" ht="40.200000000000003" customHeight="1" thickBot="1">
      <c r="A6" s="39"/>
      <c r="B6" s="6"/>
      <c r="C6" s="45" t="s">
        <v>38</v>
      </c>
      <c r="D6" s="45" t="s">
        <v>90</v>
      </c>
      <c r="E6" s="6" t="s">
        <v>40</v>
      </c>
      <c r="F6" s="24" t="s">
        <v>80</v>
      </c>
      <c r="G6" s="45" t="s">
        <v>23</v>
      </c>
      <c r="H6" s="45" t="s">
        <v>42</v>
      </c>
      <c r="I6" s="57"/>
      <c r="J6" s="57"/>
      <c r="K6" s="57"/>
      <c r="L6" s="57"/>
      <c r="M6" s="57"/>
      <c r="N6" s="57"/>
      <c r="O6" s="57"/>
      <c r="P6" s="57"/>
      <c r="Q6" s="58"/>
    </row>
    <row r="7" spans="1:17" ht="40.200000000000003" customHeight="1">
      <c r="A7" s="40">
        <v>45341</v>
      </c>
      <c r="B7" s="14" t="s">
        <v>11</v>
      </c>
      <c r="C7" s="19" t="s">
        <v>21</v>
      </c>
      <c r="D7" s="19" t="s">
        <v>44</v>
      </c>
      <c r="E7" s="19" t="s">
        <v>43</v>
      </c>
      <c r="F7" s="41" t="s">
        <v>57</v>
      </c>
      <c r="G7" s="38" t="s">
        <v>22</v>
      </c>
      <c r="H7" s="19" t="s">
        <v>45</v>
      </c>
      <c r="I7" s="20">
        <v>6.5</v>
      </c>
      <c r="J7" s="20">
        <v>2.4</v>
      </c>
      <c r="K7" s="20">
        <v>1.5</v>
      </c>
      <c r="L7" s="20">
        <v>0</v>
      </c>
      <c r="M7" s="20">
        <v>2.7</v>
      </c>
      <c r="N7" s="20">
        <f>SUM(I7*15+K7*5)</f>
        <v>105</v>
      </c>
      <c r="O7" s="20">
        <f>SUM(I7*2+J7*7+K7*1)</f>
        <v>31.3</v>
      </c>
      <c r="P7" s="20">
        <f>SUM(J7*5+M7*5)</f>
        <v>25.5</v>
      </c>
      <c r="Q7" s="21">
        <f>SUM(I7*70+J7*75+K7*25+L7*60+M7*45)</f>
        <v>794</v>
      </c>
    </row>
    <row r="8" spans="1:17" ht="40.200000000000003" customHeight="1">
      <c r="A8" s="13"/>
      <c r="B8" s="1"/>
      <c r="C8" s="5" t="s">
        <v>24</v>
      </c>
      <c r="D8" s="5" t="s">
        <v>84</v>
      </c>
      <c r="E8" s="5" t="s">
        <v>91</v>
      </c>
      <c r="F8" s="28" t="s">
        <v>85</v>
      </c>
      <c r="G8" s="5" t="s">
        <v>23</v>
      </c>
      <c r="H8" s="5" t="s">
        <v>86</v>
      </c>
      <c r="I8" s="15"/>
      <c r="J8" s="15"/>
      <c r="K8" s="15"/>
      <c r="L8" s="15"/>
      <c r="M8" s="15"/>
      <c r="N8" s="15"/>
      <c r="O8" s="15"/>
      <c r="P8" s="15"/>
      <c r="Q8" s="16"/>
    </row>
    <row r="9" spans="1:17" ht="40.200000000000003" customHeight="1">
      <c r="A9" s="13">
        <f>A7+1</f>
        <v>45342</v>
      </c>
      <c r="B9" s="2" t="s">
        <v>12</v>
      </c>
      <c r="C9" s="44" t="s">
        <v>49</v>
      </c>
      <c r="D9" s="44" t="s">
        <v>53</v>
      </c>
      <c r="E9" s="3" t="s">
        <v>51</v>
      </c>
      <c r="F9" s="31" t="s">
        <v>61</v>
      </c>
      <c r="G9" s="46" t="s">
        <v>22</v>
      </c>
      <c r="H9" s="44" t="s">
        <v>92</v>
      </c>
      <c r="I9" s="49">
        <v>6.5</v>
      </c>
      <c r="J9" s="49">
        <v>2.6</v>
      </c>
      <c r="K9" s="49">
        <v>2</v>
      </c>
      <c r="L9" s="49">
        <v>0</v>
      </c>
      <c r="M9" s="49">
        <v>3</v>
      </c>
      <c r="N9" s="49">
        <f>SUM(I9*15+K9*5)</f>
        <v>107.5</v>
      </c>
      <c r="O9" s="49">
        <f>SUM(I9*2+J9*7+K9*1)</f>
        <v>33.200000000000003</v>
      </c>
      <c r="P9" s="49">
        <f>SUM(J9*5+M9*5)</f>
        <v>28</v>
      </c>
      <c r="Q9" s="50">
        <f>SUM(I9*70+J9*75+K9*25+L9*60+M9*45)</f>
        <v>835</v>
      </c>
    </row>
    <row r="10" spans="1:17" ht="40.200000000000003" customHeight="1">
      <c r="A10" s="13"/>
      <c r="B10" s="1"/>
      <c r="C10" s="5" t="s">
        <v>50</v>
      </c>
      <c r="D10" s="5" t="s">
        <v>54</v>
      </c>
      <c r="E10" s="4" t="s">
        <v>52</v>
      </c>
      <c r="F10" s="26" t="s">
        <v>62</v>
      </c>
      <c r="G10" s="5" t="s">
        <v>23</v>
      </c>
      <c r="H10" s="5" t="s">
        <v>93</v>
      </c>
      <c r="I10" s="49"/>
      <c r="J10" s="49"/>
      <c r="K10" s="49"/>
      <c r="L10" s="49"/>
      <c r="M10" s="49"/>
      <c r="N10" s="49"/>
      <c r="O10" s="49"/>
      <c r="P10" s="49"/>
      <c r="Q10" s="50"/>
    </row>
    <row r="11" spans="1:17" ht="40.200000000000003" customHeight="1">
      <c r="A11" s="13">
        <f>A9+1</f>
        <v>45343</v>
      </c>
      <c r="B11" s="5" t="s">
        <v>19</v>
      </c>
      <c r="C11" s="44" t="s">
        <v>58</v>
      </c>
      <c r="D11" s="44" t="s">
        <v>83</v>
      </c>
      <c r="E11" s="44" t="s">
        <v>25</v>
      </c>
      <c r="F11" s="27" t="s">
        <v>26</v>
      </c>
      <c r="G11" s="46" t="s">
        <v>22</v>
      </c>
      <c r="H11" s="44" t="s">
        <v>118</v>
      </c>
      <c r="I11" s="49">
        <v>6</v>
      </c>
      <c r="J11" s="49">
        <v>2.8</v>
      </c>
      <c r="K11" s="49">
        <v>2</v>
      </c>
      <c r="L11" s="49">
        <v>1</v>
      </c>
      <c r="M11" s="49">
        <v>3</v>
      </c>
      <c r="N11" s="49">
        <f>SUM(I11*15+K11*5)</f>
        <v>100</v>
      </c>
      <c r="O11" s="49">
        <f>SUM(I11*2+J11*7+K11*1)</f>
        <v>33.599999999999994</v>
      </c>
      <c r="P11" s="49">
        <f>SUM(J11*5+M11*5)</f>
        <v>29</v>
      </c>
      <c r="Q11" s="50">
        <f>SUM(I11*70+J11*75+K11*25+L11*60+M11*45)</f>
        <v>875</v>
      </c>
    </row>
    <row r="12" spans="1:17" ht="40.200000000000003" customHeight="1">
      <c r="A12" s="13"/>
      <c r="B12" s="5" t="s">
        <v>20</v>
      </c>
      <c r="C12" s="5" t="s">
        <v>24</v>
      </c>
      <c r="D12" s="5" t="s">
        <v>101</v>
      </c>
      <c r="E12" s="5" t="s">
        <v>102</v>
      </c>
      <c r="F12" s="28" t="s">
        <v>111</v>
      </c>
      <c r="G12" s="5" t="s">
        <v>23</v>
      </c>
      <c r="H12" s="5" t="s">
        <v>59</v>
      </c>
      <c r="I12" s="49"/>
      <c r="J12" s="49"/>
      <c r="K12" s="49"/>
      <c r="L12" s="49"/>
      <c r="M12" s="49"/>
      <c r="N12" s="49"/>
      <c r="O12" s="49"/>
      <c r="P12" s="49"/>
      <c r="Q12" s="50"/>
    </row>
    <row r="13" spans="1:17" ht="40.200000000000003" customHeight="1">
      <c r="A13" s="10">
        <f>A11+1</f>
        <v>45344</v>
      </c>
      <c r="B13" s="12" t="s">
        <v>13</v>
      </c>
      <c r="C13" s="44" t="s">
        <v>37</v>
      </c>
      <c r="D13" s="44" t="s">
        <v>60</v>
      </c>
      <c r="E13" s="32" t="s">
        <v>63</v>
      </c>
      <c r="F13" s="44" t="s">
        <v>105</v>
      </c>
      <c r="G13" s="46" t="s">
        <v>22</v>
      </c>
      <c r="H13" s="44" t="s">
        <v>55</v>
      </c>
      <c r="I13" s="49">
        <v>7</v>
      </c>
      <c r="J13" s="49">
        <v>3</v>
      </c>
      <c r="K13" s="49">
        <v>2</v>
      </c>
      <c r="L13" s="49">
        <v>0</v>
      </c>
      <c r="M13" s="49">
        <v>3</v>
      </c>
      <c r="N13" s="49">
        <f>SUM(I13*15+K13*5)</f>
        <v>115</v>
      </c>
      <c r="O13" s="49">
        <f>SUM(I13*2+J13*7+K13*1)</f>
        <v>37</v>
      </c>
      <c r="P13" s="49">
        <f>SUM(J13*5+M13*5)</f>
        <v>30</v>
      </c>
      <c r="Q13" s="50">
        <f>SUM(I13*70+J13*75+K13*25+L13*60+M13*45)</f>
        <v>900</v>
      </c>
    </row>
    <row r="14" spans="1:17" ht="40.200000000000003" customHeight="1">
      <c r="A14" s="52"/>
      <c r="B14" s="48"/>
      <c r="C14" s="53" t="s">
        <v>38</v>
      </c>
      <c r="D14" s="53" t="s">
        <v>94</v>
      </c>
      <c r="E14" s="43" t="s">
        <v>64</v>
      </c>
      <c r="F14" s="53" t="s">
        <v>106</v>
      </c>
      <c r="G14" s="53" t="s">
        <v>23</v>
      </c>
      <c r="H14" s="53" t="s">
        <v>56</v>
      </c>
      <c r="I14" s="54"/>
      <c r="J14" s="54"/>
      <c r="K14" s="48"/>
      <c r="L14" s="48"/>
      <c r="M14" s="48"/>
      <c r="N14" s="48"/>
      <c r="O14" s="48"/>
      <c r="P14" s="48"/>
      <c r="Q14" s="51"/>
    </row>
    <row r="15" spans="1:17" ht="40.200000000000003" customHeight="1">
      <c r="A15" s="47">
        <v>45345</v>
      </c>
      <c r="B15" s="49" t="s">
        <v>14</v>
      </c>
      <c r="C15" s="56" t="s">
        <v>95</v>
      </c>
      <c r="D15" s="44" t="s">
        <v>46</v>
      </c>
      <c r="E15" s="1" t="s">
        <v>96</v>
      </c>
      <c r="F15" s="44" t="s">
        <v>97</v>
      </c>
      <c r="G15" s="46" t="s">
        <v>47</v>
      </c>
      <c r="H15" s="44" t="s">
        <v>117</v>
      </c>
      <c r="I15" s="49">
        <v>6.5</v>
      </c>
      <c r="J15" s="49">
        <v>2.9</v>
      </c>
      <c r="K15" s="49">
        <v>2</v>
      </c>
      <c r="L15" s="49">
        <v>0</v>
      </c>
      <c r="M15" s="49">
        <v>2.9</v>
      </c>
      <c r="N15" s="49">
        <v>105.5</v>
      </c>
      <c r="O15" s="49">
        <v>34.9</v>
      </c>
      <c r="P15" s="49">
        <v>29</v>
      </c>
      <c r="Q15" s="50">
        <v>843</v>
      </c>
    </row>
    <row r="16" spans="1:17" ht="40.200000000000003" customHeight="1" thickBot="1">
      <c r="A16" s="39"/>
      <c r="B16" s="55"/>
      <c r="C16" s="45" t="s">
        <v>98</v>
      </c>
      <c r="D16" s="45" t="s">
        <v>99</v>
      </c>
      <c r="E16" s="6" t="s">
        <v>104</v>
      </c>
      <c r="F16" s="45" t="s">
        <v>100</v>
      </c>
      <c r="G16" s="45" t="s">
        <v>48</v>
      </c>
      <c r="H16" s="45" t="s">
        <v>103</v>
      </c>
      <c r="I16" s="57"/>
      <c r="J16" s="57"/>
      <c r="K16" s="57"/>
      <c r="L16" s="57"/>
      <c r="M16" s="57"/>
      <c r="N16" s="57"/>
      <c r="O16" s="57"/>
      <c r="P16" s="57"/>
      <c r="Q16" s="58"/>
    </row>
    <row r="17" spans="1:17" ht="40.200000000000003" customHeight="1">
      <c r="A17" s="40">
        <v>45348</v>
      </c>
      <c r="B17" s="19" t="s">
        <v>31</v>
      </c>
      <c r="C17" s="19" t="s">
        <v>27</v>
      </c>
      <c r="D17" s="19" t="s">
        <v>66</v>
      </c>
      <c r="E17" s="41" t="s">
        <v>65</v>
      </c>
      <c r="F17" s="42" t="s">
        <v>76</v>
      </c>
      <c r="G17" s="38" t="s">
        <v>22</v>
      </c>
      <c r="H17" s="19" t="s">
        <v>81</v>
      </c>
      <c r="I17" s="20">
        <v>6.3</v>
      </c>
      <c r="J17" s="20">
        <v>2.8</v>
      </c>
      <c r="K17" s="20">
        <v>2</v>
      </c>
      <c r="L17" s="20">
        <v>0</v>
      </c>
      <c r="M17" s="20">
        <v>2.9</v>
      </c>
      <c r="N17" s="20">
        <f>SUM(I17*15+K17*5)</f>
        <v>104.5</v>
      </c>
      <c r="O17" s="20">
        <f>SUM(I17*2+J17*7+K17*1)</f>
        <v>34.199999999999996</v>
      </c>
      <c r="P17" s="20">
        <f>SUM(J17*5+M17*5)</f>
        <v>28.5</v>
      </c>
      <c r="Q17" s="21">
        <f>SUM(I17*70+J17*75+K17*25+L17*60+M17*45)</f>
        <v>831.5</v>
      </c>
    </row>
    <row r="18" spans="1:17" ht="40.200000000000003" customHeight="1">
      <c r="A18" s="10"/>
      <c r="B18" s="1"/>
      <c r="C18" s="5" t="s">
        <v>24</v>
      </c>
      <c r="D18" s="5" t="s">
        <v>67</v>
      </c>
      <c r="E18" s="28" t="s">
        <v>112</v>
      </c>
      <c r="F18" s="25" t="s">
        <v>107</v>
      </c>
      <c r="G18" s="5" t="s">
        <v>23</v>
      </c>
      <c r="H18" s="5" t="s">
        <v>82</v>
      </c>
      <c r="I18" s="15"/>
      <c r="J18" s="15"/>
      <c r="K18" s="49"/>
      <c r="L18" s="49"/>
      <c r="M18" s="49"/>
      <c r="N18" s="49"/>
      <c r="O18" s="49"/>
      <c r="P18" s="49"/>
      <c r="Q18" s="50"/>
    </row>
    <row r="19" spans="1:17" ht="40.200000000000003" customHeight="1">
      <c r="A19" s="13">
        <f>A17+1</f>
        <v>45349</v>
      </c>
      <c r="B19" s="5" t="s">
        <v>12</v>
      </c>
      <c r="C19" s="56" t="s">
        <v>37</v>
      </c>
      <c r="D19" s="44" t="s">
        <v>68</v>
      </c>
      <c r="E19" s="44" t="s">
        <v>72</v>
      </c>
      <c r="F19" s="44" t="s">
        <v>70</v>
      </c>
      <c r="G19" s="46" t="s">
        <v>22</v>
      </c>
      <c r="H19" s="44" t="s">
        <v>87</v>
      </c>
      <c r="I19" s="49">
        <v>6.4</v>
      </c>
      <c r="J19" s="49">
        <v>2</v>
      </c>
      <c r="K19" s="49">
        <v>1.7</v>
      </c>
      <c r="L19" s="49">
        <v>0</v>
      </c>
      <c r="M19" s="49">
        <v>3</v>
      </c>
      <c r="N19" s="49">
        <f>SUM(I19*15+K19*5)</f>
        <v>104.5</v>
      </c>
      <c r="O19" s="49">
        <f>SUM(I19*2+J19*7+K19*1)</f>
        <v>28.5</v>
      </c>
      <c r="P19" s="49">
        <f>SUM(J19*5+M19*5)</f>
        <v>25</v>
      </c>
      <c r="Q19" s="50">
        <f>SUM(I19*70+J19*75+K19*25+L19*60+M19*45)</f>
        <v>775.5</v>
      </c>
    </row>
    <row r="20" spans="1:17" ht="40.200000000000003" customHeight="1">
      <c r="A20" s="13"/>
      <c r="B20" s="5"/>
      <c r="C20" s="5" t="s">
        <v>38</v>
      </c>
      <c r="D20" s="1" t="s">
        <v>69</v>
      </c>
      <c r="E20" s="5" t="s">
        <v>73</v>
      </c>
      <c r="F20" s="5" t="s">
        <v>71</v>
      </c>
      <c r="G20" s="5" t="s">
        <v>23</v>
      </c>
      <c r="H20" s="5" t="s">
        <v>88</v>
      </c>
      <c r="I20" s="49"/>
      <c r="J20" s="49"/>
      <c r="K20" s="49"/>
      <c r="L20" s="49"/>
      <c r="M20" s="49"/>
      <c r="N20" s="49"/>
      <c r="O20" s="49"/>
      <c r="P20" s="49"/>
      <c r="Q20" s="50"/>
    </row>
    <row r="21" spans="1:17" ht="40.200000000000003" customHeight="1">
      <c r="A21" s="13">
        <f>A19+1</f>
        <v>45350</v>
      </c>
      <c r="B21" s="12" t="s">
        <v>19</v>
      </c>
      <c r="C21" s="63" t="s">
        <v>30</v>
      </c>
      <c r="D21" s="63"/>
      <c r="E21" s="63"/>
      <c r="F21" s="63"/>
      <c r="G21" s="63"/>
      <c r="H21" s="63"/>
      <c r="I21" s="63"/>
      <c r="J21" s="63"/>
      <c r="K21" s="63"/>
      <c r="L21" s="63"/>
      <c r="M21" s="63"/>
      <c r="N21" s="63"/>
      <c r="O21" s="63"/>
      <c r="P21" s="63"/>
      <c r="Q21" s="64"/>
    </row>
    <row r="22" spans="1:17" ht="40.200000000000003" customHeight="1">
      <c r="A22" s="13"/>
      <c r="B22" s="12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4"/>
    </row>
    <row r="23" spans="1:17" ht="40.200000000000003" customHeight="1">
      <c r="A23" s="13">
        <f>A21+1</f>
        <v>45351</v>
      </c>
      <c r="B23" s="12" t="s">
        <v>32</v>
      </c>
      <c r="C23" s="44" t="s">
        <v>27</v>
      </c>
      <c r="D23" s="46" t="s">
        <v>77</v>
      </c>
      <c r="E23" s="27" t="s">
        <v>75</v>
      </c>
      <c r="F23" s="44" t="s">
        <v>74</v>
      </c>
      <c r="G23" s="46" t="s">
        <v>22</v>
      </c>
      <c r="H23" s="44" t="s">
        <v>116</v>
      </c>
      <c r="I23" s="49">
        <v>6.5</v>
      </c>
      <c r="J23" s="49">
        <v>3</v>
      </c>
      <c r="K23" s="49">
        <v>2</v>
      </c>
      <c r="L23" s="49">
        <v>0</v>
      </c>
      <c r="M23" s="49">
        <v>2.8</v>
      </c>
      <c r="N23" s="49">
        <f>SUM(I23*15+K23*5)</f>
        <v>107.5</v>
      </c>
      <c r="O23" s="49">
        <f>SUM(I23*2+J23*7+K23*1)</f>
        <v>36</v>
      </c>
      <c r="P23" s="49">
        <f>SUM(J23*5+M23*5)</f>
        <v>29</v>
      </c>
      <c r="Q23" s="50">
        <f>SUM(I23*70+J23*75+K23*25+L23*60+M23*45)</f>
        <v>856</v>
      </c>
    </row>
    <row r="24" spans="1:17" ht="40.200000000000003" customHeight="1" thickBot="1">
      <c r="A24" s="23"/>
      <c r="B24" s="22"/>
      <c r="C24" s="45" t="s">
        <v>24</v>
      </c>
      <c r="D24" s="24" t="s">
        <v>113</v>
      </c>
      <c r="E24" s="30" t="s">
        <v>114</v>
      </c>
      <c r="F24" s="45" t="s">
        <v>108</v>
      </c>
      <c r="G24" s="45" t="s">
        <v>23</v>
      </c>
      <c r="H24" s="45" t="s">
        <v>78</v>
      </c>
      <c r="I24" s="57"/>
      <c r="J24" s="57"/>
      <c r="K24" s="57"/>
      <c r="L24" s="57"/>
      <c r="M24" s="57"/>
      <c r="N24" s="57"/>
      <c r="O24" s="57"/>
      <c r="P24" s="57"/>
      <c r="Q24" s="58"/>
    </row>
  </sheetData>
  <mergeCells count="4">
    <mergeCell ref="A1:Q1"/>
    <mergeCell ref="D2:E2"/>
    <mergeCell ref="F2:G2"/>
    <mergeCell ref="C21:Q22"/>
  </mergeCells>
  <phoneticPr fontId="1" type="noConversion"/>
  <pageMargins left="0.15748031496062992" right="0.15748031496062992" top="0.15748031496062992" bottom="0.15748031496062992" header="0.15748031496062992" footer="0.15748031496062992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具名範圍</vt:lpstr>
      </vt:variant>
      <vt:variant>
        <vt:i4>1</vt:i4>
      </vt:variant>
    </vt:vector>
  </HeadingPairs>
  <TitlesOfParts>
    <vt:vector size="2" baseType="lpstr">
      <vt:lpstr>2月</vt:lpstr>
      <vt:lpstr>'2月'!Print_Area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2024-01-18T23:17:50Z</cp:lastPrinted>
  <dcterms:created xsi:type="dcterms:W3CDTF">2016-09-13T02:57:42Z</dcterms:created>
  <dcterms:modified xsi:type="dcterms:W3CDTF">2024-01-29T00:25:08Z</dcterms:modified>
</cp:coreProperties>
</file>