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4AF008A-29BC-4FB0-A5B8-4B59D9743D98}" xr6:coauthVersionLast="36" xr6:coauthVersionMax="36" xr10:uidLastSave="{00000000-0000-0000-0000-000000000000}"/>
  <bookViews>
    <workbookView xWindow="0" yWindow="0" windowWidth="23040" windowHeight="8532" xr2:uid="{00000000-000D-0000-FFFF-FFFF00000000}"/>
  </bookViews>
  <sheets>
    <sheet name="菜單" sheetId="1" r:id="rId1"/>
  </sheets>
  <definedNames>
    <definedName name="_xlnm.Print_Area" localSheetId="0">菜單!$A$1:$Q$43</definedName>
  </definedNames>
  <calcPr calcId="191029"/>
</workbook>
</file>

<file path=xl/calcChain.xml><?xml version="1.0" encoding="utf-8"?>
<calcChain xmlns="http://schemas.openxmlformats.org/spreadsheetml/2006/main">
  <c r="Q22" i="1" l="1"/>
  <c r="P22" i="1"/>
  <c r="O22" i="1"/>
  <c r="N22" i="1"/>
  <c r="Q20" i="1"/>
  <c r="P20" i="1"/>
  <c r="O20" i="1"/>
  <c r="N20" i="1"/>
  <c r="Q18" i="1"/>
  <c r="P18" i="1"/>
  <c r="O18" i="1"/>
  <c r="N18" i="1"/>
  <c r="Q16" i="1"/>
  <c r="P16" i="1"/>
  <c r="O16" i="1"/>
  <c r="N16" i="1"/>
  <c r="Q14" i="1"/>
  <c r="Q4" i="1" l="1"/>
  <c r="P4" i="1"/>
  <c r="O4" i="1"/>
  <c r="N4" i="1"/>
  <c r="Q6" i="1"/>
  <c r="P6" i="1"/>
  <c r="O6" i="1"/>
  <c r="N6" i="1"/>
  <c r="Q8" i="1"/>
  <c r="P8" i="1"/>
  <c r="O8" i="1"/>
  <c r="N8" i="1"/>
  <c r="N12" i="1" l="1"/>
  <c r="Q42" i="1" l="1"/>
  <c r="P42" i="1"/>
  <c r="O42" i="1"/>
  <c r="N42" i="1"/>
  <c r="Q40" i="1" l="1"/>
  <c r="P40" i="1"/>
  <c r="O40" i="1"/>
  <c r="N40" i="1"/>
  <c r="A6" i="1" l="1"/>
  <c r="A8" i="1" s="1"/>
  <c r="A10" i="1" s="1"/>
  <c r="A12" i="1" s="1"/>
  <c r="A14" i="1" l="1"/>
  <c r="A16" i="1" s="1"/>
  <c r="A18" i="1" s="1"/>
  <c r="A20" i="1" s="1"/>
  <c r="A22" i="1" s="1"/>
  <c r="A24" i="1" s="1"/>
  <c r="A26" i="1" s="1"/>
  <c r="A28" i="1" s="1"/>
  <c r="A30" i="1" s="1"/>
  <c r="A32" i="1" s="1"/>
  <c r="O36" i="1"/>
  <c r="O38" i="1"/>
  <c r="O34" i="1"/>
  <c r="N36" i="1"/>
  <c r="N34" i="1"/>
  <c r="Q32" i="1"/>
  <c r="P32" i="1"/>
  <c r="O32" i="1"/>
  <c r="N32" i="1"/>
  <c r="Q30" i="1"/>
  <c r="P30" i="1"/>
  <c r="O30" i="1"/>
  <c r="N30" i="1"/>
  <c r="Q28" i="1"/>
  <c r="P28" i="1"/>
  <c r="O28" i="1"/>
  <c r="N28" i="1"/>
  <c r="Q26" i="1"/>
  <c r="P26" i="1"/>
  <c r="O26" i="1"/>
  <c r="N26" i="1"/>
  <c r="Q24" i="1"/>
  <c r="P24" i="1"/>
  <c r="O24" i="1"/>
  <c r="N24" i="1"/>
  <c r="Q12" i="1"/>
  <c r="P12" i="1"/>
  <c r="O12" i="1"/>
  <c r="Q10" i="1"/>
  <c r="P10" i="1"/>
  <c r="O10" i="1"/>
  <c r="N10" i="1"/>
  <c r="Q34" i="1"/>
  <c r="P34" i="1"/>
  <c r="Q38" i="1"/>
  <c r="P38" i="1"/>
  <c r="N38" i="1"/>
  <c r="Q36" i="1"/>
  <c r="P36" i="1"/>
  <c r="A34" i="1" l="1"/>
  <c r="A36" i="1" s="1"/>
  <c r="A38" i="1" s="1"/>
  <c r="A40" i="1" s="1"/>
  <c r="A42" i="1" s="1"/>
</calcChain>
</file>

<file path=xl/sharedStrings.xml><?xml version="1.0" encoding="utf-8"?>
<sst xmlns="http://schemas.openxmlformats.org/spreadsheetml/2006/main" count="270" uniqueCount="212">
  <si>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</si>
  <si>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</si>
  <si>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</si>
  <si>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</si>
  <si>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</si>
  <si>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</si>
  <si>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</si>
  <si>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</si>
  <si>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</si>
  <si>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</si>
  <si>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</si>
  <si>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</si>
  <si>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</si>
  <si>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</si>
  <si>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</si>
  <si>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</si>
  <si>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</si>
  <si>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</si>
  <si>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蔬食日</t>
    <phoneticPr fontId="1" type="noConversion"/>
  </si>
  <si>
    <t>三</t>
    <phoneticPr fontId="1" type="noConversion"/>
  </si>
  <si>
    <t>三</t>
    <phoneticPr fontId="1" type="noConversion"/>
  </si>
  <si>
    <t>四</t>
    <phoneticPr fontId="1" type="noConversion"/>
  </si>
  <si>
    <t>五</t>
  </si>
  <si>
    <t>白米飯/煮</t>
    <phoneticPr fontId="1" type="noConversion"/>
  </si>
  <si>
    <t>胚芽飯/煮</t>
    <phoneticPr fontId="1" type="noConversion"/>
  </si>
  <si>
    <t>白米飯/煮</t>
    <phoneticPr fontId="1" type="noConversion"/>
  </si>
  <si>
    <t>小米飯/煮</t>
    <phoneticPr fontId="1" type="noConversion"/>
  </si>
  <si>
    <t>滷麵/煮</t>
    <phoneticPr fontId="1" type="noConversion"/>
  </si>
  <si>
    <t>白米飯/煮</t>
  </si>
  <si>
    <t>白米120</t>
    <phoneticPr fontId="1" type="noConversion"/>
  </si>
  <si>
    <t>白米飯/煮</t>
    <phoneticPr fontId="1" type="noConversion"/>
  </si>
  <si>
    <t>糙米飯/煮</t>
  </si>
  <si>
    <t>南瓜飯/煮</t>
  </si>
  <si>
    <t>小米飯/煮</t>
  </si>
  <si>
    <t>燕麥飯/煮</t>
    <phoneticPr fontId="1" type="noConversion"/>
  </si>
  <si>
    <t>白米120</t>
    <phoneticPr fontId="1" type="noConversion"/>
  </si>
  <si>
    <t>白米120</t>
    <phoneticPr fontId="1" type="noConversion"/>
  </si>
  <si>
    <t>白米110</t>
    <phoneticPr fontId="1" type="noConversion"/>
  </si>
  <si>
    <t>麵條160</t>
    <phoneticPr fontId="1" type="noConversion"/>
  </si>
  <si>
    <t>炒青菜/炒</t>
  </si>
  <si>
    <t>炒青菜/炒</t>
    <phoneticPr fontId="1" type="noConversion"/>
  </si>
  <si>
    <t>青菜100</t>
  </si>
  <si>
    <t>青菜100</t>
    <phoneticPr fontId="1" type="noConversion"/>
  </si>
  <si>
    <t>端午節不吃</t>
    <phoneticPr fontId="1" type="noConversion"/>
  </si>
  <si>
    <t>海佃113年6/3～6/28營養葷食菜單　　久大食品便當廠提供</t>
    <phoneticPr fontId="1" type="noConversion"/>
  </si>
  <si>
    <t>＊本公司使用之豬肉為國產豬肉 ＊本菜單有供應甲殼類、花生、牛奶、蛋、堅果類、芝麻、含麩質穀物、大豆、魚類等及其製品</t>
    <phoneticPr fontId="1" type="noConversion"/>
  </si>
  <si>
    <t>蔥油拌飯/炒</t>
  </si>
  <si>
    <t>什錦炒麵/炒</t>
  </si>
  <si>
    <t>肉絲蛋炒飯/炒</t>
    <phoneticPr fontId="1" type="noConversion"/>
  </si>
  <si>
    <t>蛋刺白菜燴鮮菇</t>
  </si>
  <si>
    <t>雞丁40</t>
    <phoneticPr fontId="1" type="noConversion"/>
  </si>
  <si>
    <t>白米90 胚芽米30</t>
    <phoneticPr fontId="1" type="noConversion"/>
  </si>
  <si>
    <t>白米90 燕麥30</t>
    <phoneticPr fontId="1" type="noConversion"/>
  </si>
  <si>
    <t>白米120 芝麻適量</t>
  </si>
  <si>
    <t>麵條150 蔬菜30
豬肉20</t>
    <phoneticPr fontId="1" type="noConversion"/>
  </si>
  <si>
    <t>白米90 糙米30</t>
    <phoneticPr fontId="1" type="noConversion"/>
  </si>
  <si>
    <t>白米80 小米30</t>
  </si>
  <si>
    <t>雞丁40 彩椒10</t>
    <phoneticPr fontId="1" type="noConversion"/>
  </si>
  <si>
    <t>豆干40 豬肉20</t>
    <phoneticPr fontId="1" type="noConversion"/>
  </si>
  <si>
    <t>糖醋雞丁/炸</t>
    <phoneticPr fontId="1" type="noConversion"/>
  </si>
  <si>
    <t>客家小炒/炒</t>
    <phoneticPr fontId="1" type="noConversion"/>
  </si>
  <si>
    <t>海芽玉米炒蛋/炒</t>
    <phoneticPr fontId="1" type="noConversion"/>
  </si>
  <si>
    <t>海帶芽30 玉米粒30 雞蛋20</t>
    <phoneticPr fontId="1" type="noConversion"/>
  </si>
  <si>
    <t>刺瓜20 香菇10</t>
    <phoneticPr fontId="1" type="noConversion"/>
  </si>
  <si>
    <t>筍絲排骨湯/煮</t>
    <phoneticPr fontId="1" type="noConversion"/>
  </si>
  <si>
    <t>刺瓜香菇湯/煮</t>
    <phoneticPr fontId="1" type="noConversion"/>
  </si>
  <si>
    <t>仙草蜜/煮</t>
    <phoneticPr fontId="1" type="noConversion"/>
  </si>
  <si>
    <t>青菜豆腐湯/煮</t>
    <phoneticPr fontId="1" type="noConversion"/>
  </si>
  <si>
    <t>當歸素肉湯/煮</t>
    <phoneticPr fontId="1" type="noConversion"/>
  </si>
  <si>
    <t>榨菜金針湯/煮</t>
    <phoneticPr fontId="1" type="noConversion"/>
  </si>
  <si>
    <t>綠豆湯/煮</t>
    <phoneticPr fontId="1" type="noConversion"/>
  </si>
  <si>
    <t>冬瓜檸檬/煮</t>
  </si>
  <si>
    <t>蘿蔔肉片湯/煮</t>
    <phoneticPr fontId="1" type="noConversion"/>
  </si>
  <si>
    <t>魷魚丸20 柴魚片適量</t>
    <phoneticPr fontId="1" type="noConversion"/>
  </si>
  <si>
    <t>酸白菜肉片/炒</t>
    <phoneticPr fontId="1" type="noConversion"/>
  </si>
  <si>
    <t>醬燒雞丁/燒</t>
    <phoneticPr fontId="1" type="noConversion"/>
  </si>
  <si>
    <t>柴魚照燒魷魚丸/燒</t>
    <phoneticPr fontId="1" type="noConversion"/>
  </si>
  <si>
    <t>筍絲20 排骨10</t>
    <phoneticPr fontId="1" type="noConversion"/>
  </si>
  <si>
    <t>豆豉蒸魚片/蒸</t>
    <phoneticPr fontId="1" type="noConversion"/>
  </si>
  <si>
    <t>彩椒鮮蔬豆包絲/炒</t>
    <phoneticPr fontId="1" type="noConversion"/>
  </si>
  <si>
    <t>三杯馬鈴薯杏鮑/炒</t>
    <phoneticPr fontId="1" type="noConversion"/>
  </si>
  <si>
    <t>鮮魚片35</t>
    <phoneticPr fontId="1" type="noConversion"/>
  </si>
  <si>
    <t>馬鈴薯40 杏鮑菇20</t>
    <phoneticPr fontId="1" type="noConversion"/>
  </si>
  <si>
    <t>冬菜適量 冬粉5</t>
    <phoneticPr fontId="1" type="noConversion"/>
  </si>
  <si>
    <t>烤雞排/烤</t>
    <phoneticPr fontId="1" type="noConversion"/>
  </si>
  <si>
    <t>魚香肉絲/炒</t>
    <phoneticPr fontId="1" type="noConversion"/>
  </si>
  <si>
    <t>紅蘿蔔炒蛋/炒</t>
    <phoneticPr fontId="1" type="noConversion"/>
  </si>
  <si>
    <t>麥克雞塊*3/炸</t>
    <phoneticPr fontId="1" type="noConversion"/>
  </si>
  <si>
    <t>奶皇包/蒸</t>
  </si>
  <si>
    <t>雞排40</t>
    <phoneticPr fontId="1" type="noConversion"/>
  </si>
  <si>
    <t>豬肉35 豆芽菜35</t>
    <phoneticPr fontId="1" type="noConversion"/>
  </si>
  <si>
    <t>仙草汁 仙草凍</t>
    <phoneticPr fontId="1" type="noConversion"/>
  </si>
  <si>
    <t>白米100 豬肉20 雞蛋10 蔬菜10</t>
    <phoneticPr fontId="1" type="noConversion"/>
  </si>
  <si>
    <t>麥克雞塊*3</t>
    <phoneticPr fontId="1" type="noConversion"/>
  </si>
  <si>
    <t>高麗菜30 豆腐20 豬肉20 金針菇10</t>
    <phoneticPr fontId="1" type="noConversion"/>
  </si>
  <si>
    <t>豬肉什錦火鍋/煮</t>
    <phoneticPr fontId="1" type="noConversion"/>
  </si>
  <si>
    <t>奶皇包30</t>
  </si>
  <si>
    <t>南瓜10 馬鈴薯10</t>
    <phoneticPr fontId="1" type="noConversion"/>
  </si>
  <si>
    <t>豬肉40 大白菜35</t>
    <phoneticPr fontId="1" type="noConversion"/>
  </si>
  <si>
    <t>雞丁40 蔬菜30</t>
    <phoneticPr fontId="1" type="noConversion"/>
  </si>
  <si>
    <t>白米110</t>
    <phoneticPr fontId="1" type="noConversion"/>
  </si>
  <si>
    <t>豆包40 鮮蔬20 彩椒10</t>
    <phoneticPr fontId="1" type="noConversion"/>
  </si>
  <si>
    <t>紅蘿蔔40 雞蛋30</t>
    <phoneticPr fontId="1" type="noConversion"/>
  </si>
  <si>
    <t>雞丁40 南瓜20 紅蘿蔔10</t>
    <phoneticPr fontId="1" type="noConversion"/>
  </si>
  <si>
    <t>南瓜燒雞/燒</t>
    <phoneticPr fontId="1" type="noConversion"/>
  </si>
  <si>
    <t>薑汁燒肉/炒</t>
    <phoneticPr fontId="1" type="noConversion"/>
  </si>
  <si>
    <t>香酥魚排/炸</t>
    <phoneticPr fontId="1" type="noConversion"/>
  </si>
  <si>
    <t>什錦鮮蔬/炒</t>
    <phoneticPr fontId="1" type="noConversion"/>
  </si>
  <si>
    <t>刺瓜炒蛋/炒</t>
    <phoneticPr fontId="1" type="noConversion"/>
  </si>
  <si>
    <t>鐵路豬排/滷</t>
    <phoneticPr fontId="1" type="noConversion"/>
  </si>
  <si>
    <t>麻婆豆腐/煮</t>
    <phoneticPr fontId="1" type="noConversion"/>
  </si>
  <si>
    <t>關東煮/煮</t>
    <phoneticPr fontId="1" type="noConversion"/>
  </si>
  <si>
    <t>彩椒雞丁/炒</t>
    <phoneticPr fontId="1" type="noConversion"/>
  </si>
  <si>
    <t>黑糖饅頭/蒸</t>
    <phoneticPr fontId="1" type="noConversion"/>
  </si>
  <si>
    <t>豬肉35 洋蔥35</t>
    <phoneticPr fontId="1" type="noConversion"/>
  </si>
  <si>
    <t>香菇蒸蛋/蒸</t>
    <phoneticPr fontId="1" type="noConversion"/>
  </si>
  <si>
    <t>雞蛋40 香菇10</t>
    <phoneticPr fontId="1" type="noConversion"/>
  </si>
  <si>
    <t>魚排50</t>
    <phoneticPr fontId="1" type="noConversion"/>
  </si>
  <si>
    <t>車輪20 鮮蔬40</t>
    <phoneticPr fontId="1" type="noConversion"/>
  </si>
  <si>
    <t>當歸包 素肉10</t>
    <phoneticPr fontId="1" type="noConversion"/>
  </si>
  <si>
    <t>豬排50</t>
    <phoneticPr fontId="1" type="noConversion"/>
  </si>
  <si>
    <t>榨菜適量 金針菇10</t>
    <phoneticPr fontId="1" type="noConversion"/>
  </si>
  <si>
    <t>刺瓜50 雞蛋20</t>
    <phoneticPr fontId="1" type="noConversion"/>
  </si>
  <si>
    <t>雞丁50 彩椒10</t>
    <phoneticPr fontId="1" type="noConversion"/>
  </si>
  <si>
    <t>蘿蔔40 玉米10 豬肉10 米血10</t>
    <phoneticPr fontId="1" type="noConversion"/>
  </si>
  <si>
    <t>黑糖饅頭40</t>
    <phoneticPr fontId="1" type="noConversion"/>
  </si>
  <si>
    <t>綠豆10</t>
    <phoneticPr fontId="1" type="noConversion"/>
  </si>
  <si>
    <t>豬肉40 蘿蔔20 紅蘿蔔10</t>
    <phoneticPr fontId="1" type="noConversion"/>
  </si>
  <si>
    <t>京醬雞丁/炒</t>
    <phoneticPr fontId="1" type="noConversion"/>
  </si>
  <si>
    <t>魷魚排/炸</t>
    <phoneticPr fontId="1" type="noConversion"/>
  </si>
  <si>
    <t>紅燒豬肉/燒</t>
    <phoneticPr fontId="1" type="noConversion"/>
  </si>
  <si>
    <t>洋蔥紅絲炒蛋/炒</t>
    <phoneticPr fontId="1" type="noConversion"/>
  </si>
  <si>
    <t>玉米三色/炒</t>
    <phoneticPr fontId="1" type="noConversion"/>
  </si>
  <si>
    <t>肉燥福州丸/煮</t>
    <phoneticPr fontId="1" type="noConversion"/>
  </si>
  <si>
    <t>豬肉壽喜燒/煮</t>
    <phoneticPr fontId="1" type="noConversion"/>
  </si>
  <si>
    <t>焗烤馬鈴薯/烤</t>
    <phoneticPr fontId="1" type="noConversion"/>
  </si>
  <si>
    <t>蜜汁翅腿*2/烤</t>
  </si>
  <si>
    <t>福州丸30 豬肉20</t>
    <phoneticPr fontId="1" type="noConversion"/>
  </si>
  <si>
    <t>大白菜40 雞蛋20 鮮菇10</t>
    <phoneticPr fontId="1" type="noConversion"/>
  </si>
  <si>
    <t>海芽味噌湯/煮</t>
    <phoneticPr fontId="1" type="noConversion"/>
  </si>
  <si>
    <t>魷魚排50</t>
    <phoneticPr fontId="1" type="noConversion"/>
  </si>
  <si>
    <t>馬鈴薯40 紅蘿蔔10 起司絲適量</t>
    <phoneticPr fontId="1" type="noConversion"/>
  </si>
  <si>
    <t>麥仔 山粉圓適量</t>
    <phoneticPr fontId="1" type="noConversion"/>
  </si>
  <si>
    <t>翅腿60</t>
    <phoneticPr fontId="1" type="noConversion"/>
  </si>
  <si>
    <t>白米120 蔥油適量</t>
    <phoneticPr fontId="1" type="noConversion"/>
  </si>
  <si>
    <t>豆乳雞/炸</t>
    <phoneticPr fontId="1" type="noConversion"/>
  </si>
  <si>
    <t>雞丁50</t>
    <phoneticPr fontId="1" type="noConversion"/>
  </si>
  <si>
    <t>豆薯10 雞蛋20</t>
    <phoneticPr fontId="1" type="noConversion"/>
  </si>
  <si>
    <t>銀絲卷/蒸</t>
    <phoneticPr fontId="1" type="noConversion"/>
  </si>
  <si>
    <t>銀絲卷40</t>
    <phoneticPr fontId="1" type="noConversion"/>
  </si>
  <si>
    <t>白米110 南瓜20</t>
    <phoneticPr fontId="1" type="noConversion"/>
  </si>
  <si>
    <t>芝麻包/蒸</t>
    <phoneticPr fontId="1" type="noConversion"/>
  </si>
  <si>
    <t>芝麻包30</t>
    <phoneticPr fontId="1" type="noConversion"/>
  </si>
  <si>
    <t>豬肉40 高麗菜30</t>
    <phoneticPr fontId="1" type="noConversion"/>
  </si>
  <si>
    <t>雞堡40</t>
  </si>
  <si>
    <t>雞堡/炸</t>
  </si>
  <si>
    <t>蒜泥肉片/炒</t>
    <phoneticPr fontId="1" type="noConversion"/>
  </si>
  <si>
    <t>三杯雞丁/炒</t>
    <phoneticPr fontId="1" type="noConversion"/>
  </si>
  <si>
    <t>拌粉條/炒</t>
    <phoneticPr fontId="1" type="noConversion"/>
  </si>
  <si>
    <t>高昇排骨/炒</t>
    <phoneticPr fontId="1" type="noConversion"/>
  </si>
  <si>
    <t>筍絲木耳炒蛋/炒</t>
    <phoneticPr fontId="1" type="noConversion"/>
  </si>
  <si>
    <t>香菇蜜甜不辣/烤</t>
    <phoneticPr fontId="1" type="noConversion"/>
  </si>
  <si>
    <t>肉燥蒸蛋/蒸</t>
    <phoneticPr fontId="1" type="noConversion"/>
  </si>
  <si>
    <t>家常豆腐/煮</t>
    <phoneticPr fontId="1" type="noConversion"/>
  </si>
  <si>
    <t>白菜燴魚柳/燴</t>
    <phoneticPr fontId="1" type="noConversion"/>
  </si>
  <si>
    <t>冬瓜糖磚 檸檬汁適量</t>
  </si>
  <si>
    <t>豬肉10 香菇5 蔬菜10</t>
    <phoneticPr fontId="1" type="noConversion"/>
  </si>
  <si>
    <t>雞蛋50 豬肉10</t>
    <phoneticPr fontId="1" type="noConversion"/>
  </si>
  <si>
    <t>白米80.胚芽米30</t>
    <phoneticPr fontId="1" type="noConversion"/>
  </si>
  <si>
    <t>蘿蔔20 豬肉10</t>
    <phoneticPr fontId="1" type="noConversion"/>
  </si>
  <si>
    <t>寬冬粉10 蔬菜30</t>
    <phoneticPr fontId="1" type="noConversion"/>
  </si>
  <si>
    <t>豆腐80 蔬菜20</t>
    <phoneticPr fontId="1" type="noConversion"/>
  </si>
  <si>
    <t>甜不辣片35 香菇5</t>
    <phoneticPr fontId="1" type="noConversion"/>
  </si>
  <si>
    <t>乾紫菜1 雞蛋20</t>
    <phoneticPr fontId="1" type="noConversion"/>
  </si>
  <si>
    <t>鮮魚柳35 大白菜30</t>
    <phoneticPr fontId="1" type="noConversion"/>
  </si>
  <si>
    <t>豬肉40 馬鈴薯20</t>
    <phoneticPr fontId="1" type="noConversion"/>
  </si>
  <si>
    <t>筍絲30 木耳10 雞蛋20</t>
    <phoneticPr fontId="1" type="noConversion"/>
  </si>
  <si>
    <t>大白菜30 蘿蔔20 筍絲10</t>
    <phoneticPr fontId="1" type="noConversion"/>
  </si>
  <si>
    <t>珍菇肉絲/煮</t>
    <phoneticPr fontId="1" type="noConversion"/>
  </si>
  <si>
    <t>豬肉30 筍絲20 金針菇10</t>
    <phoneticPr fontId="1" type="noConversion"/>
  </si>
  <si>
    <t>芝麻飯/煮</t>
  </si>
  <si>
    <t>蜜汁豬排/烤</t>
    <phoneticPr fontId="1" type="noConversion"/>
  </si>
  <si>
    <t>毛豆炒豆干/炒</t>
    <phoneticPr fontId="1" type="noConversion"/>
  </si>
  <si>
    <t>豆干40 毛豆10 紅蘿蔔10</t>
    <phoneticPr fontId="1" type="noConversion"/>
  </si>
  <si>
    <t>白米90 小米30</t>
    <phoneticPr fontId="1" type="noConversion"/>
  </si>
  <si>
    <t>洋蔥雞丁</t>
    <phoneticPr fontId="1" type="noConversion"/>
  </si>
  <si>
    <t>雞丁40 洋蔥20</t>
    <phoneticPr fontId="1" type="noConversion"/>
  </si>
  <si>
    <t>南瓜35 豬肉10</t>
    <phoneticPr fontId="1" type="noConversion"/>
  </si>
  <si>
    <t>肉末南瓜/蒸</t>
    <phoneticPr fontId="1" type="noConversion"/>
  </si>
  <si>
    <t>筍絲雞湯/煮</t>
    <phoneticPr fontId="1" type="noConversion"/>
  </si>
  <si>
    <t>雞丁10 筍絲20</t>
    <phoneticPr fontId="1" type="noConversion"/>
  </si>
  <si>
    <t>豆腐70 豬肉20</t>
    <phoneticPr fontId="1" type="noConversion"/>
  </si>
  <si>
    <t>海根炒豆干/炒</t>
    <phoneticPr fontId="1" type="noConversion"/>
  </si>
  <si>
    <t>豆干50 海帶根10</t>
    <phoneticPr fontId="1" type="noConversion"/>
  </si>
  <si>
    <t>高麗菜20 豆腐20</t>
    <phoneticPr fontId="1" type="noConversion"/>
  </si>
  <si>
    <t>洋蔥30 紅蘿蔔20 雞蛋20</t>
    <phoneticPr fontId="1" type="noConversion"/>
  </si>
  <si>
    <t>玉米粒40 毛豆仁15 三色豆10</t>
    <phoneticPr fontId="1" type="noConversion"/>
  </si>
  <si>
    <t>豆腐20 海帶芽10</t>
    <phoneticPr fontId="1" type="noConversion"/>
  </si>
  <si>
    <t>丁香豆乾/炒</t>
    <phoneticPr fontId="1" type="noConversion"/>
  </si>
  <si>
    <t>豆干50 小魚乾適量</t>
    <phoneticPr fontId="1" type="noConversion"/>
  </si>
  <si>
    <t>筍絲肉絲湯/煮</t>
    <phoneticPr fontId="1" type="noConversion"/>
  </si>
  <si>
    <t>筍絲20 豬肉10</t>
    <phoneticPr fontId="1" type="noConversion"/>
  </si>
  <si>
    <t>香菇鮮蔬雞柳/炒</t>
    <phoneticPr fontId="1" type="noConversion"/>
  </si>
  <si>
    <t>雞肉35 鮮蔬30 香菇5</t>
    <phoneticPr fontId="1" type="noConversion"/>
  </si>
  <si>
    <t>冬菜粉絲湯+水果/煮</t>
    <phoneticPr fontId="1" type="noConversion"/>
  </si>
  <si>
    <t>南瓜濃湯+乳品/煮</t>
    <phoneticPr fontId="1" type="noConversion"/>
  </si>
  <si>
    <t>豆薯蛋花湯+水果/煮</t>
    <phoneticPr fontId="1" type="noConversion"/>
  </si>
  <si>
    <t>大麥山粉圓/煮</t>
    <phoneticPr fontId="1" type="noConversion"/>
  </si>
  <si>
    <t>香菇肉羹湯+履歷豆漿/煮</t>
    <phoneticPr fontId="1" type="noConversion"/>
  </si>
  <si>
    <t>豬肉20 高麗菜40 蘿蔔20 凍豆腐20</t>
    <phoneticPr fontId="1" type="noConversion"/>
  </si>
  <si>
    <t>紫菜蛋花湯+水果/煮</t>
    <phoneticPr fontId="1" type="noConversion"/>
  </si>
  <si>
    <t>滷麵羹+乳品/煮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</si>
</sst>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2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b/>
      <sz val="12"/>
      <name val="華康中圓體"/>
      <family val="3"/>
      <charset val="136"/>
    </font>
    <font>
      <b/>
      <sz val="14"/>
      <name val="華康中圓體"/>
      <family val="3"/>
      <charset val="136"/>
    </font>
    <font>
      <sz val="11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b/>
      <sz val="22"/>
      <name val="新細明體"/>
      <family val="1"/>
      <charset val="136"/>
    </font>
    <font>
      <b/>
      <sz val="16"/>
      <name val="華康中圓體"/>
      <family val="3"/>
      <charset val="136"/>
    </font>
    <font>
      <b/>
      <sz val="13"/>
      <name val="華康中圓體"/>
      <family val="3"/>
      <charset val="136"/>
    </font>
    <font>
      <sz val="13"/>
      <name val="華康中圓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view="pageBreakPreview" zoomScale="90" zoomScaleNormal="90" zoomScaleSheetLayoutView="90" workbookViewId="0">
      <pane ySplit="3" topLeftCell="A26" activePane="bottomLeft" state="frozen"/>
      <selection pane="bottomLeft" activeCell="D26" sqref="D26"/>
    </sheetView>
  </sheetViews>
  <sheetFormatPr defaultColWidth="8.88671875" defaultRowHeight="16.2"/>
  <cols>
    <col min="1" max="1" width="6.44140625" style="39" customWidth="1"/>
    <col min="2" max="2" width="8.109375" style="39" customWidth="1"/>
    <col min="3" max="3" width="21.109375" style="39" customWidth="1"/>
    <col min="4" max="4" width="24.44140625" style="39" customWidth="1"/>
    <col min="5" max="5" width="27.44140625" style="39" customWidth="1"/>
    <col min="6" max="6" width="29.6640625" style="39" customWidth="1"/>
    <col min="7" max="7" width="14.6640625" style="39" customWidth="1"/>
    <col min="8" max="8" width="20.88671875" style="39" customWidth="1"/>
    <col min="9" max="9" width="4.44140625" style="39" customWidth="1"/>
    <col min="10" max="10" width="4.77734375" style="39" customWidth="1"/>
    <col min="11" max="12" width="4.44140625" style="39" customWidth="1"/>
    <col min="13" max="16" width="5.77734375" style="39" customWidth="1"/>
    <col min="17" max="17" width="6.33203125" style="39" customWidth="1"/>
    <col min="18" max="16384" width="8.88671875" style="39"/>
  </cols>
  <sheetData>
    <row r="1" spans="1:17" ht="41.4" customHeight="1" thickBot="1">
      <c r="A1" s="60" t="s">
        <v>44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2"/>
    </row>
    <row r="2" spans="1:17" ht="41.4" customHeight="1" thickBot="1">
      <c r="A2" s="71" t="s">
        <v>45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ht="41.4" customHeight="1" thickBot="1">
      <c r="A3" s="37" t="s">
        <v>0</v>
      </c>
      <c r="B3" s="34" t="s">
        <v>1</v>
      </c>
      <c r="C3" s="58" t="s">
        <v>2</v>
      </c>
      <c r="D3" s="63" t="s">
        <v>3</v>
      </c>
      <c r="E3" s="63"/>
      <c r="F3" s="63" t="s">
        <v>15</v>
      </c>
      <c r="G3" s="63"/>
      <c r="H3" s="33" t="s">
        <v>16</v>
      </c>
      <c r="I3" s="35" t="s">
        <v>2</v>
      </c>
      <c r="J3" s="38" t="s">
        <v>17</v>
      </c>
      <c r="K3" s="35" t="s">
        <v>4</v>
      </c>
      <c r="L3" s="35" t="s">
        <v>5</v>
      </c>
      <c r="M3" s="35" t="s">
        <v>6</v>
      </c>
      <c r="N3" s="35" t="s">
        <v>7</v>
      </c>
      <c r="O3" s="35" t="s">
        <v>8</v>
      </c>
      <c r="P3" s="35" t="s">
        <v>9</v>
      </c>
      <c r="Q3" s="36" t="s">
        <v>10</v>
      </c>
    </row>
    <row r="4" spans="1:17" s="40" customFormat="1" ht="39.9" customHeight="1">
      <c r="A4" s="24">
        <v>45446</v>
      </c>
      <c r="B4" s="1" t="s">
        <v>11</v>
      </c>
      <c r="C4" s="31" t="s">
        <v>28</v>
      </c>
      <c r="D4" s="31" t="s">
        <v>59</v>
      </c>
      <c r="E4" s="54" t="s">
        <v>60</v>
      </c>
      <c r="F4" s="51" t="s">
        <v>61</v>
      </c>
      <c r="G4" s="31" t="s">
        <v>40</v>
      </c>
      <c r="H4" s="31" t="s">
        <v>65</v>
      </c>
      <c r="I4" s="42">
        <v>6.4</v>
      </c>
      <c r="J4" s="8">
        <v>3.1</v>
      </c>
      <c r="K4" s="8">
        <v>1.7</v>
      </c>
      <c r="L4" s="8">
        <v>0</v>
      </c>
      <c r="M4" s="8">
        <v>3</v>
      </c>
      <c r="N4" s="8">
        <f>SUM(I4*15+K4*5)</f>
        <v>104.5</v>
      </c>
      <c r="O4" s="8">
        <f>SUM(I4*2+J4*7+K4*1)</f>
        <v>36.200000000000003</v>
      </c>
      <c r="P4" s="8">
        <f>SUM(J4*5+M4*5)</f>
        <v>30.5</v>
      </c>
      <c r="Q4" s="9">
        <f>SUM(I4*70+J4*75+K4*25+L4*60+M4*45)</f>
        <v>858</v>
      </c>
    </row>
    <row r="5" spans="1:17" s="40" customFormat="1" ht="35.1" customHeight="1">
      <c r="A5" s="14"/>
      <c r="B5" s="3"/>
      <c r="C5" s="29" t="s">
        <v>35</v>
      </c>
      <c r="D5" s="29" t="s">
        <v>57</v>
      </c>
      <c r="E5" s="55" t="s">
        <v>58</v>
      </c>
      <c r="F5" s="52" t="s">
        <v>62</v>
      </c>
      <c r="G5" s="29" t="s">
        <v>42</v>
      </c>
      <c r="H5" s="29" t="s">
        <v>63</v>
      </c>
      <c r="I5" s="44"/>
      <c r="J5" s="3"/>
      <c r="K5" s="3"/>
      <c r="L5" s="3"/>
      <c r="M5" s="3"/>
      <c r="N5" s="3"/>
      <c r="O5" s="3"/>
      <c r="P5" s="3"/>
      <c r="Q5" s="10"/>
    </row>
    <row r="6" spans="1:17" s="40" customFormat="1" ht="39.9" customHeight="1">
      <c r="A6" s="5">
        <f>A4+1</f>
        <v>45447</v>
      </c>
      <c r="B6" s="15" t="s">
        <v>12</v>
      </c>
      <c r="C6" s="26" t="s">
        <v>24</v>
      </c>
      <c r="D6" s="27" t="s">
        <v>74</v>
      </c>
      <c r="E6" s="27" t="s">
        <v>75</v>
      </c>
      <c r="F6" s="27" t="s">
        <v>76</v>
      </c>
      <c r="G6" s="27" t="s">
        <v>39</v>
      </c>
      <c r="H6" s="27" t="s">
        <v>64</v>
      </c>
      <c r="I6" s="44">
        <v>6.1</v>
      </c>
      <c r="J6" s="3">
        <v>2.6</v>
      </c>
      <c r="K6" s="3">
        <v>1.9</v>
      </c>
      <c r="L6" s="3">
        <v>0</v>
      </c>
      <c r="M6" s="3">
        <v>3</v>
      </c>
      <c r="N6" s="3">
        <f>SUM(I6*15+K6*5)</f>
        <v>101</v>
      </c>
      <c r="O6" s="3">
        <f>SUM(I6*2+J6*7+K6*1)</f>
        <v>32.299999999999997</v>
      </c>
      <c r="P6" s="3">
        <f>SUM(J6*5+M6*5)</f>
        <v>28</v>
      </c>
      <c r="Q6" s="10">
        <f>SUM(I6*70+J6*75+K6*25+L6*60+M6*45)</f>
        <v>804.5</v>
      </c>
    </row>
    <row r="7" spans="1:17" s="40" customFormat="1" ht="35.1" customHeight="1">
      <c r="A7" s="14"/>
      <c r="B7" s="3"/>
      <c r="C7" s="29" t="s">
        <v>51</v>
      </c>
      <c r="D7" s="29" t="s">
        <v>98</v>
      </c>
      <c r="E7" s="29" t="s">
        <v>99</v>
      </c>
      <c r="F7" s="29" t="s">
        <v>73</v>
      </c>
      <c r="G7" s="29" t="s">
        <v>41</v>
      </c>
      <c r="H7" s="29" t="s">
        <v>77</v>
      </c>
      <c r="I7" s="44"/>
      <c r="J7" s="3"/>
      <c r="K7" s="3"/>
      <c r="L7" s="3"/>
      <c r="M7" s="3"/>
      <c r="N7" s="3"/>
      <c r="O7" s="3"/>
      <c r="P7" s="3"/>
      <c r="Q7" s="10"/>
    </row>
    <row r="8" spans="1:17" s="40" customFormat="1" ht="39.9" customHeight="1">
      <c r="A8" s="5">
        <f>A6+1</f>
        <v>45448</v>
      </c>
      <c r="B8" s="17" t="s">
        <v>20</v>
      </c>
      <c r="C8" s="26" t="s">
        <v>30</v>
      </c>
      <c r="D8" s="27" t="s">
        <v>78</v>
      </c>
      <c r="E8" s="56" t="s">
        <v>79</v>
      </c>
      <c r="F8" s="27" t="s">
        <v>80</v>
      </c>
      <c r="G8" s="27" t="s">
        <v>39</v>
      </c>
      <c r="H8" s="27" t="s">
        <v>204</v>
      </c>
      <c r="I8" s="44">
        <v>6.2</v>
      </c>
      <c r="J8" s="3">
        <v>2.5</v>
      </c>
      <c r="K8" s="3">
        <v>1.5</v>
      </c>
      <c r="L8" s="3">
        <v>1</v>
      </c>
      <c r="M8" s="3">
        <v>3</v>
      </c>
      <c r="N8" s="3">
        <f>SUM(I8*15+K8*5)</f>
        <v>100.5</v>
      </c>
      <c r="O8" s="3">
        <f>SUM(I8*2+J8*7+K8*1)</f>
        <v>31.4</v>
      </c>
      <c r="P8" s="3">
        <f>SUM(J8*5+M8*5)</f>
        <v>27.5</v>
      </c>
      <c r="Q8" s="10">
        <f>SUM(I8*70+J8*75+K8*25+L8*60+M8*45)</f>
        <v>854</v>
      </c>
    </row>
    <row r="9" spans="1:17" s="40" customFormat="1" ht="35.1" customHeight="1">
      <c r="A9" s="14"/>
      <c r="B9" s="17" t="s">
        <v>18</v>
      </c>
      <c r="C9" s="29" t="s">
        <v>100</v>
      </c>
      <c r="D9" s="29" t="s">
        <v>81</v>
      </c>
      <c r="E9" s="55" t="s">
        <v>101</v>
      </c>
      <c r="F9" s="29" t="s">
        <v>82</v>
      </c>
      <c r="G9" s="29" t="s">
        <v>41</v>
      </c>
      <c r="H9" s="29" t="s">
        <v>83</v>
      </c>
      <c r="I9" s="44"/>
      <c r="J9" s="3"/>
      <c r="K9" s="3"/>
      <c r="L9" s="3"/>
      <c r="M9" s="3"/>
      <c r="N9" s="3"/>
      <c r="O9" s="3"/>
      <c r="P9" s="3"/>
      <c r="Q9" s="10"/>
    </row>
    <row r="10" spans="1:17" s="40" customFormat="1" ht="35.1" customHeight="1">
      <c r="A10" s="5">
        <f>A8+1</f>
        <v>45449</v>
      </c>
      <c r="B10" s="3" t="s">
        <v>13</v>
      </c>
      <c r="C10" s="27" t="s">
        <v>34</v>
      </c>
      <c r="D10" s="27" t="s">
        <v>84</v>
      </c>
      <c r="E10" s="27" t="s">
        <v>85</v>
      </c>
      <c r="F10" s="53" t="s">
        <v>86</v>
      </c>
      <c r="G10" s="27" t="s">
        <v>39</v>
      </c>
      <c r="H10" s="27" t="s">
        <v>66</v>
      </c>
      <c r="I10" s="44">
        <v>6.3</v>
      </c>
      <c r="J10" s="3">
        <v>2.6</v>
      </c>
      <c r="K10" s="3">
        <v>1.8</v>
      </c>
      <c r="L10" s="3">
        <v>0</v>
      </c>
      <c r="M10" s="3">
        <v>3</v>
      </c>
      <c r="N10" s="3">
        <f>SUM(I10*15+K10*5)</f>
        <v>103.5</v>
      </c>
      <c r="O10" s="3">
        <f>SUM(I10*2+J10*7+K10*1)</f>
        <v>32.599999999999994</v>
      </c>
      <c r="P10" s="3">
        <f>SUM(J10*5+M10*5)</f>
        <v>28</v>
      </c>
      <c r="Q10" s="10">
        <f>SUM(I10*70+J10*75+K10*25+L10*60+M10*45)</f>
        <v>816</v>
      </c>
    </row>
    <row r="11" spans="1:17" s="40" customFormat="1" ht="35.1" customHeight="1">
      <c r="A11" s="14"/>
      <c r="B11" s="3"/>
      <c r="C11" s="29" t="s">
        <v>52</v>
      </c>
      <c r="D11" s="29" t="s">
        <v>89</v>
      </c>
      <c r="E11" s="29" t="s">
        <v>90</v>
      </c>
      <c r="F11" s="52" t="s">
        <v>102</v>
      </c>
      <c r="G11" s="29" t="s">
        <v>41</v>
      </c>
      <c r="H11" s="29" t="s">
        <v>91</v>
      </c>
      <c r="I11" s="44"/>
      <c r="J11" s="3"/>
      <c r="K11" s="3"/>
      <c r="L11" s="3"/>
      <c r="M11" s="3"/>
      <c r="N11" s="3"/>
      <c r="O11" s="3"/>
      <c r="P11" s="3"/>
      <c r="Q11" s="10"/>
    </row>
    <row r="12" spans="1:17" s="40" customFormat="1" ht="35.1" customHeight="1">
      <c r="A12" s="5">
        <f>A10+1</f>
        <v>45450</v>
      </c>
      <c r="B12" s="3" t="s">
        <v>14</v>
      </c>
      <c r="C12" s="27" t="s">
        <v>48</v>
      </c>
      <c r="D12" s="27" t="s">
        <v>87</v>
      </c>
      <c r="E12" s="27" t="s">
        <v>95</v>
      </c>
      <c r="F12" s="27" t="s">
        <v>151</v>
      </c>
      <c r="G12" s="27" t="s">
        <v>39</v>
      </c>
      <c r="H12" s="27" t="s">
        <v>205</v>
      </c>
      <c r="I12" s="44">
        <v>6.5</v>
      </c>
      <c r="J12" s="3">
        <v>2.5</v>
      </c>
      <c r="K12" s="3">
        <v>1.5</v>
      </c>
      <c r="L12" s="3">
        <v>0</v>
      </c>
      <c r="M12" s="3">
        <v>3</v>
      </c>
      <c r="N12" s="3">
        <f>SUM(I12*15+K12*5)</f>
        <v>105</v>
      </c>
      <c r="O12" s="3">
        <f>SUM(I12*2+J12*7+K12*1)</f>
        <v>32</v>
      </c>
      <c r="P12" s="3">
        <f>SUM(J12*5+M12*5)</f>
        <v>27.5</v>
      </c>
      <c r="Q12" s="10">
        <f>SUM(I12*70+J12*75+K12*25+L12*60+M12*45)</f>
        <v>815</v>
      </c>
    </row>
    <row r="13" spans="1:17" s="40" customFormat="1" ht="42.75" customHeight="1" thickBot="1">
      <c r="A13" s="11"/>
      <c r="B13" s="50"/>
      <c r="C13" s="30" t="s">
        <v>92</v>
      </c>
      <c r="D13" s="30" t="s">
        <v>93</v>
      </c>
      <c r="E13" s="30" t="s">
        <v>94</v>
      </c>
      <c r="F13" s="30" t="s">
        <v>152</v>
      </c>
      <c r="G13" s="30" t="s">
        <v>41</v>
      </c>
      <c r="H13" s="30" t="s">
        <v>97</v>
      </c>
      <c r="I13" s="43"/>
      <c r="J13" s="12"/>
      <c r="K13" s="12"/>
      <c r="L13" s="12"/>
      <c r="M13" s="12"/>
      <c r="N13" s="12"/>
      <c r="O13" s="12"/>
      <c r="P13" s="12"/>
      <c r="Q13" s="13"/>
    </row>
    <row r="14" spans="1:17" s="40" customFormat="1" ht="30" customHeight="1">
      <c r="A14" s="24">
        <f>A12+3</f>
        <v>45453</v>
      </c>
      <c r="B14" s="1" t="s">
        <v>11</v>
      </c>
      <c r="C14" s="65" t="s">
        <v>43</v>
      </c>
      <c r="D14" s="66"/>
      <c r="E14" s="66"/>
      <c r="F14" s="66"/>
      <c r="G14" s="66"/>
      <c r="H14" s="67"/>
      <c r="I14" s="42"/>
      <c r="J14" s="8"/>
      <c r="K14" s="8"/>
      <c r="L14" s="8"/>
      <c r="M14" s="8"/>
      <c r="N14" s="8"/>
      <c r="O14" s="8"/>
      <c r="P14" s="8"/>
      <c r="Q14" s="9">
        <f>SUM(I14*70+J14*75+K14*25+L14*60+M14*45)</f>
        <v>0</v>
      </c>
    </row>
    <row r="15" spans="1:17" s="40" customFormat="1" ht="30" customHeight="1">
      <c r="A15" s="2"/>
      <c r="B15" s="17"/>
      <c r="C15" s="68"/>
      <c r="D15" s="69"/>
      <c r="E15" s="69"/>
      <c r="F15" s="69"/>
      <c r="G15" s="69"/>
      <c r="H15" s="70"/>
      <c r="I15" s="44"/>
      <c r="J15" s="3"/>
      <c r="K15" s="3"/>
      <c r="L15" s="3"/>
      <c r="M15" s="3"/>
      <c r="N15" s="3"/>
      <c r="O15" s="3"/>
      <c r="P15" s="3"/>
      <c r="Q15" s="10"/>
    </row>
    <row r="16" spans="1:17" s="40" customFormat="1" ht="35.1" customHeight="1">
      <c r="A16" s="5">
        <f>A14+1</f>
        <v>45454</v>
      </c>
      <c r="B16" s="15" t="s">
        <v>12</v>
      </c>
      <c r="C16" s="27" t="s">
        <v>180</v>
      </c>
      <c r="D16" s="27" t="s">
        <v>104</v>
      </c>
      <c r="E16" s="27" t="s">
        <v>105</v>
      </c>
      <c r="F16" s="53" t="s">
        <v>115</v>
      </c>
      <c r="G16" s="27" t="s">
        <v>39</v>
      </c>
      <c r="H16" s="27" t="s">
        <v>67</v>
      </c>
      <c r="I16" s="44">
        <v>6.2</v>
      </c>
      <c r="J16" s="3">
        <v>3</v>
      </c>
      <c r="K16" s="3">
        <v>1.8</v>
      </c>
      <c r="L16" s="3">
        <v>0</v>
      </c>
      <c r="M16" s="3">
        <v>3</v>
      </c>
      <c r="N16" s="3">
        <f>SUM(I16*15+K16*5)</f>
        <v>102</v>
      </c>
      <c r="O16" s="3">
        <f>SUM(I16*2+J16*7+K16*1)</f>
        <v>35.199999999999996</v>
      </c>
      <c r="P16" s="3">
        <f>SUM(J16*5+M16*5)</f>
        <v>30</v>
      </c>
      <c r="Q16" s="10">
        <f>SUM(I16*70+J16*75+K16*25+L16*60+M16*45)</f>
        <v>839</v>
      </c>
    </row>
    <row r="17" spans="1:17" s="40" customFormat="1" ht="42.75" customHeight="1">
      <c r="A17" s="14"/>
      <c r="B17" s="17"/>
      <c r="C17" s="29" t="s">
        <v>53</v>
      </c>
      <c r="D17" s="29" t="s">
        <v>103</v>
      </c>
      <c r="E17" s="29" t="s">
        <v>114</v>
      </c>
      <c r="F17" s="52" t="s">
        <v>116</v>
      </c>
      <c r="G17" s="29" t="s">
        <v>41</v>
      </c>
      <c r="H17" s="29" t="s">
        <v>194</v>
      </c>
      <c r="I17" s="44"/>
      <c r="J17" s="3"/>
      <c r="K17" s="3"/>
      <c r="L17" s="3"/>
      <c r="M17" s="3"/>
      <c r="N17" s="3"/>
      <c r="O17" s="3"/>
      <c r="P17" s="3"/>
      <c r="Q17" s="10"/>
    </row>
    <row r="18" spans="1:17" s="40" customFormat="1" ht="35.1" customHeight="1">
      <c r="A18" s="5">
        <f>A16+1</f>
        <v>45455</v>
      </c>
      <c r="B18" s="17" t="s">
        <v>19</v>
      </c>
      <c r="C18" s="26" t="s">
        <v>23</v>
      </c>
      <c r="D18" s="27" t="s">
        <v>106</v>
      </c>
      <c r="E18" s="56" t="s">
        <v>192</v>
      </c>
      <c r="F18" s="27" t="s">
        <v>107</v>
      </c>
      <c r="G18" s="27" t="s">
        <v>39</v>
      </c>
      <c r="H18" s="27" t="s">
        <v>68</v>
      </c>
      <c r="I18" s="44">
        <v>6</v>
      </c>
      <c r="J18" s="3">
        <v>2.5</v>
      </c>
      <c r="K18" s="3">
        <v>1.5</v>
      </c>
      <c r="L18" s="3">
        <v>1</v>
      </c>
      <c r="M18" s="3">
        <v>2.7</v>
      </c>
      <c r="N18" s="3">
        <f>SUM(I18*15+K18*5)</f>
        <v>97.5</v>
      </c>
      <c r="O18" s="3">
        <f>SUM(I18*2+J18*7+K18*1)</f>
        <v>31</v>
      </c>
      <c r="P18" s="3">
        <f>SUM(J18*5+M18*5)</f>
        <v>26</v>
      </c>
      <c r="Q18" s="10">
        <f>SUM(I18*70+J18*75+K18*25+L18*60+M18*45)</f>
        <v>826.5</v>
      </c>
    </row>
    <row r="19" spans="1:17" s="40" customFormat="1" ht="35.1" customHeight="1">
      <c r="A19" s="2"/>
      <c r="B19" s="17" t="s">
        <v>18</v>
      </c>
      <c r="C19" s="29" t="s">
        <v>35</v>
      </c>
      <c r="D19" s="29" t="s">
        <v>117</v>
      </c>
      <c r="E19" s="55" t="s">
        <v>193</v>
      </c>
      <c r="F19" s="29" t="s">
        <v>118</v>
      </c>
      <c r="G19" s="29" t="s">
        <v>41</v>
      </c>
      <c r="H19" s="29" t="s">
        <v>119</v>
      </c>
      <c r="I19" s="44"/>
      <c r="J19" s="3"/>
      <c r="K19" s="3"/>
      <c r="L19" s="3"/>
      <c r="M19" s="3"/>
      <c r="N19" s="3"/>
      <c r="O19" s="3"/>
      <c r="P19" s="3"/>
      <c r="Q19" s="10"/>
    </row>
    <row r="20" spans="1:17" s="40" customFormat="1" ht="35.1" customHeight="1">
      <c r="A20" s="5">
        <f>A18+1</f>
        <v>45456</v>
      </c>
      <c r="B20" s="3" t="s">
        <v>13</v>
      </c>
      <c r="C20" s="26" t="s">
        <v>33</v>
      </c>
      <c r="D20" s="27" t="s">
        <v>181</v>
      </c>
      <c r="E20" s="56" t="s">
        <v>110</v>
      </c>
      <c r="F20" s="53" t="s">
        <v>108</v>
      </c>
      <c r="G20" s="27" t="s">
        <v>39</v>
      </c>
      <c r="H20" s="27" t="s">
        <v>69</v>
      </c>
      <c r="I20" s="44">
        <v>6</v>
      </c>
      <c r="J20" s="3">
        <v>2.9</v>
      </c>
      <c r="K20" s="3">
        <v>1.6</v>
      </c>
      <c r="L20" s="3">
        <v>0</v>
      </c>
      <c r="M20" s="3">
        <v>3</v>
      </c>
      <c r="N20" s="3">
        <f>SUM(I20*15+K20*5)</f>
        <v>98</v>
      </c>
      <c r="O20" s="3">
        <f>SUM(I20*2+J20*7+K20*1)</f>
        <v>33.9</v>
      </c>
      <c r="P20" s="3">
        <f>SUM(J20*5+M20*5)</f>
        <v>29.5</v>
      </c>
      <c r="Q20" s="10">
        <f>SUM(I20*70+J20*75+K20*25+L20*60+M20*45)</f>
        <v>812.5</v>
      </c>
    </row>
    <row r="21" spans="1:17" s="40" customFormat="1" ht="35.1" customHeight="1">
      <c r="A21" s="14"/>
      <c r="B21" s="3"/>
      <c r="C21" s="29" t="s">
        <v>56</v>
      </c>
      <c r="D21" s="29" t="s">
        <v>120</v>
      </c>
      <c r="E21" s="55" t="s">
        <v>191</v>
      </c>
      <c r="F21" s="52" t="s">
        <v>122</v>
      </c>
      <c r="G21" s="29" t="s">
        <v>41</v>
      </c>
      <c r="H21" s="29" t="s">
        <v>121</v>
      </c>
      <c r="I21" s="44"/>
      <c r="J21" s="3"/>
      <c r="K21" s="3"/>
      <c r="L21" s="3"/>
      <c r="M21" s="3"/>
      <c r="N21" s="3"/>
      <c r="O21" s="3"/>
      <c r="P21" s="3"/>
      <c r="Q21" s="10"/>
    </row>
    <row r="22" spans="1:17" s="40" customFormat="1" ht="35.1" customHeight="1">
      <c r="A22" s="5">
        <f>A20+1</f>
        <v>45457</v>
      </c>
      <c r="B22" s="3" t="s">
        <v>14</v>
      </c>
      <c r="C22" s="27" t="s">
        <v>47</v>
      </c>
      <c r="D22" s="27" t="s">
        <v>112</v>
      </c>
      <c r="E22" s="27" t="s">
        <v>111</v>
      </c>
      <c r="F22" s="27" t="s">
        <v>113</v>
      </c>
      <c r="G22" s="27" t="s">
        <v>39</v>
      </c>
      <c r="H22" s="27" t="s">
        <v>70</v>
      </c>
      <c r="I22" s="44">
        <v>6.5</v>
      </c>
      <c r="J22" s="3">
        <v>2.5</v>
      </c>
      <c r="K22" s="3">
        <v>1.7</v>
      </c>
      <c r="L22" s="3">
        <v>0</v>
      </c>
      <c r="M22" s="3">
        <v>3</v>
      </c>
      <c r="N22" s="3">
        <f>SUM(I22*15+K22*5)</f>
        <v>106</v>
      </c>
      <c r="O22" s="3">
        <f>SUM(I22*2+J22*7+K22*1)</f>
        <v>32.200000000000003</v>
      </c>
      <c r="P22" s="3">
        <f>SUM(J22*5+M22*5)</f>
        <v>27.5</v>
      </c>
      <c r="Q22" s="10">
        <f>SUM(I22*70+J22*75+K22*25+L22*60+M22*45)</f>
        <v>820</v>
      </c>
    </row>
    <row r="23" spans="1:17" s="40" customFormat="1" ht="35.1" customHeight="1" thickBot="1">
      <c r="A23" s="18"/>
      <c r="B23" s="25"/>
      <c r="C23" s="28" t="s">
        <v>54</v>
      </c>
      <c r="D23" s="28" t="s">
        <v>123</v>
      </c>
      <c r="E23" s="28" t="s">
        <v>124</v>
      </c>
      <c r="F23" s="28" t="s">
        <v>125</v>
      </c>
      <c r="G23" s="28" t="s">
        <v>41</v>
      </c>
      <c r="H23" s="28" t="s">
        <v>126</v>
      </c>
      <c r="I23" s="45"/>
      <c r="J23" s="19"/>
      <c r="K23" s="19"/>
      <c r="L23" s="19"/>
      <c r="M23" s="19"/>
      <c r="N23" s="19"/>
      <c r="O23" s="19"/>
      <c r="P23" s="19"/>
      <c r="Q23" s="20"/>
    </row>
    <row r="24" spans="1:17" s="40" customFormat="1" ht="40.5" customHeight="1">
      <c r="A24" s="24">
        <f>A22+3</f>
        <v>45460</v>
      </c>
      <c r="B24" s="1" t="s">
        <v>11</v>
      </c>
      <c r="C24" s="31" t="s">
        <v>23</v>
      </c>
      <c r="D24" s="31" t="s">
        <v>130</v>
      </c>
      <c r="E24" s="31" t="s">
        <v>202</v>
      </c>
      <c r="F24" s="31" t="s">
        <v>132</v>
      </c>
      <c r="G24" s="31" t="s">
        <v>39</v>
      </c>
      <c r="H24" s="31" t="s">
        <v>200</v>
      </c>
      <c r="I24" s="42">
        <v>6.5</v>
      </c>
      <c r="J24" s="8">
        <v>2.7</v>
      </c>
      <c r="K24" s="8">
        <v>1.9</v>
      </c>
      <c r="L24" s="8">
        <v>0</v>
      </c>
      <c r="M24" s="8">
        <v>3</v>
      </c>
      <c r="N24" s="8">
        <f>SUM(I24*15+K24*5)</f>
        <v>107</v>
      </c>
      <c r="O24" s="8">
        <f>SUM(I24*2+J24*7+K24*1)</f>
        <v>33.800000000000004</v>
      </c>
      <c r="P24" s="8">
        <f>SUM(J24*5+M24*5)</f>
        <v>28.5</v>
      </c>
      <c r="Q24" s="9">
        <f>SUM(I24*70+J24*75+K24*25+L24*60+M24*45)</f>
        <v>840</v>
      </c>
    </row>
    <row r="25" spans="1:17" s="40" customFormat="1" ht="35.1" customHeight="1">
      <c r="A25" s="2"/>
      <c r="B25" s="17"/>
      <c r="C25" s="29" t="s">
        <v>29</v>
      </c>
      <c r="D25" s="29" t="s">
        <v>127</v>
      </c>
      <c r="E25" s="29" t="s">
        <v>203</v>
      </c>
      <c r="F25" s="29" t="s">
        <v>196</v>
      </c>
      <c r="G25" s="29" t="s">
        <v>41</v>
      </c>
      <c r="H25" s="29" t="s">
        <v>201</v>
      </c>
      <c r="I25" s="44"/>
      <c r="J25" s="3"/>
      <c r="K25" s="3"/>
      <c r="L25" s="3"/>
      <c r="M25" s="3"/>
      <c r="N25" s="3"/>
      <c r="O25" s="3"/>
      <c r="P25" s="3"/>
      <c r="Q25" s="10"/>
    </row>
    <row r="26" spans="1:17" s="40" customFormat="1" ht="35.1" customHeight="1">
      <c r="A26" s="5">
        <f>A24+1</f>
        <v>45461</v>
      </c>
      <c r="B26" s="15" t="s">
        <v>12</v>
      </c>
      <c r="C26" s="26" t="s">
        <v>31</v>
      </c>
      <c r="D26" s="27" t="s">
        <v>128</v>
      </c>
      <c r="E26" s="27" t="s">
        <v>133</v>
      </c>
      <c r="F26" s="53" t="s">
        <v>49</v>
      </c>
      <c r="G26" s="27" t="s">
        <v>39</v>
      </c>
      <c r="H26" s="27" t="s">
        <v>139</v>
      </c>
      <c r="I26" s="44">
        <v>6.2</v>
      </c>
      <c r="J26" s="3">
        <v>2.5</v>
      </c>
      <c r="K26" s="3">
        <v>1.9</v>
      </c>
      <c r="L26" s="3">
        <v>0</v>
      </c>
      <c r="M26" s="3">
        <v>3</v>
      </c>
      <c r="N26" s="3">
        <f>SUM(I26*15+K26*5)</f>
        <v>102.5</v>
      </c>
      <c r="O26" s="3">
        <f>SUM(I26*2+J26*7+K26*1)</f>
        <v>31.799999999999997</v>
      </c>
      <c r="P26" s="3">
        <f>SUM(J26*5+M26*5)</f>
        <v>27.5</v>
      </c>
      <c r="Q26" s="10">
        <f>SUM(I26*70+J26*75+K26*25+L26*60+M26*45)</f>
        <v>804</v>
      </c>
    </row>
    <row r="27" spans="1:17" s="40" customFormat="1" ht="35.1" customHeight="1">
      <c r="A27" s="14"/>
      <c r="B27" s="17"/>
      <c r="C27" s="29" t="s">
        <v>55</v>
      </c>
      <c r="D27" s="29" t="s">
        <v>99</v>
      </c>
      <c r="E27" s="29" t="s">
        <v>137</v>
      </c>
      <c r="F27" s="52" t="s">
        <v>138</v>
      </c>
      <c r="G27" s="29" t="s">
        <v>41</v>
      </c>
      <c r="H27" s="29" t="s">
        <v>197</v>
      </c>
      <c r="I27" s="44"/>
      <c r="J27" s="3"/>
      <c r="K27" s="3"/>
      <c r="L27" s="3"/>
      <c r="M27" s="3"/>
      <c r="N27" s="3"/>
      <c r="O27" s="3"/>
      <c r="P27" s="3"/>
      <c r="Q27" s="10"/>
    </row>
    <row r="28" spans="1:17" s="40" customFormat="1" ht="35.1" customHeight="1">
      <c r="A28" s="5">
        <f>A26+1</f>
        <v>45462</v>
      </c>
      <c r="B28" s="17" t="s">
        <v>19</v>
      </c>
      <c r="C28" s="26" t="s">
        <v>23</v>
      </c>
      <c r="D28" s="27" t="s">
        <v>129</v>
      </c>
      <c r="E28" s="56" t="s">
        <v>198</v>
      </c>
      <c r="F28" s="27" t="s">
        <v>135</v>
      </c>
      <c r="G28" s="27" t="s">
        <v>39</v>
      </c>
      <c r="H28" s="27" t="s">
        <v>206</v>
      </c>
      <c r="I28" s="44">
        <v>6.5</v>
      </c>
      <c r="J28" s="3">
        <v>2.5</v>
      </c>
      <c r="K28" s="3">
        <v>1.5</v>
      </c>
      <c r="L28" s="3">
        <v>1</v>
      </c>
      <c r="M28" s="3">
        <v>3</v>
      </c>
      <c r="N28" s="3">
        <f>SUM(I28*15+K28*5)</f>
        <v>105</v>
      </c>
      <c r="O28" s="3">
        <f>SUM(I28*2+J28*7+K28*1)</f>
        <v>32</v>
      </c>
      <c r="P28" s="3">
        <f>SUM(J28*5+M28*5)</f>
        <v>27.5</v>
      </c>
      <c r="Q28" s="10">
        <f>SUM(I28*70+J28*75+K28*25+L28*60+M28*45)</f>
        <v>875</v>
      </c>
    </row>
    <row r="29" spans="1:17" s="40" customFormat="1" ht="35.1" customHeight="1">
      <c r="A29" s="2"/>
      <c r="B29" s="17" t="s">
        <v>18</v>
      </c>
      <c r="C29" s="29" t="s">
        <v>36</v>
      </c>
      <c r="D29" s="29" t="s">
        <v>140</v>
      </c>
      <c r="E29" s="55" t="s">
        <v>199</v>
      </c>
      <c r="F29" s="29" t="s">
        <v>141</v>
      </c>
      <c r="G29" s="29" t="s">
        <v>41</v>
      </c>
      <c r="H29" s="29" t="s">
        <v>147</v>
      </c>
      <c r="I29" s="44"/>
      <c r="J29" s="3"/>
      <c r="K29" s="3"/>
      <c r="L29" s="3"/>
      <c r="M29" s="3"/>
      <c r="N29" s="3"/>
      <c r="O29" s="3"/>
      <c r="P29" s="3"/>
      <c r="Q29" s="10"/>
    </row>
    <row r="30" spans="1:17" s="40" customFormat="1" ht="35.1" customHeight="1">
      <c r="A30" s="5">
        <f>A28+1</f>
        <v>45463</v>
      </c>
      <c r="B30" s="3" t="s">
        <v>13</v>
      </c>
      <c r="C30" s="27" t="s">
        <v>32</v>
      </c>
      <c r="D30" s="27" t="s">
        <v>136</v>
      </c>
      <c r="E30" s="27" t="s">
        <v>178</v>
      </c>
      <c r="F30" s="53" t="s">
        <v>131</v>
      </c>
      <c r="G30" s="27" t="s">
        <v>39</v>
      </c>
      <c r="H30" s="27" t="s">
        <v>207</v>
      </c>
      <c r="I30" s="44">
        <v>6.3</v>
      </c>
      <c r="J30" s="3">
        <v>2.9</v>
      </c>
      <c r="K30" s="3">
        <v>1.8</v>
      </c>
      <c r="L30" s="3">
        <v>0</v>
      </c>
      <c r="M30" s="3">
        <v>3</v>
      </c>
      <c r="N30" s="3">
        <f>SUM(I30*15+K30*5)</f>
        <v>103.5</v>
      </c>
      <c r="O30" s="3">
        <f>SUM(I30*2+J30*7+K30*1)</f>
        <v>34.699999999999996</v>
      </c>
      <c r="P30" s="3">
        <f>SUM(J30*5+M30*5)</f>
        <v>29.5</v>
      </c>
      <c r="Q30" s="10">
        <f>SUM(I30*70+J30*75+K30*25+L30*60+M30*45)</f>
        <v>838.5</v>
      </c>
    </row>
    <row r="31" spans="1:17" s="40" customFormat="1" ht="35.1" customHeight="1">
      <c r="A31" s="14"/>
      <c r="B31" s="3"/>
      <c r="C31" s="29" t="s">
        <v>150</v>
      </c>
      <c r="D31" s="29" t="s">
        <v>143</v>
      </c>
      <c r="E31" s="29" t="s">
        <v>179</v>
      </c>
      <c r="F31" s="52" t="s">
        <v>195</v>
      </c>
      <c r="G31" s="29" t="s">
        <v>41</v>
      </c>
      <c r="H31" s="29" t="s">
        <v>142</v>
      </c>
      <c r="I31" s="44"/>
      <c r="J31" s="3"/>
      <c r="K31" s="3"/>
      <c r="L31" s="3"/>
      <c r="M31" s="3"/>
      <c r="N31" s="3"/>
      <c r="O31" s="3"/>
      <c r="P31" s="3"/>
      <c r="Q31" s="10"/>
    </row>
    <row r="32" spans="1:17" s="40" customFormat="1" ht="35.1" customHeight="1">
      <c r="A32" s="5">
        <f>A30+1</f>
        <v>45464</v>
      </c>
      <c r="B32" s="3" t="s">
        <v>14</v>
      </c>
      <c r="C32" s="27" t="s">
        <v>46</v>
      </c>
      <c r="D32" s="27" t="s">
        <v>145</v>
      </c>
      <c r="E32" s="56" t="s">
        <v>134</v>
      </c>
      <c r="F32" s="27" t="s">
        <v>148</v>
      </c>
      <c r="G32" s="27" t="s">
        <v>39</v>
      </c>
      <c r="H32" s="27" t="s">
        <v>208</v>
      </c>
      <c r="I32" s="44">
        <v>6.5</v>
      </c>
      <c r="J32" s="3">
        <v>2.5</v>
      </c>
      <c r="K32" s="3">
        <v>1.8</v>
      </c>
      <c r="L32" s="3">
        <v>0</v>
      </c>
      <c r="M32" s="3">
        <v>3</v>
      </c>
      <c r="N32" s="3">
        <f>SUM(I32*15+K32*5)</f>
        <v>106.5</v>
      </c>
      <c r="O32" s="3">
        <f>SUM(I32*2+J32*7+K32*1)</f>
        <v>32.299999999999997</v>
      </c>
      <c r="P32" s="3">
        <f>SUM(J32*5+M32*5)</f>
        <v>27.5</v>
      </c>
      <c r="Q32" s="10">
        <f>SUM(I32*70+J32*75+K32*25+L32*60+M32*45)</f>
        <v>822.5</v>
      </c>
    </row>
    <row r="33" spans="1:17" s="40" customFormat="1" ht="42.75" customHeight="1" thickBot="1">
      <c r="A33" s="18"/>
      <c r="B33" s="41"/>
      <c r="C33" s="28" t="s">
        <v>144</v>
      </c>
      <c r="D33" s="28" t="s">
        <v>146</v>
      </c>
      <c r="E33" s="59" t="s">
        <v>209</v>
      </c>
      <c r="F33" s="28" t="s">
        <v>149</v>
      </c>
      <c r="G33" s="28" t="s">
        <v>41</v>
      </c>
      <c r="H33" s="28" t="s">
        <v>166</v>
      </c>
      <c r="I33" s="45"/>
      <c r="J33" s="19"/>
      <c r="K33" s="19"/>
      <c r="L33" s="19"/>
      <c r="M33" s="19"/>
      <c r="N33" s="19"/>
      <c r="O33" s="19"/>
      <c r="P33" s="19"/>
      <c r="Q33" s="20"/>
    </row>
    <row r="34" spans="1:17" ht="35.1" customHeight="1">
      <c r="A34" s="24">
        <f>A32+3</f>
        <v>45467</v>
      </c>
      <c r="B34" s="1" t="s">
        <v>11</v>
      </c>
      <c r="C34" s="32" t="s">
        <v>25</v>
      </c>
      <c r="D34" s="31" t="s">
        <v>156</v>
      </c>
      <c r="E34" s="31" t="s">
        <v>155</v>
      </c>
      <c r="F34" s="31" t="s">
        <v>188</v>
      </c>
      <c r="G34" s="31" t="s">
        <v>39</v>
      </c>
      <c r="H34" s="31" t="s">
        <v>189</v>
      </c>
      <c r="I34" s="46">
        <v>6.4</v>
      </c>
      <c r="J34" s="22">
        <v>2.5</v>
      </c>
      <c r="K34" s="22">
        <v>1.5</v>
      </c>
      <c r="L34" s="22">
        <v>0</v>
      </c>
      <c r="M34" s="22">
        <v>3</v>
      </c>
      <c r="N34" s="8">
        <f>SUM(I34*15+K34*5)</f>
        <v>103.5</v>
      </c>
      <c r="O34" s="8">
        <f>SUM(I34*2+J34*7+K34*1)</f>
        <v>31.8</v>
      </c>
      <c r="P34" s="8">
        <f>SUM(J34*5+M34*5)</f>
        <v>27.5</v>
      </c>
      <c r="Q34" s="9">
        <f>SUM(I34*70+J34*75+K34*25+L34*60+M34*45)</f>
        <v>808</v>
      </c>
    </row>
    <row r="35" spans="1:17" ht="35.1" customHeight="1">
      <c r="A35" s="6"/>
      <c r="B35" s="17"/>
      <c r="C35" s="29" t="s">
        <v>29</v>
      </c>
      <c r="D35" s="29" t="s">
        <v>153</v>
      </c>
      <c r="E35" s="29" t="s">
        <v>154</v>
      </c>
      <c r="F35" s="29" t="s">
        <v>187</v>
      </c>
      <c r="G35" s="29" t="s">
        <v>41</v>
      </c>
      <c r="H35" s="29" t="s">
        <v>190</v>
      </c>
      <c r="I35" s="47"/>
      <c r="J35" s="21"/>
      <c r="K35" s="21"/>
      <c r="L35" s="21"/>
      <c r="M35" s="21"/>
      <c r="N35" s="7"/>
      <c r="O35" s="3"/>
      <c r="P35" s="7"/>
      <c r="Q35" s="23"/>
    </row>
    <row r="36" spans="1:17" ht="35.1" customHeight="1">
      <c r="A36" s="5">
        <f>A34+1</f>
        <v>45468</v>
      </c>
      <c r="B36" s="15" t="s">
        <v>12</v>
      </c>
      <c r="C36" s="26" t="s">
        <v>24</v>
      </c>
      <c r="D36" s="27" t="s">
        <v>157</v>
      </c>
      <c r="E36" s="53" t="s">
        <v>162</v>
      </c>
      <c r="F36" s="27" t="s">
        <v>158</v>
      </c>
      <c r="G36" s="27" t="s">
        <v>39</v>
      </c>
      <c r="H36" s="27" t="s">
        <v>72</v>
      </c>
      <c r="I36" s="44">
        <v>6.3</v>
      </c>
      <c r="J36" s="3">
        <v>2.6</v>
      </c>
      <c r="K36" s="3">
        <v>1.5</v>
      </c>
      <c r="L36" s="3">
        <v>0</v>
      </c>
      <c r="M36" s="3">
        <v>3</v>
      </c>
      <c r="N36" s="3">
        <f>SUM(I36*15+K36*5)</f>
        <v>102</v>
      </c>
      <c r="O36" s="3">
        <f>SUM(I36*2+J36*7+K36*1)</f>
        <v>32.299999999999997</v>
      </c>
      <c r="P36" s="3">
        <f>SUM(J36*5+M36*5)</f>
        <v>28</v>
      </c>
      <c r="Q36" s="10">
        <f>SUM(I36*70+J36*75+K36*25+L36*60+M36*45)</f>
        <v>808.5</v>
      </c>
    </row>
    <row r="37" spans="1:17" ht="35.1" customHeight="1">
      <c r="A37" s="4"/>
      <c r="B37" s="17"/>
      <c r="C37" s="29" t="s">
        <v>168</v>
      </c>
      <c r="D37" s="29" t="s">
        <v>50</v>
      </c>
      <c r="E37" s="52" t="s">
        <v>167</v>
      </c>
      <c r="F37" s="29" t="s">
        <v>170</v>
      </c>
      <c r="G37" s="29" t="s">
        <v>41</v>
      </c>
      <c r="H37" s="29" t="s">
        <v>169</v>
      </c>
      <c r="I37" s="44"/>
      <c r="J37" s="3"/>
      <c r="K37" s="3"/>
      <c r="L37" s="3"/>
      <c r="M37" s="3"/>
      <c r="N37" s="3"/>
      <c r="O37" s="3"/>
      <c r="P37" s="3"/>
      <c r="Q37" s="10"/>
    </row>
    <row r="38" spans="1:17" ht="35.1" customHeight="1">
      <c r="A38" s="5">
        <f>A36+1</f>
        <v>45469</v>
      </c>
      <c r="B38" s="17" t="s">
        <v>19</v>
      </c>
      <c r="C38" s="27" t="s">
        <v>28</v>
      </c>
      <c r="D38" s="27" t="s">
        <v>164</v>
      </c>
      <c r="E38" s="56" t="s">
        <v>163</v>
      </c>
      <c r="F38" s="27" t="s">
        <v>161</v>
      </c>
      <c r="G38" s="27" t="s">
        <v>39</v>
      </c>
      <c r="H38" s="27" t="s">
        <v>210</v>
      </c>
      <c r="I38" s="44">
        <v>6</v>
      </c>
      <c r="J38" s="3">
        <v>2.5</v>
      </c>
      <c r="K38" s="3">
        <v>1.5</v>
      </c>
      <c r="L38" s="3">
        <v>1</v>
      </c>
      <c r="M38" s="3">
        <v>3</v>
      </c>
      <c r="N38" s="3">
        <f>SUM(I38*15+K38*5)</f>
        <v>97.5</v>
      </c>
      <c r="O38" s="3">
        <f>SUM(I38*2+J38*7+K38*1)</f>
        <v>31</v>
      </c>
      <c r="P38" s="3">
        <f>SUM(J38*5+M38*5)</f>
        <v>27.5</v>
      </c>
      <c r="Q38" s="10">
        <f>SUM(I38*70+J38*75+K38*25+L38*60+M38*45)</f>
        <v>840</v>
      </c>
    </row>
    <row r="39" spans="1:17" ht="35.1" customHeight="1">
      <c r="A39" s="5"/>
      <c r="B39" s="17" t="s">
        <v>18</v>
      </c>
      <c r="C39" s="29" t="s">
        <v>37</v>
      </c>
      <c r="D39" s="29" t="s">
        <v>174</v>
      </c>
      <c r="E39" s="55" t="s">
        <v>171</v>
      </c>
      <c r="F39" s="29" t="s">
        <v>172</v>
      </c>
      <c r="G39" s="29" t="s">
        <v>41</v>
      </c>
      <c r="H39" s="29" t="s">
        <v>173</v>
      </c>
      <c r="I39" s="48"/>
      <c r="J39" s="3"/>
      <c r="K39" s="3"/>
      <c r="L39" s="3"/>
      <c r="M39" s="3"/>
      <c r="N39" s="3"/>
      <c r="O39" s="3"/>
      <c r="P39" s="3"/>
      <c r="Q39" s="10"/>
    </row>
    <row r="40" spans="1:17" ht="35.1" customHeight="1">
      <c r="A40" s="5">
        <f>A38+1</f>
        <v>45470</v>
      </c>
      <c r="B40" s="17" t="s">
        <v>21</v>
      </c>
      <c r="C40" s="27" t="s">
        <v>26</v>
      </c>
      <c r="D40" s="27" t="s">
        <v>159</v>
      </c>
      <c r="E40" s="27" t="s">
        <v>185</v>
      </c>
      <c r="F40" s="53" t="s">
        <v>160</v>
      </c>
      <c r="G40" s="27" t="s">
        <v>39</v>
      </c>
      <c r="H40" s="27" t="s">
        <v>71</v>
      </c>
      <c r="I40" s="44">
        <v>6.3</v>
      </c>
      <c r="J40" s="3">
        <v>2.7</v>
      </c>
      <c r="K40" s="3">
        <v>1.6</v>
      </c>
      <c r="L40" s="3">
        <v>0</v>
      </c>
      <c r="M40" s="3">
        <v>3</v>
      </c>
      <c r="N40" s="3">
        <f>SUM(I40*15+K40*5)</f>
        <v>102.5</v>
      </c>
      <c r="O40" s="3">
        <f>SUM(I40*2+J40*7+K40*1)</f>
        <v>33.1</v>
      </c>
      <c r="P40" s="3">
        <f>SUM(J40*5+M40*5)</f>
        <v>28.5</v>
      </c>
      <c r="Q40" s="10">
        <f>SUM(I40*70+J40*75+K40*25+L40*60+M40*45)</f>
        <v>818.5</v>
      </c>
    </row>
    <row r="41" spans="1:17" ht="35.1" customHeight="1">
      <c r="A41" s="5"/>
      <c r="B41" s="17"/>
      <c r="C41" s="29" t="s">
        <v>184</v>
      </c>
      <c r="D41" s="29" t="s">
        <v>175</v>
      </c>
      <c r="E41" s="29" t="s">
        <v>186</v>
      </c>
      <c r="F41" s="52" t="s">
        <v>176</v>
      </c>
      <c r="G41" s="29" t="s">
        <v>41</v>
      </c>
      <c r="H41" s="29" t="s">
        <v>165</v>
      </c>
      <c r="I41" s="48"/>
      <c r="J41" s="3"/>
      <c r="K41" s="3"/>
      <c r="L41" s="3"/>
      <c r="M41" s="3"/>
      <c r="N41" s="3"/>
      <c r="O41" s="3"/>
      <c r="P41" s="3"/>
      <c r="Q41" s="10"/>
    </row>
    <row r="42" spans="1:17" ht="35.1" customHeight="1">
      <c r="A42" s="5">
        <f>A40+1</f>
        <v>45471</v>
      </c>
      <c r="B42" s="17" t="s">
        <v>22</v>
      </c>
      <c r="C42" s="27" t="s">
        <v>27</v>
      </c>
      <c r="D42" s="27" t="s">
        <v>109</v>
      </c>
      <c r="E42" s="56" t="s">
        <v>182</v>
      </c>
      <c r="F42" s="27" t="s">
        <v>88</v>
      </c>
      <c r="G42" s="27" t="s">
        <v>39</v>
      </c>
      <c r="H42" s="27" t="s">
        <v>211</v>
      </c>
      <c r="I42" s="44">
        <v>6.3</v>
      </c>
      <c r="J42" s="3">
        <v>2.6</v>
      </c>
      <c r="K42" s="3">
        <v>1.7</v>
      </c>
      <c r="L42" s="3">
        <v>0</v>
      </c>
      <c r="M42" s="3">
        <v>3</v>
      </c>
      <c r="N42" s="3">
        <f>SUM(I42*15+K42*5)</f>
        <v>103</v>
      </c>
      <c r="O42" s="3">
        <f>SUM(I42*2+J42*7+K42*1)</f>
        <v>32.5</v>
      </c>
      <c r="P42" s="3">
        <f>SUM(J42*5+M42*5)</f>
        <v>28</v>
      </c>
      <c r="Q42" s="10">
        <f>SUM(I42*70+J42*75+K42*25+L42*60+M42*45)</f>
        <v>813.5</v>
      </c>
    </row>
    <row r="43" spans="1:17" ht="35.1" customHeight="1" thickBot="1">
      <c r="A43" s="11"/>
      <c r="B43" s="16"/>
      <c r="C43" s="30" t="s">
        <v>38</v>
      </c>
      <c r="D43" s="30" t="s">
        <v>120</v>
      </c>
      <c r="E43" s="57" t="s">
        <v>183</v>
      </c>
      <c r="F43" s="30" t="s">
        <v>96</v>
      </c>
      <c r="G43" s="30" t="s">
        <v>41</v>
      </c>
      <c r="H43" s="30" t="s">
        <v>177</v>
      </c>
      <c r="I43" s="49"/>
      <c r="J43" s="12"/>
      <c r="K43" s="12"/>
      <c r="L43" s="12"/>
      <c r="M43" s="12"/>
      <c r="N43" s="12"/>
      <c r="O43" s="12"/>
      <c r="P43" s="12"/>
      <c r="Q43" s="13"/>
    </row>
    <row r="44" spans="1:17" ht="30.6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</row>
  </sheetData>
  <mergeCells count="6">
    <mergeCell ref="A1:Q1"/>
    <mergeCell ref="D3:E3"/>
    <mergeCell ref="F3:G3"/>
    <mergeCell ref="A44:M44"/>
    <mergeCell ref="C14:H15"/>
    <mergeCell ref="A2:Q2"/>
  </mergeCells>
  <phoneticPr fontId="1" type="noConversion"/>
  <printOptions horizontalCentered="1" verticalCentered="1"/>
  <pageMargins left="0" right="0" top="0.15748031496062992" bottom="0.15748031496062992" header="0.15748031496062992" footer="0.15748031496062992"/>
  <pageSetup paperSize="12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菜單</vt:lpstr>
      <vt:lpstr>菜單!Print_Area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2024-05-24T02:48:03Z</cp:lastPrinted>
  <dcterms:created xsi:type="dcterms:W3CDTF">2016-09-13T02:57:42Z</dcterms:created>
  <dcterms:modified xsi:type="dcterms:W3CDTF">2024-05-24T02:50:36Z</dcterms:modified>
</cp:coreProperties>
</file>