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330" windowWidth="15360" windowHeight="8160" activeTab="2"/>
  </bookViews>
  <sheets>
    <sheet name="輸入區" sheetId="1" r:id="rId1"/>
    <sheet name="請購單(一萬元以下) -範例" sheetId="2" r:id="rId2"/>
    <sheet name="請購單(一萬元以下)" sheetId="3" r:id="rId3"/>
    <sheet name="用途別科目及說明" sheetId="4" r:id="rId4"/>
    <sheet name="注意事項" sheetId="5" r:id="rId5"/>
  </sheets>
  <definedNames>
    <definedName name="_xlnm.Print_Area" localSheetId="2">'請購單(一萬元以下)'!$A$3:$I$34</definedName>
    <definedName name="_xlnm.Print_Area" localSheetId="1">'請購單(一萬元以下) -範例'!$A$3:$I$34</definedName>
    <definedName name="_xlnm.Print_Area" localSheetId="0">'輸入區'!$M$2:$R$79</definedName>
    <definedName name="_xlnm.Print_Titles" localSheetId="3">'用途別科目及說明'!$1:$1</definedName>
    <definedName name="_xlnm.Print_Titles" localSheetId="4">'注意事項'!$1:$1</definedName>
  </definedNames>
  <calcPr fullCalcOnLoad="1"/>
</workbook>
</file>

<file path=xl/comments2.xml><?xml version="1.0" encoding="utf-8"?>
<comments xmlns="http://schemas.openxmlformats.org/spreadsheetml/2006/main">
  <authors>
    <author>Winiori</author>
  </authors>
  <commentList>
    <comment ref="F6" authorId="0">
      <text>
        <r>
          <rPr>
            <b/>
            <sz val="9"/>
            <rFont val="新細明體"/>
            <family val="1"/>
          </rPr>
          <t xml:space="preserve">請輸入三級用途別科目代碼
</t>
        </r>
      </text>
    </comment>
  </commentList>
</comments>
</file>

<file path=xl/comments3.xml><?xml version="1.0" encoding="utf-8"?>
<comments xmlns="http://schemas.openxmlformats.org/spreadsheetml/2006/main">
  <authors>
    <author>Winiori</author>
  </authors>
  <commentList>
    <comment ref="F6" authorId="0">
      <text>
        <r>
          <rPr>
            <b/>
            <sz val="9"/>
            <rFont val="新細明體"/>
            <family val="1"/>
          </rPr>
          <t xml:space="preserve">請輸入三級用途別科目代碼
</t>
        </r>
      </text>
    </comment>
  </commentList>
</comments>
</file>

<file path=xl/sharedStrings.xml><?xml version="1.0" encoding="utf-8"?>
<sst xmlns="http://schemas.openxmlformats.org/spreadsheetml/2006/main" count="1854" uniqueCount="1195">
  <si>
    <t>核銷憑證注意事項</t>
  </si>
  <si>
    <t>項次</t>
  </si>
  <si>
    <t>摘要內容</t>
  </si>
  <si>
    <t xml:space="preserve">1.有關各機關學校自101年起執行資本門預算，包含預算編列於學校部分及本局資本門預算補助款，應請全數資本化(即列入財產帳)。
2.依據：
(1)縣(市)地方教育發展基金會計制度範本
    七十三、資產之入帳價值，依成本為標準。所謂成本包括下列事項：
(一)資產取得時之淨價。
(二)資產取得時之佣金、稅捐、法律費、登記費及其他因獲得使用權及所有權之一切合理必要支出。
(三)使資產達到可供使用狀態前所須支付之驗收、檢查、整理、安裝及試車等費用。
(四)資產運達原定使用地點前之運輸、保險、儲存及裝卸費用。
(五)自行建製資產所必需之直接成本及應分攤之間接成本、稅捐及其他至建造完成止所發生必要而合理之支出。
(六)在購建期間應予資本化之利息支出。
(七)增加原有資產未來價值或效能之支出。
(2)審計室審核意見：購建固定資產執行情形明細表本表，應該回歸預算面，若於固定資產資本門預算科目支用項目應符合列為財產定義，否則若屬物品應於經常門預算科目支用，或若不符資本化修繕亦應於經常門預算科目支用。
</t>
  </si>
  <si>
    <t>請注意送台南市政府之概算表是否屬於資本門支出</t>
  </si>
  <si>
    <t>處室</t>
  </si>
  <si>
    <t>全部</t>
  </si>
  <si>
    <t>總務</t>
  </si>
  <si>
    <t>統一發票或收據是否符合統一發票使用辦法規定，統編74806059是否有填寫?</t>
  </si>
  <si>
    <t>1.電子發票常忘記打統編請注意
2.單價/數量/統編/日期/店家專用章注意是否已填</t>
  </si>
  <si>
    <t>1.檢附統一發票或收據
2.檢附維修單
3.檢附合約供參，免附在憑證後面</t>
  </si>
  <si>
    <t>1.檢附統一發票或收據
2.檢附維修單
3.檢附合約供參，免附在憑證後面</t>
  </si>
  <si>
    <t>27F</t>
  </si>
  <si>
    <t>員工自強活動費</t>
  </si>
  <si>
    <r>
      <t>本案採</t>
    </r>
    <r>
      <rPr>
        <sz val="10"/>
        <rFont val="Wingdings"/>
        <family val="0"/>
      </rPr>
      <t>o</t>
    </r>
    <r>
      <rPr>
        <sz val="10"/>
        <rFont val="標楷體"/>
        <family val="4"/>
      </rPr>
      <t>無共同供應契約</t>
    </r>
  </si>
  <si>
    <r>
      <t>請  購</t>
    </r>
    <r>
      <rPr>
        <sz val="13"/>
        <color indexed="43"/>
        <rFont val="標楷體"/>
        <family val="4"/>
      </rPr>
      <t xml:space="preserve"> </t>
    </r>
    <r>
      <rPr>
        <sz val="13"/>
        <color indexed="13"/>
        <rFont val="標楷體"/>
        <family val="4"/>
      </rPr>
      <t xml:space="preserve"> </t>
    </r>
    <r>
      <rPr>
        <sz val="13"/>
        <color indexed="10"/>
        <rFont val="標楷體"/>
        <family val="4"/>
      </rPr>
      <t>(使用)</t>
    </r>
    <r>
      <rPr>
        <sz val="13"/>
        <rFont val="標楷體"/>
        <family val="4"/>
      </rPr>
      <t>單  位</t>
    </r>
  </si>
  <si>
    <r>
      <t>採  購  單  位</t>
    </r>
    <r>
      <rPr>
        <sz val="13"/>
        <color indexed="10"/>
        <rFont val="標楷體"/>
        <family val="4"/>
      </rPr>
      <t>(不用估價)</t>
    </r>
  </si>
  <si>
    <t>5L100300152</t>
  </si>
  <si>
    <t>5L100300164</t>
  </si>
  <si>
    <t>5L10030018Y</t>
  </si>
  <si>
    <t>5L10040018Y</t>
  </si>
  <si>
    <t>5L100300161</t>
  </si>
  <si>
    <t>婚喪及生育補助、子女教育補助費(用最後面18Y表列印)</t>
  </si>
  <si>
    <t>退休人員子女教育補助費(用最後面18Y表列印)</t>
  </si>
  <si>
    <t>(用最後面18Y表列印)</t>
  </si>
  <si>
    <t>年撫卹金、一次撫卹金(用最後面18Y表列印)</t>
  </si>
  <si>
    <t>月退休人員三節慰問金(用最後面18Y表列印)</t>
  </si>
  <si>
    <t>月退休人員年終慰問金(用最後面18Y表列印)</t>
  </si>
  <si>
    <t>月退休人員月退休金、月撫慰金、服務獎章獎勵金(用最後面18Y表列印)</t>
  </si>
  <si>
    <t>休假補助(用最後面18Y表列印)</t>
  </si>
  <si>
    <t>26Y學生參加校外活動保險/交通導護義工險(用最後面18Y表列印)</t>
  </si>
  <si>
    <t>27D進用身心障礙人士、幼稚班臨時助理人員、特教車或偏遠交通車駕駛薪資、年終獎金、勞健保費、勞退準備金等(用最後面18Y表列印)</t>
  </si>
  <si>
    <t>購置金額未達1萬元之套裝軟體、系統軟體維護費(用最後面18Y表列印)</t>
  </si>
  <si>
    <t>測驗讀卡費(用最後面18Y表列印)</t>
  </si>
  <si>
    <t>學生獎品、社會教育經費、畢業典禮活動及運動會經費(除學生獎品外預算編列此科目，實支時依實際支出項目歸屬適當科目)(用最後面18Y表列印)</t>
  </si>
  <si>
    <t>其他福利費</t>
  </si>
  <si>
    <t>三級用途別</t>
  </si>
  <si>
    <t>一級用途別</t>
  </si>
  <si>
    <t>職員待遇</t>
  </si>
  <si>
    <t>教師待遇</t>
  </si>
  <si>
    <t>兼課鐘點費</t>
  </si>
  <si>
    <t>技工及工友待遇</t>
  </si>
  <si>
    <t>職務代理人薪資</t>
  </si>
  <si>
    <t>代課鐘點費</t>
  </si>
  <si>
    <t>補校工友加班費</t>
  </si>
  <si>
    <r>
      <t>教師研習中心加班費</t>
    </r>
    <r>
      <rPr>
        <b/>
        <sz val="12"/>
        <rFont val="標楷體"/>
        <family val="4"/>
      </rPr>
      <t>(南縣)</t>
    </r>
  </si>
  <si>
    <t>交貨日期</t>
  </si>
  <si>
    <t>交貨地點</t>
  </si>
  <si>
    <t>使用政府採購卡</t>
  </si>
  <si>
    <t>一級用途別</t>
  </si>
  <si>
    <t>1、請輸入學校名稱：</t>
  </si>
  <si>
    <t>2、經費所屬年度：</t>
  </si>
  <si>
    <t>各校經常門分支計畫</t>
  </si>
  <si>
    <t>用人費用</t>
  </si>
  <si>
    <t>正式員額薪資</t>
  </si>
  <si>
    <t>職員薪金</t>
  </si>
  <si>
    <t>工員工資</t>
  </si>
  <si>
    <t>每月教、職員薪津；原職員待遇、教師待遇、兼課鐘點費、長期代理教師薪資</t>
  </si>
  <si>
    <t>憑證編號</t>
  </si>
  <si>
    <t>預     算    科    目</t>
  </si>
  <si>
    <t>名          稱</t>
  </si>
  <si>
    <t>估    價</t>
  </si>
  <si>
    <t>備    註</t>
  </si>
  <si>
    <t>單 價</t>
  </si>
  <si>
    <t>小  計</t>
  </si>
  <si>
    <t>請購人</t>
  </si>
  <si>
    <r>
      <t xml:space="preserve">   o</t>
    </r>
    <r>
      <rPr>
        <sz val="10"/>
        <rFont val="標楷體"/>
        <family val="4"/>
      </rPr>
      <t>共同供應契約</t>
    </r>
  </si>
  <si>
    <r>
      <t>　　　</t>
    </r>
    <r>
      <rPr>
        <sz val="10"/>
        <rFont val="Wingdings"/>
        <family val="0"/>
      </rPr>
      <t>o</t>
    </r>
    <r>
      <rPr>
        <sz val="9"/>
        <rFont val="標楷體"/>
        <family val="4"/>
      </rPr>
      <t>比共同供應契約價格低</t>
    </r>
  </si>
  <si>
    <t>聘僱及兼職人員薪資</t>
  </si>
  <si>
    <t>約僱職員薪金</t>
  </si>
  <si>
    <t>每月約僱人員薪津；原職務代理人薪資、約僱人員薪資</t>
  </si>
  <si>
    <t>兼職人員酬金</t>
  </si>
  <si>
    <t>計畫名稱</t>
  </si>
  <si>
    <t>合   計</t>
  </si>
  <si>
    <t>處室主任</t>
  </si>
  <si>
    <t>凡基金用人之薪資、福利、獎金或其他給與等費用皆屬之。</t>
  </si>
  <si>
    <t>凡管理委員會委員、顧問之報酬及正式員工、警衛之薪資等屬之。</t>
  </si>
  <si>
    <t>管理委員會委員報酬</t>
  </si>
  <si>
    <t>凡依規定支給專、兼任管理委員會委員之酬勞屬之。</t>
  </si>
  <si>
    <t>顧問人員報酬</t>
  </si>
  <si>
    <t>凡奉准聘任之顧問人員報酬及交通費屬之。</t>
  </si>
  <si>
    <t>凡正式職員薪金屬之。</t>
  </si>
  <si>
    <t>凡正式工員工資屬之。</t>
  </si>
  <si>
    <t>警餉</t>
  </si>
  <si>
    <t>凡正式警衛薪餉屬之。</t>
  </si>
  <si>
    <t>凡聘用、約僱及兼職人員之薪資等屬之。</t>
  </si>
  <si>
    <t>聘用人員薪金</t>
  </si>
  <si>
    <t>凡在預算員額內，依「行政院暨所屬機關約僱人員僱用辦法」及其他規定進用職員之薪金屬之。</t>
  </si>
  <si>
    <t>約僱人員薪資</t>
  </si>
  <si>
    <t>約僱工員薪資</t>
  </si>
  <si>
    <t>凡在預算員額內，依「行政院暨所屬機關約僱人員僱用辦法」及其他規定進用工員之薪金等屬之。</t>
  </si>
  <si>
    <t>凡兼職人員之酬金及大專院校兼任教師之鐘點費屬之。</t>
  </si>
  <si>
    <t>超時工作報酬</t>
  </si>
  <si>
    <t>凡員工超時工作之加（值）班費、誤餐費等屬之。</t>
  </si>
  <si>
    <t>凡員工在規定上班時間或正常工作時間以外，經指派延長工作及因業務需要不能依規定休假支領之加班費及不休假加班費等費用屬之。</t>
  </si>
  <si>
    <t>值班費</t>
  </si>
  <si>
    <t>誤餐費</t>
  </si>
  <si>
    <t>凡員工因業務關係用餐時間必須延續工作，依規定支領之餐費屬之。</t>
  </si>
  <si>
    <t>津 貼</t>
  </si>
  <si>
    <t>凡員工依規定支領之各項津貼屬之。</t>
  </si>
  <si>
    <t>水電津貼</t>
  </si>
  <si>
    <t>凡員工依規定支領水電津貼屬之。</t>
  </si>
  <si>
    <t>領班津貼</t>
  </si>
  <si>
    <t>凡工人領班依規定支領之津貼屬之。</t>
  </si>
  <si>
    <t>僻地津貼</t>
  </si>
  <si>
    <t>凡員工在偏僻地區工作依規定支領之津貼屬之。</t>
  </si>
  <si>
    <t>工地津貼</t>
  </si>
  <si>
    <t>凡員工派赴工地工作依規定支領之津貼屬之。</t>
  </si>
  <si>
    <t>14Y</t>
  </si>
  <si>
    <t>其他津貼</t>
  </si>
  <si>
    <t>凡不屬於以上之其他津貼屬之。</t>
  </si>
  <si>
    <t>獎 金</t>
  </si>
  <si>
    <t>考績獎金</t>
  </si>
  <si>
    <t>凡按考績法規定核發之獎金屬之。</t>
  </si>
  <si>
    <t>年終獎金</t>
  </si>
  <si>
    <t>凡依規定於年節加發之工作獎金屬之。</t>
  </si>
  <si>
    <t>15Y</t>
  </si>
  <si>
    <t>其他獎金</t>
  </si>
  <si>
    <t>凡不屬於以上之其他獎金屬之。</t>
  </si>
  <si>
    <t>凡依規定提撥或支給之員工退休金、離職金等屬之。</t>
  </si>
  <si>
    <t>凡依規定提撥或支給之職員退休及離職金屬之。</t>
  </si>
  <si>
    <t>工員退休及離職金</t>
  </si>
  <si>
    <t>凡依規定提撥或支給之工員退休及離職金屬之。</t>
  </si>
  <si>
    <t>卹償金</t>
  </si>
  <si>
    <t>凡員工在職病故、意外死亡或職業災害傷亡之撫卹金、喪葬費、救濟費及補償費屬之。</t>
  </si>
  <si>
    <t>公教員工在職死亡之殮葬補助</t>
  </si>
  <si>
    <t>資遣費</t>
  </si>
  <si>
    <t>凡依規定資遣員工之費用屬之。</t>
  </si>
  <si>
    <t>職員資遣費</t>
  </si>
  <si>
    <t>凡職員依規定支領之資遣費屬之。</t>
  </si>
  <si>
    <t>工員資遣費</t>
  </si>
  <si>
    <t>凡工員依規定支領之資遣費屬之。</t>
  </si>
  <si>
    <t>福利費</t>
  </si>
  <si>
    <t>凡為增進員工福利依規定分擔或提撥之保險費、傷病醫藥費、福利金及體育活動費等屬之。</t>
  </si>
  <si>
    <t>分擔員工保險費</t>
  </si>
  <si>
    <t>凡員工參加公保、勞保及健保補助費屬之。</t>
  </si>
  <si>
    <t>分擔退休人員及其配偶暨員工眷屬保險費</t>
  </si>
  <si>
    <t>凡退休人員及其配偶暨員工眷屬之保險補助費屬之。</t>
  </si>
  <si>
    <t>傷病醫藥費</t>
  </si>
  <si>
    <t>凡員工體檢、傷病醫藥、安全衛生等補助費及附設醫院或醫務室診療、藥品費屬之。</t>
  </si>
  <si>
    <t>提撥福利金</t>
  </si>
  <si>
    <t>凡依職工福利金條例規定提撥之福利金屬之。</t>
  </si>
  <si>
    <t>體育活動費</t>
  </si>
  <si>
    <t>凡員工體育、文康活動或組隊參加各種競賽之訓練指導費、獎品、服裝、用品等各項費用屬之。</t>
  </si>
  <si>
    <t>分擔輔助建屋貸款利息</t>
  </si>
  <si>
    <t>凡分擔輔助員工購置住宅或建屋等貸款之貼補利息差額屬之。</t>
  </si>
  <si>
    <t>18Y</t>
  </si>
  <si>
    <t>凡不屬於以上各項之其他福利費屬之。</t>
  </si>
  <si>
    <t>凡依法提繳積欠工資墊償基金之費用屬之。</t>
  </si>
  <si>
    <t>提繳工資墊償費用</t>
  </si>
  <si>
    <t>服務費用</t>
  </si>
  <si>
    <t>水電費</t>
  </si>
  <si>
    <t>動力費</t>
  </si>
  <si>
    <t>凡各項電信、機械設備等動用之電力費屬之。</t>
  </si>
  <si>
    <t>凡工作場所耗用之電費屬之。</t>
  </si>
  <si>
    <t>宿舍電費</t>
  </si>
  <si>
    <t>凡宿舍耗用之電費屬之。</t>
  </si>
  <si>
    <t>工作場所水費</t>
  </si>
  <si>
    <t>凡工作場所耗用之水費屬之。</t>
  </si>
  <si>
    <t>宿舍水費</t>
  </si>
  <si>
    <t>凡宿舍耗用之水費屬之。</t>
  </si>
  <si>
    <t>凡工作場所、宿舍耗用之煤氣、瓦斯費屬之。</t>
  </si>
  <si>
    <t xml:space="preserve">21Y </t>
  </si>
  <si>
    <t>其他場所水電費</t>
  </si>
  <si>
    <t>凡不屬於以上場所水電費屬之。</t>
  </si>
  <si>
    <t>郵電費</t>
  </si>
  <si>
    <t>凡郵費、電話費、電報費及數據通信費等屬之。</t>
  </si>
  <si>
    <t>郵費</t>
  </si>
  <si>
    <t>凡寄發郵件之費用屬之。</t>
  </si>
  <si>
    <t>電話費</t>
  </si>
  <si>
    <t>凡使用電話之費用屬之。</t>
  </si>
  <si>
    <t>電報費</t>
  </si>
  <si>
    <t>凡拍發電報之費用屬之。</t>
  </si>
  <si>
    <t>數據通信費</t>
  </si>
  <si>
    <t>凡使用數據通信之費用屬之。</t>
  </si>
  <si>
    <t>光纖網路連線費、ADSL網路連線費、學校數據交換、網路通訊費用</t>
  </si>
  <si>
    <t>凡出差旅費及貨物運送、裝卸費用等屬之。</t>
  </si>
  <si>
    <t>國內旅費</t>
  </si>
  <si>
    <t>凡員工國內出差、調遣、受訓等交通費、住宿費、膳雜費及臨時費屬之。</t>
  </si>
  <si>
    <t>國外旅費</t>
  </si>
  <si>
    <t>大陸地區旅費</t>
  </si>
  <si>
    <t>凡派員赴大陸地區考察、開會、洽公等交通費、生活費及公費或川裝費屬之。</t>
  </si>
  <si>
    <t>員工通勤交通費</t>
  </si>
  <si>
    <t>凡支出員工上下班通勤所需之交通費屬之。</t>
  </si>
  <si>
    <t>專力費</t>
  </si>
  <si>
    <t>凡僱工搬運、遞送物品等人力使用費屬之。</t>
  </si>
  <si>
    <t>貨物運費</t>
  </si>
  <si>
    <t>凡運送貨物、器材之海、陸、空運輸費用屬之。</t>
  </si>
  <si>
    <t>裝卸費</t>
  </si>
  <si>
    <t>凡貨物之裝卸費用屬之。</t>
  </si>
  <si>
    <t>港埠費</t>
  </si>
  <si>
    <t>凡進出口貨物之港埠費用屬之。</t>
  </si>
  <si>
    <t xml:space="preserve">23Y </t>
  </si>
  <si>
    <t>其他旅運費</t>
  </si>
  <si>
    <t>凡不屬於以上之其他旅運費屬之。</t>
  </si>
  <si>
    <t>凡印製、裝訂、廣告、樣品贈送、業務宣導費用等屬之。</t>
  </si>
  <si>
    <t>印刷及裝訂費</t>
  </si>
  <si>
    <t>凡帳冊、表報、憑證、文件等製版、印刷、複製、裝訂費用屬之。</t>
  </si>
  <si>
    <t>廣（公）告費</t>
  </si>
  <si>
    <t>凡各項廣告、公告等費用屬之。</t>
  </si>
  <si>
    <t>樣品贈送</t>
  </si>
  <si>
    <t>凡贈送樣品之費用屬之。</t>
  </si>
  <si>
    <t>凡為產品示範、推廣、促銷及各項業務、節目之宣導費屬之。</t>
  </si>
  <si>
    <t>修理保養及保固費</t>
  </si>
  <si>
    <t>凡為維持資產正常使用或防止其損壞而修繕、換置之費用，及提列銷售營建工程、其他產品保固期間之保固費用等屬之。</t>
  </si>
  <si>
    <t>土地改良物修護費</t>
  </si>
  <si>
    <t>凡土地改良物之修理維護費屬之。</t>
  </si>
  <si>
    <t>一般房屋修護費</t>
  </si>
  <si>
    <t>凡一般房屋之修理維護費屬之。</t>
  </si>
  <si>
    <t>宿舍修護費</t>
  </si>
  <si>
    <t>凡宿舍之修理維護費屬之。</t>
  </si>
  <si>
    <t>凡其他建築之修理維護費屬之。</t>
  </si>
  <si>
    <t>凡機械及設備之修理維護費屬之。</t>
  </si>
  <si>
    <t>凡交通及運輸設備之修理維護費屬之。</t>
  </si>
  <si>
    <t>其他資產修護費</t>
  </si>
  <si>
    <t>凡不屬於以上各項之其他資產修理維護費屬之。</t>
  </si>
  <si>
    <t>25Y</t>
  </si>
  <si>
    <t>保固費</t>
  </si>
  <si>
    <t>凡銷售營建工程或其他產品保固期間提列之保固費用屬之。</t>
  </si>
  <si>
    <t>保險費</t>
  </si>
  <si>
    <t>凡各種財產保險費皆屬之。</t>
  </si>
  <si>
    <t>一般房屋保險費</t>
  </si>
  <si>
    <t>凡一般房屋之保險費屬之。</t>
  </si>
  <si>
    <t>宿舍保險費</t>
  </si>
  <si>
    <t>凡宿舍之保險費屬之。</t>
  </si>
  <si>
    <t>機械及設備保險費</t>
  </si>
  <si>
    <t>凡機械及設備之保險費屬之。</t>
  </si>
  <si>
    <t>交通及運輸設備保險費</t>
  </si>
  <si>
    <t>凡交通及運輸設備之保險費屬之。</t>
  </si>
  <si>
    <t>什項設備保險費</t>
  </si>
  <si>
    <t>凡什項設備之保險費屬之。</t>
  </si>
  <si>
    <t>其他資產保險費</t>
  </si>
  <si>
    <t>現金、存款及貨物保險費</t>
  </si>
  <si>
    <t>凡保管或遞送中現金、存款及貨物之保險費屬之。</t>
  </si>
  <si>
    <t>責任保險費</t>
  </si>
  <si>
    <t>凡營建工程或公共意外責任等保險之費用屬之。</t>
  </si>
  <si>
    <t>26Y</t>
  </si>
  <si>
    <t>其他保險費</t>
  </si>
  <si>
    <t>凡不屬於以上各項保險費用屬之。</t>
  </si>
  <si>
    <t>一般服務費</t>
  </si>
  <si>
    <t>凡棧儲、包裝、公證、理貨、代理(辦)、加工、外包、節目演出費用及計時與計件人員酬金等屬之。</t>
  </si>
  <si>
    <t>棧儲費</t>
  </si>
  <si>
    <t>凡貨物及運輸貨物之設備貯存倉庫、通棧及場站之費用屬之。</t>
  </si>
  <si>
    <t>包裝費</t>
  </si>
  <si>
    <t>凡包裝產品之費用屬之。</t>
  </si>
  <si>
    <t>公證費</t>
  </si>
  <si>
    <t>凡辦理公證之費用屬之。</t>
  </si>
  <si>
    <t>報關費</t>
  </si>
  <si>
    <t>凡進出口貨物之報關、驗關等服務費屬之。</t>
  </si>
  <si>
    <t>理貨費</t>
  </si>
  <si>
    <t>凡進出口貨物之理貨費屬之。</t>
  </si>
  <si>
    <t>佣金、匯費、經理費及手續費</t>
  </si>
  <si>
    <t>凡給付代為承攬介紹業務及金融機構提供保證、資金融通、簽證及代辦業務之服務等佣金、匯費、經理費及手續費屬之。</t>
  </si>
  <si>
    <t>代理(辦)費</t>
  </si>
  <si>
    <t>凡委託代理(辦)業務或代收款項之費用屬之。</t>
  </si>
  <si>
    <t>加工費</t>
  </si>
  <si>
    <t>凡為增加交換或使用價值而加工之費用屬之。</t>
  </si>
  <si>
    <t>外包費</t>
  </si>
  <si>
    <t>凡內部勞務性工作委外辦理；產銷產品或提供之服務，其一部或全部過程委外辦理之費用屬之。</t>
  </si>
  <si>
    <t>27A</t>
  </si>
  <si>
    <t>義工服務費</t>
  </si>
  <si>
    <t>27D</t>
  </si>
  <si>
    <t>27E</t>
  </si>
  <si>
    <t>替代役待遇及給與</t>
  </si>
  <si>
    <t>凡給付替代役之待遇及給與等屬之。</t>
  </si>
  <si>
    <t>專業服務費</t>
  </si>
  <si>
    <t>凡委聘專業機構或人員提供服務之費用等屬之。</t>
  </si>
  <si>
    <t>技術合作費及權利金</t>
  </si>
  <si>
    <t>凡委託技術顧問機構或專家承辦技術或提供諮詢等服務之合作費及權利金屬之。</t>
  </si>
  <si>
    <t>專技人員酬金</t>
  </si>
  <si>
    <t>凡委託會計師、精算師、醫事人員等領有專技證照人員提供服務之酬金屬之。</t>
  </si>
  <si>
    <t>法律事務費</t>
  </si>
  <si>
    <t>凡因公涉訟或法律諮詢等費用屬之。</t>
  </si>
  <si>
    <t>工程及管理諮詢服務費</t>
  </si>
  <si>
    <t>凡委託其他機構或專家辦理工程之可行性研究、規劃、設計、監工、技術協助及管理顧問、諮詢等費用屬之。</t>
  </si>
  <si>
    <t>講課鐘點、稿費、出席審查及查詢費</t>
  </si>
  <si>
    <t>凡辦理講習訓練聘請講師演講或授課之鐘點費，委託撰稿、審稿、翻譯及聘請專家出席審查案件或查詢等酬勞費用屬之。</t>
  </si>
  <si>
    <t>委託調查研究費</t>
  </si>
  <si>
    <t>凡委託其他機構或專家辦理各項調查、研究工作之費用屬之。</t>
  </si>
  <si>
    <t>凡委託其他機構或專家辦理各項檢驗(定)、試驗、認證、評鑑等工作之費用屬之。</t>
  </si>
  <si>
    <t>委託考選訓練費</t>
  </si>
  <si>
    <t>凡委託辦理員工考選或派員參加國內外訓練機構訓練之費用屬之。</t>
  </si>
  <si>
    <t>試務甄選費</t>
  </si>
  <si>
    <t>凡辦理考試或甄選工作所支付一切費用均屬之。</t>
  </si>
  <si>
    <t>28A</t>
  </si>
  <si>
    <t>電子計算機軟體服務費</t>
  </si>
  <si>
    <t>凡委託研究設計電子計算機軟體、系統維護及購買套裝軟體等費用屬之。</t>
  </si>
  <si>
    <t>28Y</t>
  </si>
  <si>
    <t>其他</t>
  </si>
  <si>
    <t>凡不屬於以上之其他專業服務費屬之。</t>
  </si>
  <si>
    <t>公共關係費</t>
  </si>
  <si>
    <t>凡為應業務需要加強公共關係之費用屬之。</t>
  </si>
  <si>
    <t>凡宴客招待、婚喪賀儀、餽贈等費用屬之。</t>
  </si>
  <si>
    <t>使用材料費</t>
  </si>
  <si>
    <t>凡耗用原物料、燃料、油脂及設備零件費用等屬之。</t>
  </si>
  <si>
    <t>物料</t>
  </si>
  <si>
    <t>凡為設備運轉、維護、試作、訓練或競賽所耗用之物料及安全護具等屬之。</t>
  </si>
  <si>
    <t>油脂</t>
  </si>
  <si>
    <t>凡機械及運輸設備所耗用之油脂屬之。</t>
  </si>
  <si>
    <t>建築材料</t>
  </si>
  <si>
    <t>凡修造營建所耗用之建築材料屬之。</t>
  </si>
  <si>
    <t>設備零件</t>
  </si>
  <si>
    <t>凡耗用各種設備零件屬之。</t>
  </si>
  <si>
    <t>凡辦公、園藝、實驗、醫療等用品及報章雜誌、服裝、食品、環境美化等費用屬之。</t>
  </si>
  <si>
    <t>辦公（事務）用品</t>
  </si>
  <si>
    <t>報章什誌</t>
  </si>
  <si>
    <t>凡因業務需要訂閱之報章什誌、圖書等費用屬之。</t>
  </si>
  <si>
    <t>農業與園藝用品及環境美化費</t>
  </si>
  <si>
    <t>凡供農業與園藝用之各項用品及美化環境等費用屬之。</t>
  </si>
  <si>
    <t>化學藥劑與實驗用品</t>
  </si>
  <si>
    <t>凡供化驗及實驗用之化學藥劑及用品費用屬之。</t>
  </si>
  <si>
    <t>服裝</t>
  </si>
  <si>
    <t>凡製發工作服裝等費用屬之。</t>
  </si>
  <si>
    <t>食品</t>
  </si>
  <si>
    <t>凡耗用之食品費屬之。</t>
  </si>
  <si>
    <t>飼料</t>
  </si>
  <si>
    <t>凡耗用之飼料費屬之。</t>
  </si>
  <si>
    <t>醫療用品(非醫療院所使用)</t>
  </si>
  <si>
    <t>凡耗用之醫療用品費屬之。</t>
  </si>
  <si>
    <t>32Y</t>
  </si>
  <si>
    <t>凡不屬於以上各項之其他用品消耗屬之。</t>
  </si>
  <si>
    <t>商 品</t>
  </si>
  <si>
    <t>商品</t>
  </si>
  <si>
    <t>凡各種租金、償債與利息費用皆屬之。</t>
  </si>
  <si>
    <t>地租及水租</t>
  </si>
  <si>
    <t>凡土地及灌溉用河川之租金等屬之。</t>
  </si>
  <si>
    <t>一般土地租金</t>
  </si>
  <si>
    <t>凡一般土地之租金屬之。</t>
  </si>
  <si>
    <t>宿舍基地租金</t>
  </si>
  <si>
    <t>凡宿舍基地之租金屬之。</t>
  </si>
  <si>
    <t>場地租金</t>
  </si>
  <si>
    <t>凡儲放貨櫃、車輛、車架等室外場地之租金屬之。</t>
  </si>
  <si>
    <t>房租</t>
  </si>
  <si>
    <t>凡房屋、宿舍及室內活動場地之租金等屬之。</t>
  </si>
  <si>
    <t>一般房屋租金</t>
  </si>
  <si>
    <t>凡一般房屋及室內活動場地之租金屬之。</t>
  </si>
  <si>
    <t>宿舍租金</t>
  </si>
  <si>
    <t>凡宿舍之租金屬之。</t>
  </si>
  <si>
    <t>機器租金</t>
  </si>
  <si>
    <t>凡機械或電子計算機之租金等屬之。</t>
  </si>
  <si>
    <t>電腦硬、軟體租金及使用費</t>
  </si>
  <si>
    <t>機械及設備租金</t>
  </si>
  <si>
    <t>凡機械及設備之租金屬之。</t>
  </si>
  <si>
    <t>交通及運輸設備租金</t>
  </si>
  <si>
    <t>凡交通及運輸設備之租金屬之。</t>
  </si>
  <si>
    <t>船租</t>
  </si>
  <si>
    <t>凡船舶之租金屬之。</t>
  </si>
  <si>
    <t>車租</t>
  </si>
  <si>
    <t>凡車輛之租金屬之。</t>
  </si>
  <si>
    <t>電信設備租金</t>
  </si>
  <si>
    <t>凡電信設備之租金屬之。</t>
  </si>
  <si>
    <t>碼頭設備租金</t>
  </si>
  <si>
    <t>凡碼頭其相關設備之租金屬之。</t>
  </si>
  <si>
    <t>航空器租金</t>
  </si>
  <si>
    <t>凡航空器之租金屬之。</t>
  </si>
  <si>
    <t>貨櫃及車架租金</t>
  </si>
  <si>
    <t>凡貨櫃及車架之租金屬之。</t>
  </si>
  <si>
    <t>什項設備租金</t>
  </si>
  <si>
    <t>凡什項設備之租金屬之。</t>
  </si>
  <si>
    <t>償債及利息</t>
  </si>
  <si>
    <t>凡債務還本及各種利息費用屬之。</t>
  </si>
  <si>
    <t>債務還本</t>
  </si>
  <si>
    <t>凡償還債務本金屬之。</t>
  </si>
  <si>
    <t>債務利息</t>
  </si>
  <si>
    <t>凡借入款項利息費用屬之。</t>
  </si>
  <si>
    <t>46Y</t>
  </si>
  <si>
    <t>其他利息</t>
  </si>
  <si>
    <t>凡不屬於以上之其他利息費用屬之。</t>
  </si>
  <si>
    <t>凡購建固定資產、無形資產及長期投資等屬之。</t>
  </si>
  <si>
    <t>凡購置長期供業務使用(非作為投資或供出售用)且具有未來經濟效益之實體資產，其不因使用而發生變化或顯著損耗者屬之。</t>
  </si>
  <si>
    <t>購置土地</t>
  </si>
  <si>
    <t>興建土地改良物</t>
  </si>
  <si>
    <t>凡興建一定耐用年限之橋樑、圍牆等各種土地改良物屬之。</t>
  </si>
  <si>
    <t>擴充改良房屋建築及設備</t>
  </si>
  <si>
    <t>凡擴充改良房屋建築及其附屬設備等屬之。</t>
  </si>
  <si>
    <t>購置機械及設備</t>
  </si>
  <si>
    <t>凡購置供生產或業務用之各項機械及設備等屬之。</t>
  </si>
  <si>
    <t>購置交通及運輸設備</t>
  </si>
  <si>
    <t>凡購置供交通運輸及通訊用之各項設備屬之。</t>
  </si>
  <si>
    <t>購置什項設備</t>
  </si>
  <si>
    <t>凡其他購置供業務用之事務、防護設備等屬之</t>
  </si>
  <si>
    <t>購置無形資產</t>
  </si>
  <si>
    <t>凡購置長期供生產及業務使用且具有未來經濟效益及無實體存在之各種排他專用權皆屬之。</t>
  </si>
  <si>
    <t>購置電腦軟體</t>
  </si>
  <si>
    <t>凡外購或委託外界設計開發供自用之電腦軟體屬之。</t>
  </si>
  <si>
    <t>購置權利</t>
  </si>
  <si>
    <t>凡出價取得或自行發展供生產及業務用專利權所發生之各項成本屬之。</t>
  </si>
  <si>
    <t>稅捐、規費(強制費)與繳庫</t>
  </si>
  <si>
    <t>凡依法繳納所得稅以外之各項稅捐、規費(強制費)與繳庫皆屬之。</t>
  </si>
  <si>
    <t>土地稅</t>
  </si>
  <si>
    <t>凡各種土地增值稅及地價稅等屬之。</t>
  </si>
  <si>
    <t>土地增值稅</t>
  </si>
  <si>
    <t>凡土地所有權移轉所繳納之土地增值稅屬之。</t>
  </si>
  <si>
    <t>一般土地地價稅</t>
  </si>
  <si>
    <t>凡一般土地所繳納之地價稅屬之。</t>
  </si>
  <si>
    <t>宿舍基地地價稅</t>
  </si>
  <si>
    <t>凡宿舍基地所繳納之地價稅屬之。</t>
  </si>
  <si>
    <t>61Y</t>
  </si>
  <si>
    <t>其他土地地價稅</t>
  </si>
  <si>
    <t>凡其他土地所繳納之地價稅屬之。</t>
  </si>
  <si>
    <t>契 稅</t>
  </si>
  <si>
    <t>凡各種契稅屬之。</t>
  </si>
  <si>
    <t>契稅</t>
  </si>
  <si>
    <t>凡購置、承典、交換、受贈、分割或占有而取得土地及其定著物所有權繳納之契稅屬之。</t>
  </si>
  <si>
    <t>房屋稅</t>
  </si>
  <si>
    <t>凡各種房屋稅屬之。</t>
  </si>
  <si>
    <t>一般房屋稅</t>
  </si>
  <si>
    <t>凡一般房屋所繳納之房屋稅屬之。</t>
  </si>
  <si>
    <t>宿舍房屋稅</t>
  </si>
  <si>
    <t>凡宿舍所繳納之房屋稅屬之。</t>
  </si>
  <si>
    <t xml:space="preserve">63Y </t>
  </si>
  <si>
    <t>其他房屋稅</t>
  </si>
  <si>
    <t>凡其他房屋所繳納之房屋稅屬之。</t>
  </si>
  <si>
    <t>消費與行為稅</t>
  </si>
  <si>
    <t>凡各種消費與行為稅屬之。</t>
  </si>
  <si>
    <t>關稅</t>
  </si>
  <si>
    <t>凡進口貨物所繳納或記帳之關稅屬之。</t>
  </si>
  <si>
    <t>貨物稅</t>
  </si>
  <si>
    <t>凡貨物出廠或進口時所繳納之貨物稅皆屬之。</t>
  </si>
  <si>
    <t>證券交易稅</t>
  </si>
  <si>
    <t>凡買賣有價證券所繳納之證券交易稅屬之。</t>
  </si>
  <si>
    <t>營業稅</t>
  </si>
  <si>
    <t>凡銷售貨物或提供勞務應由基金負擔之營業稅屬之。</t>
  </si>
  <si>
    <t>印花稅</t>
  </si>
  <si>
    <t>凡各項收據、契據等憑證貼用之印花稅票及總繳之印花稅屬之。</t>
  </si>
  <si>
    <t>使用牌照稅</t>
  </si>
  <si>
    <t>凡車輛、船舶所繳納之使用牌照稅屬之。</t>
  </si>
  <si>
    <t>特別稅課</t>
  </si>
  <si>
    <t>凡各種特別稅課屬之。</t>
  </si>
  <si>
    <t>礦區稅</t>
  </si>
  <si>
    <t>凡礦區所繳納之礦區稅屬之。</t>
  </si>
  <si>
    <t>65Y</t>
  </si>
  <si>
    <t>凡不屬於以上之其他稅捐屬之。</t>
  </si>
  <si>
    <t>規 費</t>
  </si>
  <si>
    <t>凡繳納政府機關、事業機構之各項規費屬之。</t>
  </si>
  <si>
    <t>行政規費與強制費</t>
  </si>
  <si>
    <t>凡繳納政府機關之各項規費與強制費屬之。</t>
  </si>
  <si>
    <t>事業規費</t>
  </si>
  <si>
    <t>凡繳納事業機關之各項規費屬之。</t>
  </si>
  <si>
    <t>汽車燃料使用費</t>
  </si>
  <si>
    <t>凡機動車輛所繳納之燃料使用費屬之。</t>
  </si>
  <si>
    <t>商港服務費</t>
  </si>
  <si>
    <t>凡進、出口貨物所繳納之商港服務費屬之。</t>
  </si>
  <si>
    <t xml:space="preserve">66Y </t>
  </si>
  <si>
    <t>凡不屬於以上之其他規費屬之。</t>
  </si>
  <si>
    <t>繳 庫</t>
  </si>
  <si>
    <t>凡解繳縣(市)庫之數屬之。</t>
  </si>
  <si>
    <t>解繳公庫</t>
  </si>
  <si>
    <t>會費、捐助、補助、分攤、照護、救濟與交流活動費</t>
  </si>
  <si>
    <t>會 費</t>
  </si>
  <si>
    <t>凡參加國際組織、學術及職業團體之常年會費及臨時費等屬之。</t>
  </si>
  <si>
    <t>國際組織會費</t>
  </si>
  <si>
    <t>凡參加國際組織會費屬之。</t>
  </si>
  <si>
    <t>學術團體會費</t>
  </si>
  <si>
    <t>凡參加學術團體會費屬之。</t>
  </si>
  <si>
    <t>職業團體會費</t>
  </si>
  <si>
    <t>凡參加職業團體會費屬之。</t>
  </si>
  <si>
    <t>捐助、補助與獎助</t>
  </si>
  <si>
    <t>凡捐助個人、社團、與補助政府機關(構)公益支出及獎助學生公費等屬之。</t>
  </si>
  <si>
    <t>捐助個人</t>
  </si>
  <si>
    <t>凡對個人捐助屬之。</t>
  </si>
  <si>
    <t>捐助私校及團體</t>
  </si>
  <si>
    <t>凡對私校及團體捐助屬之。</t>
  </si>
  <si>
    <t>補(協)助政府機關(構)</t>
  </si>
  <si>
    <t>凡對政府機關(構)補(協)助屬之。</t>
  </si>
  <si>
    <t>公益支出</t>
  </si>
  <si>
    <t>凡因公務必須協助地方建設、公益捐款及敦親睦鄰等費用屬之。</t>
  </si>
  <si>
    <t>捐助國外團體</t>
  </si>
  <si>
    <t>凡對國外有關團體捐助屬之。</t>
  </si>
  <si>
    <t>獎助學員生給與</t>
  </si>
  <si>
    <t>凡給與學員生之各項公費、獎助學金及工讀金等屬之。</t>
  </si>
  <si>
    <t>72Y</t>
  </si>
  <si>
    <t>凡不屬以上其他捐助與獎勵之費用屬之。</t>
  </si>
  <si>
    <t>分擔</t>
  </si>
  <si>
    <t>凡因業務或其他目的而分擔有關團體、其他非營業特種基金等之費用屬之。</t>
  </si>
  <si>
    <t>分擔污染防制費</t>
  </si>
  <si>
    <t>凡依法分擔污染防制費用屬之。</t>
  </si>
  <si>
    <t>分擔大樓管理費</t>
  </si>
  <si>
    <t>凡分擔大樓水電費、管理費、稅捐及規費屬之。</t>
  </si>
  <si>
    <t>分擔礦場保安費</t>
  </si>
  <si>
    <t>凡分擔礦場保安費屬之。</t>
  </si>
  <si>
    <t>分擔職業訓練費</t>
  </si>
  <si>
    <t>凡分擔職業訓練費屬之。</t>
  </si>
  <si>
    <t>73Y</t>
  </si>
  <si>
    <t>分擔其他費用</t>
  </si>
  <si>
    <t>凡分擔不屬於以上之其他費用屬之。</t>
  </si>
  <si>
    <t>補貼(償)、獎勵、慰問、照護與救濟</t>
  </si>
  <si>
    <t>凡獎勵員工、團體、競賽優秀人員、研究人員、補貼(償)與慰問支出或支付受刑人及其眷屬之費用或救助(濟)給付等屬之。</t>
  </si>
  <si>
    <t>補貼環保費用</t>
  </si>
  <si>
    <t>凡補貼環保費用屬之。</t>
  </si>
  <si>
    <t>補貼就業訓練津貼與貸（存）款利息</t>
  </si>
  <si>
    <t>凡補貼特定對象、失業勞工之就業津貼及貸款利息或存款戶之利息差額屬之。</t>
  </si>
  <si>
    <t>補償眷村住戶費</t>
  </si>
  <si>
    <t>凡補償老舊眷村改建戶土地價款差額屬之。</t>
  </si>
  <si>
    <t>補償改建戶、眷村(營舍)住戶遷移費</t>
  </si>
  <si>
    <t>凡補償改建戶、眷村(營舍)住戶拆除、搬遷等費用屬之。</t>
  </si>
  <si>
    <t>獎勵費用</t>
  </si>
  <si>
    <t>凡獎勵員工、評鑑優良團體執行環保業務績優、競賽優秀人員、技術楷模、配合機關推動業務績優單位及對國家科技研究有卓越貢獻人員之費用屬之。</t>
  </si>
  <si>
    <t>慰問金、照護及濟助金</t>
  </si>
  <si>
    <t>74Y</t>
  </si>
  <si>
    <t>凡不屬以上補助與獎勵之費用屬之。</t>
  </si>
  <si>
    <t>凡參加技能競賽及交流活動發生之費用屬之。</t>
  </si>
  <si>
    <t>凡選手、裁判、工作人員等於選拔及競賽期間之交通、膳宿及臨時費等相關費用屬之。</t>
  </si>
  <si>
    <t>交流活動費</t>
  </si>
  <si>
    <t>凡國外團體赴國內、同業交流觀摩或訪問等活動之費用屬之。</t>
  </si>
  <si>
    <t>短絀與賠償給付</t>
  </si>
  <si>
    <t>凡各種短絀與賠償給付皆屬之。</t>
  </si>
  <si>
    <t>各項短絀</t>
  </si>
  <si>
    <t>凡磅差、呆帳、搬運、停工及災害短絀等屬之。</t>
  </si>
  <si>
    <t>磅（現金分）差</t>
  </si>
  <si>
    <t>凡材料產品在進出過程中所發生之磅差短絀，及依規定應捨去之角分數屬之。</t>
  </si>
  <si>
    <t>呆帳及保證短絀</t>
  </si>
  <si>
    <t>凡提列各項債權、保證款項等備抵呆帳及短絀之數，或實際發生短絀時，備抵呆帳及短絀不足抵沖之數屬之。</t>
  </si>
  <si>
    <t>運輸及搬運短絀</t>
  </si>
  <si>
    <t>凡貨品、財產在運輸中發生之短絀屬之。</t>
  </si>
  <si>
    <t>停工短絀</t>
  </si>
  <si>
    <t>損壞工作</t>
  </si>
  <si>
    <t>災害短絀</t>
  </si>
  <si>
    <t>凡意外、天然災害或重大事故所發生之短絀屬之。</t>
  </si>
  <si>
    <t>資產短絀</t>
  </si>
  <si>
    <t>凡資產出售、報廢、交換、盤點、評價、遺失等短絀屬之。</t>
  </si>
  <si>
    <t>兌換短絀</t>
  </si>
  <si>
    <t>凡外幣匯率變動所發生之短絀屬之。</t>
  </si>
  <si>
    <t>投資短絀</t>
  </si>
  <si>
    <t>凡從事短期及長期投資所發生之已實現或未實現短絀屬之。</t>
  </si>
  <si>
    <t>賠償給付</t>
  </si>
  <si>
    <t>凡各種旅運、海事與公害賠償給付等屬之。</t>
  </si>
  <si>
    <t>一般賠償</t>
  </si>
  <si>
    <t>凡一般短絀之賠償費屬之。</t>
  </si>
  <si>
    <t>旅運賠償</t>
  </si>
  <si>
    <t>凡旅運之賠償費屬之。</t>
  </si>
  <si>
    <t>公害賠償</t>
  </si>
  <si>
    <t>凡公害之賠償費屬之。</t>
  </si>
  <si>
    <t>其 他</t>
  </si>
  <si>
    <t>凡不屬於以上之各項費用屬之。。</t>
  </si>
  <si>
    <t>其他支出</t>
  </si>
  <si>
    <t>凡其他費用屬之</t>
  </si>
  <si>
    <t>凡依身心障礙者保護法之規定繳交補助費屬之。</t>
  </si>
  <si>
    <t>91Y</t>
  </si>
  <si>
    <t>凡不屬於以上之其他費用屬之。</t>
  </si>
  <si>
    <t>用途別科目</t>
  </si>
  <si>
    <t>用途別科目定義</t>
  </si>
  <si>
    <t>用途別補充說明</t>
  </si>
  <si>
    <t>禁用</t>
  </si>
  <si>
    <t>長期代理教師薪資</t>
  </si>
  <si>
    <r>
      <t>凡在預算員額內，依「聘用人員聘用條例」及其他規定進用人員之薪金屬之</t>
    </r>
    <r>
      <rPr>
        <sz val="14"/>
        <color indexed="12"/>
        <rFont val="標楷體"/>
        <family val="4"/>
      </rPr>
      <t>。</t>
    </r>
  </si>
  <si>
    <t>兼職人員兼職費(依「軍公教人員兼職費及講座鐘點費支給規定」辦理)</t>
  </si>
  <si>
    <t>加班費</t>
  </si>
  <si>
    <r>
      <t>職員(含教師兼行政)、技工</t>
    </r>
    <r>
      <rPr>
        <b/>
        <sz val="14"/>
        <rFont val="標楷體"/>
        <family val="4"/>
      </rPr>
      <t>工友不休假加班費</t>
    </r>
  </si>
  <si>
    <t>教網中心加班費(南市)</t>
  </si>
  <si>
    <t>凡員工在規定上班時間或正常工作時間以外，值日（夜）、值勤、值班支領之費用屬之。</t>
  </si>
  <si>
    <t>凡員工依規定支領之績效獎金、考績獎金及年終獎金等屬之。</t>
  </si>
  <si>
    <t>教職員工考績獎金</t>
  </si>
  <si>
    <t>教職員工年終獎金、約聘僱人員年終獎金、(含12月曾在職之代理教師及按日支薪之代課老師年終獎金)</t>
  </si>
  <si>
    <t>月退休人員年終慰問金</t>
  </si>
  <si>
    <t>教、職員機關提撥退撫基金，代理教師、職務代理人、游泳池救生員、自然史館等約聘僱人員退休離職儲金</t>
  </si>
  <si>
    <r>
      <t>原「教育人員退休給付-人事費-退休退職給付」項下之</t>
    </r>
    <r>
      <rPr>
        <u val="single"/>
        <sz val="14"/>
        <rFont val="標楷體"/>
        <family val="4"/>
      </rPr>
      <t>退休金、補償金</t>
    </r>
    <r>
      <rPr>
        <sz val="14"/>
        <rFont val="標楷體"/>
        <family val="4"/>
      </rPr>
      <t>、</t>
    </r>
    <r>
      <rPr>
        <u val="single"/>
        <sz val="14"/>
        <rFont val="標楷體"/>
        <family val="4"/>
      </rPr>
      <t>月退人員死亡月撫慰金、退休人員服務獎章獎勵金</t>
    </r>
  </si>
  <si>
    <t>編制內技工、工友勞退準備金提撥</t>
  </si>
  <si>
    <t>編制內技工、工友退職金</t>
  </si>
  <si>
    <t>原「教育人員撫卹給付-人事費-退休退職給付」項下之年撫卹金或一次撫卹金</t>
  </si>
  <si>
    <t>教職員工公、勞、健保費等(含約聘僱人員)</t>
  </si>
  <si>
    <t>教職員工文康活動費</t>
  </si>
  <si>
    <t>退休人員暨撫卹(在職亡故)人員遺族三節慰問金</t>
  </si>
  <si>
    <t>公教人員各項補助項之婚喪及生育補助、子女教育補助費(含退休人員)</t>
  </si>
  <si>
    <t>工友交通補助費</t>
  </si>
  <si>
    <t>現有教職員工奉准公餘進修之學分學雜費補助</t>
  </si>
  <si>
    <t>勞保工資墊償基金(請注意此項目)</t>
  </si>
  <si>
    <t>電費</t>
  </si>
  <si>
    <t>水費</t>
  </si>
  <si>
    <t>煤氣、瓦斯費</t>
  </si>
  <si>
    <t>郵資</t>
  </si>
  <si>
    <r>
      <t>凡派員出國考察、開會、洽公、進修、研究、實習等交通費、生活費及公費或</t>
    </r>
    <r>
      <rPr>
        <sz val="14"/>
        <color indexed="10"/>
        <rFont val="標楷體"/>
        <family val="4"/>
      </rPr>
      <t>川裝費</t>
    </r>
    <r>
      <rPr>
        <sz val="14"/>
        <rFont val="標楷體"/>
        <family val="4"/>
      </rPr>
      <t>屬之。</t>
    </r>
  </si>
  <si>
    <r>
      <t>凡公物之運輸、裝卸等所需費用屬之</t>
    </r>
    <r>
      <rPr>
        <sz val="14"/>
        <color indexed="10"/>
        <rFont val="標楷體"/>
        <family val="4"/>
      </rPr>
      <t>(含午餐運送費)</t>
    </r>
  </si>
  <si>
    <t>各項資料、考券印刷及裝訂費等</t>
  </si>
  <si>
    <t>參閱「財物標準分類」選擇適當科目</t>
  </si>
  <si>
    <t>例如：操場等土地改良物修護</t>
  </si>
  <si>
    <t>例如：球場修護</t>
  </si>
  <si>
    <t>例如：圍牆修護</t>
  </si>
  <si>
    <t>例如：停車場修護</t>
  </si>
  <si>
    <t>例如：擋土牆修護</t>
  </si>
  <si>
    <t>例如：辦公房屋等建物修繕</t>
  </si>
  <si>
    <t>例如：辦公房屋修繕</t>
  </si>
  <si>
    <t>例如：演藝廳修繕</t>
  </si>
  <si>
    <t>例如：教室修繕</t>
  </si>
  <si>
    <t>例如：廁所修繕</t>
  </si>
  <si>
    <t>例如：首長宿舍修繕</t>
  </si>
  <si>
    <t>例如：學生宿舍修繕</t>
  </si>
  <si>
    <t>例如：高壓變電室等處修繕</t>
  </si>
  <si>
    <t>例如：高壓變電室修繕</t>
  </si>
  <si>
    <t>例如：游泳池修繕</t>
  </si>
  <si>
    <t>例如：水塔修繕</t>
  </si>
  <si>
    <t>機械及設備修護費</t>
  </si>
  <si>
    <t>例如：電腦及其週邊設備維修</t>
  </si>
  <si>
    <t>公務車養護費</t>
  </si>
  <si>
    <t>身心障礙學生就學交通車養護費</t>
  </si>
  <si>
    <t>偏遠交通不便地區學校交通車養護費</t>
  </si>
  <si>
    <t>例如：廣播系統等通訊設備修護費</t>
  </si>
  <si>
    <t>如：電信電視廣播設備、通訊設備等保養維修費</t>
  </si>
  <si>
    <t>凡什項設備之修理維護費屬之。</t>
  </si>
  <si>
    <t>樂器、消防設備、飲水機、油印機、圖書等什項設備之保養、維修費</t>
  </si>
  <si>
    <t>車輛乘客險、車輛第三人責任險</t>
  </si>
  <si>
    <r>
      <t>凡不屬於以上各項之其他資產</t>
    </r>
    <r>
      <rPr>
        <strike/>
        <sz val="14"/>
        <color indexed="12"/>
        <rFont val="標楷體"/>
        <family val="4"/>
      </rPr>
      <t>之</t>
    </r>
    <r>
      <rPr>
        <sz val="14"/>
        <color indexed="12"/>
        <rFont val="標楷體"/>
        <family val="4"/>
      </rPr>
      <t>保險費屬之。</t>
    </r>
  </si>
  <si>
    <t>公共意外責任險</t>
  </si>
  <si>
    <t>學生參加校外活動保險/交通導護義工險</t>
  </si>
  <si>
    <t>進用身心障礙人士、特教車或偏遠交通車駕駛薪資、年終獎金、勞健保費、勞退準備金等</t>
  </si>
  <si>
    <t>幼稚班臨時助理人員薪資、保費及勞退準備金等</t>
  </si>
  <si>
    <t>臨時僱工工資/值勤已人力替代之臨時人員酬金(以值班費聘僱警衛)/游泳池救生員及管理員</t>
  </si>
  <si>
    <t>講授鐘點費、稿費、出席審查及查詢費</t>
  </si>
  <si>
    <t>系統軟體維護費</t>
  </si>
  <si>
    <t>測驗讀卡費</t>
  </si>
  <si>
    <t>機關首長特別費</t>
  </si>
  <si>
    <r>
      <t>凡為</t>
    </r>
    <r>
      <rPr>
        <sz val="14"/>
        <color indexed="12"/>
        <rFont val="標楷體"/>
        <family val="4"/>
      </rPr>
      <t>生產</t>
    </r>
    <r>
      <rPr>
        <sz val="14"/>
        <rFont val="標楷體"/>
        <family val="4"/>
      </rPr>
      <t>、修造、辦公及其他業務需要耗用原物料、用品或銷售商品、醫療用品等費用屬之。</t>
    </r>
  </si>
  <si>
    <t>鍋爐用燃料</t>
  </si>
  <si>
    <t>交通車(公務車)油料費</t>
  </si>
  <si>
    <t>割草機用油</t>
  </si>
  <si>
    <t>凡辦公用之消耗品及非消耗品屬之。</t>
  </si>
  <si>
    <t>報章什誌、圖書</t>
  </si>
  <si>
    <t>綠美化環境費用</t>
  </si>
  <si>
    <t>環境整潔用清潔衛生用品</t>
  </si>
  <si>
    <t>學生實習實驗用品等</t>
  </si>
  <si>
    <r>
      <t>便當及茶水費</t>
    </r>
    <r>
      <rPr>
        <b/>
        <sz val="14"/>
        <color indexed="10"/>
        <rFont val="標楷體"/>
        <family val="4"/>
      </rPr>
      <t>等</t>
    </r>
  </si>
  <si>
    <t>健康中心醫療保健用品</t>
  </si>
  <si>
    <t>學生獎品</t>
  </si>
  <si>
    <r>
      <t>凡已</t>
    </r>
    <r>
      <rPr>
        <sz val="14"/>
        <color indexed="12"/>
        <rFont val="標楷體"/>
        <family val="4"/>
      </rPr>
      <t>銷售</t>
    </r>
    <r>
      <rPr>
        <sz val="14"/>
        <rFont val="標楷體"/>
        <family val="4"/>
      </rPr>
      <t>之商品屬之。</t>
    </r>
  </si>
  <si>
    <r>
      <t>凡</t>
    </r>
    <r>
      <rPr>
        <sz val="14"/>
        <color indexed="12"/>
        <rFont val="標楷體"/>
        <family val="4"/>
      </rPr>
      <t>已銷售</t>
    </r>
    <r>
      <rPr>
        <sz val="14"/>
        <rFont val="標楷體"/>
        <family val="4"/>
      </rPr>
      <t>之商品屬之。</t>
    </r>
  </si>
  <si>
    <t>凡電腦硬、軟體租金及使用費屬之。</t>
  </si>
  <si>
    <t>例如：燈光音響及發電機等租用</t>
  </si>
  <si>
    <t>如電話交換機系統租金</t>
  </si>
  <si>
    <r>
      <t>凡購置房屋基地或</t>
    </r>
    <r>
      <rPr>
        <sz val="14"/>
        <color indexed="12"/>
        <rFont val="標楷體"/>
        <family val="4"/>
      </rPr>
      <t>直接生產</t>
    </r>
    <r>
      <rPr>
        <sz val="14"/>
        <rFont val="標楷體"/>
        <family val="4"/>
      </rPr>
      <t>、交通水利、其他建築用地等屬之。</t>
    </r>
  </si>
  <si>
    <t>購置金額1萬元以上且使用年限兩年以上之電腦軟體</t>
  </si>
  <si>
    <t>車輛使用牌照稅</t>
  </si>
  <si>
    <t>地籍圖等行政規費</t>
  </si>
  <si>
    <t>公務車輛檢驗費</t>
  </si>
  <si>
    <r>
      <t>凡參加組織團體會費、技能競賽、交流活動及各種捐助、補助、分攤、補貼、獎助、救助(濟)</t>
    </r>
    <r>
      <rPr>
        <sz val="14"/>
        <color indexed="10"/>
        <rFont val="標楷體"/>
        <family val="4"/>
      </rPr>
      <t>及慰問金</t>
    </r>
    <r>
      <rPr>
        <sz val="14"/>
        <rFont val="標楷體"/>
        <family val="4"/>
      </rPr>
      <t>等費用皆屬之。</t>
    </r>
  </si>
  <si>
    <t>童軍、體育等相關團體會費</t>
  </si>
  <si>
    <t>護理師、營養師公會會費</t>
  </si>
  <si>
    <t>對學生各項活動比賽獎助學金</t>
  </si>
  <si>
    <t>李園分班學生交通費補助</t>
  </si>
  <si>
    <t>資源回收獎勵金</t>
  </si>
  <si>
    <t>凡支付公教員工因公傷殘死亡等慰問、給付、照護及濟助金屬之。</t>
  </si>
  <si>
    <t>技能競賽</t>
  </si>
  <si>
    <t>學生參加各項競賽及活動之交通、膳宿等相關費用</t>
  </si>
  <si>
    <t>學生參加各項競賽及活動之報名費用</t>
  </si>
  <si>
    <r>
      <t>凡</t>
    </r>
    <r>
      <rPr>
        <sz val="14"/>
        <color indexed="12"/>
        <rFont val="標楷體"/>
        <family val="4"/>
      </rPr>
      <t>營運</t>
    </r>
    <r>
      <rPr>
        <sz val="14"/>
        <rFont val="標楷體"/>
        <family val="4"/>
      </rPr>
      <t>上因故暫時停工之短絀屬之。</t>
    </r>
  </si>
  <si>
    <r>
      <t>凡在</t>
    </r>
    <r>
      <rPr>
        <sz val="14"/>
        <color indexed="12"/>
        <rFont val="標楷體"/>
        <family val="4"/>
      </rPr>
      <t>生產過程</t>
    </r>
    <r>
      <rPr>
        <sz val="14"/>
        <rFont val="標楷體"/>
        <family val="4"/>
      </rPr>
      <t>中所發生之損壞工作屬之。</t>
    </r>
  </si>
  <si>
    <t>未足額進用殘障人員差額補助費</t>
  </si>
  <si>
    <r>
      <t>註：本表係就</t>
    </r>
    <r>
      <rPr>
        <u val="single"/>
        <sz val="14"/>
        <rFont val="標楷體"/>
        <family val="4"/>
      </rPr>
      <t>共同部分</t>
    </r>
    <r>
      <rPr>
        <sz val="14"/>
        <rFont val="標楷體"/>
        <family val="4"/>
      </rPr>
      <t>或擬予</t>
    </r>
    <r>
      <rPr>
        <u val="single"/>
        <sz val="14"/>
        <rFont val="標楷體"/>
        <family val="4"/>
      </rPr>
      <t>一致性</t>
    </r>
    <r>
      <rPr>
        <sz val="14"/>
        <rFont val="標楷體"/>
        <family val="4"/>
      </rPr>
      <t>部分作特別比照及註解，其餘用途請直接視各校實際需求依各用途定義直接歸屬之。</t>
    </r>
  </si>
  <si>
    <t>補校鐘點費、補校兼職工作補助費、補校導師費</t>
  </si>
  <si>
    <t>短期代課教師薪資</t>
  </si>
  <si>
    <t>每月代課鐘點費、補校鐘點費、補校兼職工作補助費、補校導師費、短期代課教師薪資</t>
  </si>
  <si>
    <t xml:space="preserve">事務組長 </t>
  </si>
  <si>
    <t>退休及卹償金</t>
  </si>
  <si>
    <t>職員退休及離職金</t>
  </si>
  <si>
    <t>工友按月提撥退休準備金、退職金</t>
  </si>
  <si>
    <t>公務人員健康檢查費</t>
  </si>
  <si>
    <t>休假補助</t>
  </si>
  <si>
    <t>其他福利費</t>
  </si>
  <si>
    <t>提繳費</t>
  </si>
  <si>
    <t>工作場所電費</t>
  </si>
  <si>
    <t>煤氣、瓦斯費</t>
  </si>
  <si>
    <t>氣體費</t>
  </si>
  <si>
    <t>光纖網路連線費、ADSL網路連線費、學校數據交換、網路通訊費用</t>
  </si>
  <si>
    <t>國內旅費</t>
  </si>
  <si>
    <t>旅運費</t>
  </si>
  <si>
    <t>電話費</t>
  </si>
  <si>
    <t>數據通信費</t>
  </si>
  <si>
    <t>貨物運費</t>
  </si>
  <si>
    <t>公物之運輸、裝卸等所需費用</t>
  </si>
  <si>
    <t>印刷裝訂與廣告費</t>
  </si>
  <si>
    <t>印刷及裝訂費</t>
  </si>
  <si>
    <t>各項資料、考券印刷及裝訂費</t>
  </si>
  <si>
    <t>業務宣導費</t>
  </si>
  <si>
    <t>招生宣導業務費</t>
  </si>
  <si>
    <t>招生宣導業務費</t>
  </si>
  <si>
    <t>土地改良物修護費</t>
  </si>
  <si>
    <t>例如：操場修護</t>
  </si>
  <si>
    <t>例如：田徑場修護</t>
  </si>
  <si>
    <t>操場等土地改良物、操場、田徑場、圍牆、球場、停車場、擋土牆等修護</t>
  </si>
  <si>
    <t>一般房屋修護費</t>
  </si>
  <si>
    <t>例如：體育館修繕</t>
  </si>
  <si>
    <t>辦公房屋等建物、體育館、演藝廳、教室、廁所等修繕</t>
  </si>
  <si>
    <t>其他建築修護費</t>
  </si>
  <si>
    <t>例如：大門修繕</t>
  </si>
  <si>
    <t>高壓變電室、大門、游泳池、水塔等處修繕</t>
  </si>
  <si>
    <t>機械及設備修護費</t>
  </si>
  <si>
    <t>例如：電梯修繕</t>
  </si>
  <si>
    <t>例如：學生宿舍鍋爐修繕</t>
  </si>
  <si>
    <t>電梯、學生宿舍鍋爐、電腦及其週邊設備維修</t>
  </si>
  <si>
    <t>交通及運輸設備修護費</t>
  </si>
  <si>
    <t>什項設備修護費</t>
  </si>
  <si>
    <t>公務車、廣播系統電信電視廣播設備、通訊設備等保養維修費</t>
  </si>
  <si>
    <t>樂器、消防設備、飲水機、油印機、圖書等什項設備之保養、維修費</t>
  </si>
  <si>
    <t>其他資產修護費</t>
  </si>
  <si>
    <t>一般房屋保險費</t>
  </si>
  <si>
    <t>教室及辦公廳舍火險</t>
  </si>
  <si>
    <t>交通及運輸設備保險費</t>
  </si>
  <si>
    <t>車輛乘客險、車輛第三人責任險</t>
  </si>
  <si>
    <t>佣金、匯費、經理費及手續費</t>
  </si>
  <si>
    <t>一般服務費</t>
  </si>
  <si>
    <t>匯款匯費、手續費</t>
  </si>
  <si>
    <t>匯款匯費、手續費</t>
  </si>
  <si>
    <t>外包費</t>
  </si>
  <si>
    <t>保全費用</t>
  </si>
  <si>
    <t>計時與計件人員酬金</t>
  </si>
  <si>
    <t>專題演講費</t>
  </si>
  <si>
    <t>專題演講費、講授鐘點費、稿費、出席審查及查詢費</t>
  </si>
  <si>
    <t>總務主任</t>
  </si>
  <si>
    <t>委託檢驗(定)試驗認證費</t>
  </si>
  <si>
    <t>委託檢驗(定)試驗認證費</t>
  </si>
  <si>
    <t>消防及建物安檢費簽證及申報費</t>
  </si>
  <si>
    <t>高低壓供電電氣技工維護費</t>
  </si>
  <si>
    <t>委託考選訓練費</t>
  </si>
  <si>
    <t>教育訓練費(如採購人員及防火人員等訓練費)</t>
  </si>
  <si>
    <t>教育訓練費(如採購人員及防火人員等訓練費)</t>
  </si>
  <si>
    <t>各項考試、甄選、招生等工作一切費用</t>
  </si>
  <si>
    <t>各項考試、甄選、招生等工作一切費用</t>
  </si>
  <si>
    <t>電子計算機軟體服務費</t>
  </si>
  <si>
    <t>28A</t>
  </si>
  <si>
    <t>購置金額未達1萬元之套裝軟體</t>
  </si>
  <si>
    <t>28Y</t>
  </si>
  <si>
    <t>機關首長特別費</t>
  </si>
  <si>
    <t>材料及用品費</t>
  </si>
  <si>
    <t>燃料</t>
  </si>
  <si>
    <t>使用材料費</t>
  </si>
  <si>
    <t>用品消耗</t>
  </si>
  <si>
    <t>辦公（事務）用品</t>
  </si>
  <si>
    <t>辦公用及教學用之消耗品及非消耗品</t>
  </si>
  <si>
    <t>特教班教材編輯費、補校辦公費</t>
  </si>
  <si>
    <t>報章什誌</t>
  </si>
  <si>
    <t>農業與園藝用品及環境美化費</t>
  </si>
  <si>
    <t>化學藥劑與實驗用品</t>
  </si>
  <si>
    <t>社會教育經費、畢業典禮活動及運動會經費(預算編列此科目，實支時依實際支出項目歸屬適當科目)</t>
  </si>
  <si>
    <t>參加校外活動租用車輛費用</t>
  </si>
  <si>
    <t>參加校外活動租用車輛費用</t>
  </si>
  <si>
    <t>租金、償債與利息</t>
  </si>
  <si>
    <t>便當及茶水費等</t>
  </si>
  <si>
    <t>車租</t>
  </si>
  <si>
    <t>什項設備租金</t>
  </si>
  <si>
    <t>影印機及油印機等租金</t>
  </si>
  <si>
    <t>影印機及油印機等租金</t>
  </si>
  <si>
    <t>購建固定資產、無形資產及長期投資</t>
  </si>
  <si>
    <t>購置固定資產</t>
  </si>
  <si>
    <t>購置機械及設備</t>
  </si>
  <si>
    <t>購置機械及設備</t>
  </si>
  <si>
    <t>稅捐、規費(強制費)與繳庫</t>
  </si>
  <si>
    <t>行政規費與強制費</t>
  </si>
  <si>
    <t>繳庫</t>
  </si>
  <si>
    <t>會費、捐助、補助、分攤、照護、救濟與交流活動費</t>
  </si>
  <si>
    <t>獎助學員生給與</t>
  </si>
  <si>
    <t>會費、捐助、補助、分攤、照護、救濟與交流活動費</t>
  </si>
  <si>
    <t>補貼(償)、獎勵、慰問、照護與救濟</t>
  </si>
  <si>
    <t>競賽及交流活動費</t>
  </si>
  <si>
    <t>競賽及交流活動費</t>
  </si>
  <si>
    <t>技能競賽</t>
  </si>
  <si>
    <t>凡資產出售、報廢、交換、盤點、評價、遺失等短絀屬之。</t>
  </si>
  <si>
    <t>請購單、動支單、憑證黏貼單等地方教育發展基金預算科目代號</t>
  </si>
  <si>
    <t>代號</t>
  </si>
  <si>
    <t>二級用途別</t>
  </si>
  <si>
    <t>備註</t>
  </si>
  <si>
    <t>學生參加各項競賽及活動之交通、膳宿、報名費等相關費用</t>
  </si>
  <si>
    <t>各項短絀</t>
  </si>
  <si>
    <t>其他</t>
  </si>
  <si>
    <t>其他支出</t>
  </si>
  <si>
    <t>72Y</t>
  </si>
  <si>
    <t>用人費用</t>
  </si>
  <si>
    <t>正式員額薪資</t>
  </si>
  <si>
    <t>工員工資</t>
  </si>
  <si>
    <t>每月工友薪津</t>
  </si>
  <si>
    <t>補校工友加班費、不休假加班費、</t>
  </si>
  <si>
    <t>值班費</t>
  </si>
  <si>
    <t>獎        金</t>
  </si>
  <si>
    <t>考績獎金</t>
  </si>
  <si>
    <t>年終獎金</t>
  </si>
  <si>
    <t>工員退休及離職金</t>
  </si>
  <si>
    <t>年撫卹金或一次撫卹金</t>
  </si>
  <si>
    <t>公務人員健康檢查費(40歲以上每年3500元)</t>
  </si>
  <si>
    <t>18Y</t>
  </si>
  <si>
    <t>其他福利費</t>
  </si>
  <si>
    <t>提繳工資墊償費用</t>
  </si>
  <si>
    <t>勞保工資墊償基金</t>
  </si>
  <si>
    <t>服務費用</t>
  </si>
  <si>
    <t>水電費</t>
  </si>
  <si>
    <t>工作場所電費</t>
  </si>
  <si>
    <t>郵電費</t>
  </si>
  <si>
    <t>旅運費</t>
  </si>
  <si>
    <t>差旅費</t>
  </si>
  <si>
    <t>印刷裝訂及廣告費</t>
  </si>
  <si>
    <t>修理保養及保固費</t>
  </si>
  <si>
    <t>保險費</t>
  </si>
  <si>
    <t>教室及辦公廳舍火險</t>
  </si>
  <si>
    <t>26Y</t>
  </si>
  <si>
    <t>保全費用</t>
  </si>
  <si>
    <t>27D</t>
  </si>
  <si>
    <t>專業服務費</t>
  </si>
  <si>
    <t>消防及建物安檢費簽證及申報費、高低壓供電電氣技工維護費</t>
  </si>
  <si>
    <t>公共關係費</t>
  </si>
  <si>
    <t>材料及用品費</t>
  </si>
  <si>
    <t>割草機用油、鍋爐用燃料、交通車(公務車)油料費</t>
  </si>
  <si>
    <t>辦公用及教學用之消耗品及非消耗品、特教班教材編輯費、補校辦公費</t>
  </si>
  <si>
    <t>綠美化環境費用、環境整潔用清潔衛生用品</t>
  </si>
  <si>
    <t>食品</t>
  </si>
  <si>
    <t>32Y</t>
  </si>
  <si>
    <t>租金、償債與利息</t>
  </si>
  <si>
    <t>交通及運輸設備租金</t>
  </si>
  <si>
    <t>購建固定資產、無形資產及長期投資</t>
  </si>
  <si>
    <t>由學校編列執行之交通及運輸設備</t>
  </si>
  <si>
    <t>購置無形資產</t>
  </si>
  <si>
    <t>規費</t>
  </si>
  <si>
    <t>地籍圖等行政規費、公務車輛檢驗費</t>
  </si>
  <si>
    <t>會費</t>
  </si>
  <si>
    <t>對學生各項活動比賽獎助學金、李園分班學生交通費補助、資源回收獎勵金</t>
  </si>
  <si>
    <t>91Y</t>
  </si>
  <si>
    <t>3、請參照選擇預算(右表)或代辦經費(下表)代號於各表格輸入代碼：</t>
  </si>
  <si>
    <t>職員薪金</t>
  </si>
  <si>
    <t>職員薪金</t>
  </si>
  <si>
    <t>各校經常門分支計畫</t>
  </si>
  <si>
    <t>教職員按月提撥退休準備金、退休金、補償金、月退人員死亡月撫慰金、退休人員服務獎章獎勵金</t>
  </si>
  <si>
    <t>否</t>
  </si>
  <si>
    <t>基 金 主 持 人</t>
  </si>
  <si>
    <t>規  格</t>
  </si>
  <si>
    <t>單 位</t>
  </si>
  <si>
    <t>數 量</t>
  </si>
  <si>
    <t>會 計 單 位</t>
  </si>
  <si>
    <t>會       辦</t>
  </si>
  <si>
    <t>基 金 主 持 人</t>
  </si>
  <si>
    <t>財物請﹝修﹞購單</t>
  </si>
  <si>
    <t>用     途     說     明</t>
  </si>
  <si>
    <t>簽 證 編 號：</t>
  </si>
  <si>
    <t>傳票(付款憑單)編號：</t>
  </si>
  <si>
    <t>點驗人</t>
  </si>
  <si>
    <t>保管人</t>
  </si>
  <si>
    <t>主  管</t>
  </si>
  <si>
    <t>財物或軟  體登記</t>
  </si>
  <si>
    <t>黏貼單據     張</t>
  </si>
  <si>
    <t>L10003</t>
  </si>
  <si>
    <t>L10004</t>
  </si>
  <si>
    <t>L10005</t>
  </si>
  <si>
    <t>L10006</t>
  </si>
  <si>
    <t>L10007</t>
  </si>
  <si>
    <t>L10008</t>
  </si>
  <si>
    <t>L10009</t>
  </si>
  <si>
    <t>L10010</t>
  </si>
  <si>
    <t>L10011</t>
  </si>
  <si>
    <t>L10012</t>
  </si>
  <si>
    <t>L10013</t>
  </si>
  <si>
    <t>L10014</t>
  </si>
  <si>
    <t>L10015</t>
  </si>
  <si>
    <t>L10016</t>
  </si>
  <si>
    <t>L10017</t>
  </si>
  <si>
    <t>L10018</t>
  </si>
  <si>
    <t>L10019</t>
  </si>
  <si>
    <t>L10020</t>
  </si>
  <si>
    <t>L20002</t>
  </si>
  <si>
    <t>L20003</t>
  </si>
  <si>
    <t>L20004</t>
  </si>
  <si>
    <t>L20005</t>
  </si>
  <si>
    <t>L20006</t>
  </si>
  <si>
    <t>L20007</t>
  </si>
  <si>
    <t>L20008</t>
  </si>
  <si>
    <t>L20009</t>
  </si>
  <si>
    <t>L20016</t>
  </si>
  <si>
    <t>L20017</t>
  </si>
  <si>
    <t>L20018</t>
  </si>
  <si>
    <t>L20019</t>
  </si>
  <si>
    <t>L20020</t>
  </si>
  <si>
    <t>L30002</t>
  </si>
  <si>
    <t>L30003</t>
  </si>
  <si>
    <t>L30004</t>
  </si>
  <si>
    <t>代收、代辦、保管款等科目</t>
  </si>
  <si>
    <t>各處室之代辦經費科目可自行刪除(Del),新增請依會計室所給予之名稱自行輸入↓.</t>
  </si>
  <si>
    <t>請詳閱說明，第1次使用請於白底區內依貴校資料輸入更新後，直接到要使用之表單各欄位輸入代碼((請購單在D3，動支請示單在E3，黏貼單在F5輸入三級用途別科目代號，自動帶出科目；各支付款項請參閱R4-R75各欄對照M4-M75代碼)及該表各欄需輸入之明細資料後列印相關所需表單。(L40001-L6000*係教育局管控項目依教育局公文代碼設置輸入並列管經費)其餘各款可參考「請購單操作列印步驟說明」</t>
  </si>
  <si>
    <t>凡機械、運輸及發電設備所耗用之燃料屬之。</t>
  </si>
  <si>
    <t>凡按當月僱用勞工投保薪資總額及規定費率，提繳積欠工資墊償基金之費用屬之。</t>
  </si>
  <si>
    <t>凡使用水、電、氣體及其他動力費等屬之。</t>
  </si>
  <si>
    <t>凡水電、郵電、旅運、印製裝訂及廣告、修理保養及保固、保險、專業服務、公共關係等費用皆屬之。</t>
  </si>
  <si>
    <r>
      <t>凡義工</t>
    </r>
    <r>
      <rPr>
        <sz val="14"/>
        <color indexed="10"/>
        <rFont val="標楷體"/>
        <family val="4"/>
      </rPr>
      <t>免費</t>
    </r>
    <r>
      <rPr>
        <sz val="14"/>
        <rFont val="標楷體"/>
        <family val="4"/>
      </rPr>
      <t>提供服務</t>
    </r>
    <r>
      <rPr>
        <sz val="14"/>
        <color indexed="10"/>
        <rFont val="標楷體"/>
        <family val="4"/>
      </rPr>
      <t>，給付其車馬費等</t>
    </r>
    <r>
      <rPr>
        <sz val="14"/>
        <rFont val="標楷體"/>
        <family val="4"/>
      </rPr>
      <t>屬之。</t>
    </r>
  </si>
  <si>
    <t>凡按月、按日或按件計酬等人員之酬金等屬之。</t>
  </si>
  <si>
    <t>由學校編列執行之其他設備</t>
  </si>
  <si>
    <t>稅捐、規費(強制費)與繳庫</t>
  </si>
  <si>
    <t>由學校編列執行之其他設備無形資產</t>
  </si>
  <si>
    <t>購建固定資產、無形資產及長期投資</t>
  </si>
  <si>
    <t>購置交通及運輸設備</t>
  </si>
  <si>
    <t>由學校編列執行之機械及設備</t>
  </si>
  <si>
    <t>水費</t>
  </si>
  <si>
    <t>工作場所水費</t>
  </si>
  <si>
    <t>分擔員工保險費</t>
  </si>
  <si>
    <t>年終獎金教職員工年終獎金、約聘僱人員年終獎金、(含12月曾在職之代理教師及按日支薪之代課老師年終獎金)、</t>
  </si>
  <si>
    <t>用人費用</t>
  </si>
  <si>
    <t>調整待遇及其他經費</t>
  </si>
  <si>
    <t>教職員退休及撫卹給付</t>
  </si>
  <si>
    <t xml:space="preserve"> 年 月  日 </t>
  </si>
  <si>
    <t>【採購金額10000以下適用】</t>
  </si>
  <si>
    <t xml:space="preserve">  金      額</t>
  </si>
  <si>
    <t>二、三級用途別</t>
  </si>
  <si>
    <t>L10001</t>
  </si>
  <si>
    <t>應付代收款</t>
  </si>
  <si>
    <t>公保費</t>
  </si>
  <si>
    <t>L10002</t>
  </si>
  <si>
    <t>健保費-公保人員</t>
  </si>
  <si>
    <t>健保費-勞保人員</t>
  </si>
  <si>
    <t>勞保費</t>
  </si>
  <si>
    <t>退休準備金</t>
  </si>
  <si>
    <t>代扣所得稅</t>
  </si>
  <si>
    <t>教科書費</t>
  </si>
  <si>
    <t>仁愛基金</t>
  </si>
  <si>
    <t>班級費</t>
  </si>
  <si>
    <t>營養午餐費</t>
  </si>
  <si>
    <t>教育儲蓄戶</t>
  </si>
  <si>
    <t>畢業紀念冊</t>
  </si>
  <si>
    <t>家長會費</t>
  </si>
  <si>
    <t>平安保險費</t>
  </si>
  <si>
    <t>零用金</t>
  </si>
  <si>
    <t>退撫基金</t>
  </si>
  <si>
    <t>L20001</t>
  </si>
  <si>
    <r>
      <t xml:space="preserve">請   購 </t>
    </r>
    <r>
      <rPr>
        <sz val="14"/>
        <color indexed="10"/>
        <rFont val="標楷體"/>
        <family val="4"/>
      </rPr>
      <t xml:space="preserve"> </t>
    </r>
    <r>
      <rPr>
        <sz val="14"/>
        <rFont val="標楷體"/>
        <family val="4"/>
      </rPr>
      <t>單  位</t>
    </r>
  </si>
  <si>
    <r>
      <t>經手</t>
    </r>
    <r>
      <rPr>
        <sz val="12"/>
        <rFont val="標楷體"/>
        <family val="4"/>
      </rPr>
      <t>人</t>
    </r>
  </si>
  <si>
    <t>臺南市新化區正新國民小學</t>
  </si>
  <si>
    <t>齲齒防治費</t>
  </si>
  <si>
    <t>課後托育費</t>
  </si>
  <si>
    <t>代收教育會費</t>
  </si>
  <si>
    <t>代收午餐費</t>
  </si>
  <si>
    <t>捐贈圖書款</t>
  </si>
  <si>
    <t>L20010</t>
  </si>
  <si>
    <t>L20013</t>
  </si>
  <si>
    <t>L20014</t>
  </si>
  <si>
    <t>L20015</t>
  </si>
  <si>
    <t>各界捐助款項</t>
  </si>
  <si>
    <t>富邦慈善基金</t>
  </si>
  <si>
    <t>獎學金專戶(黃立委)</t>
  </si>
  <si>
    <t>L20021</t>
  </si>
  <si>
    <t>水電費補助</t>
  </si>
  <si>
    <t>L20022</t>
  </si>
  <si>
    <t>L20023</t>
  </si>
  <si>
    <t>L20024</t>
  </si>
  <si>
    <t>L20025</t>
  </si>
  <si>
    <t>L20026</t>
  </si>
  <si>
    <t>L20027</t>
  </si>
  <si>
    <t>L20028</t>
  </si>
  <si>
    <t>L20029</t>
  </si>
  <si>
    <t>L20030</t>
  </si>
  <si>
    <t>L20031</t>
  </si>
  <si>
    <t>L20032</t>
  </si>
  <si>
    <t>L20033</t>
  </si>
  <si>
    <t>L20034</t>
  </si>
  <si>
    <t>L20035</t>
  </si>
  <si>
    <t>手續費</t>
  </si>
  <si>
    <t>樂齡學習中心</t>
  </si>
  <si>
    <t>原住民教師鐘點</t>
  </si>
  <si>
    <t>L30001</t>
  </si>
  <si>
    <t>L30016</t>
  </si>
  <si>
    <t>清寒助學金</t>
  </si>
  <si>
    <t>L30015</t>
  </si>
  <si>
    <t>L40017</t>
  </si>
  <si>
    <t>L40020</t>
  </si>
  <si>
    <t>L40053</t>
  </si>
  <si>
    <t>L40101</t>
  </si>
  <si>
    <t>L40106</t>
  </si>
  <si>
    <t>L40108</t>
  </si>
  <si>
    <t>L40117</t>
  </si>
  <si>
    <t>L40202</t>
  </si>
  <si>
    <t>L40203</t>
  </si>
  <si>
    <t>L40207</t>
  </si>
  <si>
    <t>L40210</t>
  </si>
  <si>
    <t>L40219</t>
  </si>
  <si>
    <t>L40700</t>
  </si>
  <si>
    <t>L40701</t>
  </si>
  <si>
    <t>L40707</t>
  </si>
  <si>
    <t>L40850</t>
  </si>
  <si>
    <t>L40913</t>
  </si>
  <si>
    <t>L50301</t>
  </si>
  <si>
    <t>L60113</t>
  </si>
  <si>
    <t>L60115</t>
  </si>
  <si>
    <t>原住民子女學用助學金</t>
  </si>
  <si>
    <t>L60126</t>
  </si>
  <si>
    <t>L60208</t>
  </si>
  <si>
    <t>L60308</t>
  </si>
  <si>
    <t>L60326</t>
  </si>
  <si>
    <t>L60408</t>
  </si>
  <si>
    <t>資深優良教師獎勵金</t>
  </si>
  <si>
    <t>L60411</t>
  </si>
  <si>
    <t>推展傳統藝術教育</t>
  </si>
  <si>
    <t>L60417</t>
  </si>
  <si>
    <t>L60500</t>
  </si>
  <si>
    <t>L60505</t>
  </si>
  <si>
    <t>L60755</t>
  </si>
  <si>
    <t>R40001</t>
  </si>
  <si>
    <t>存入保證金</t>
  </si>
  <si>
    <t>R40002</t>
  </si>
  <si>
    <t>R40003</t>
  </si>
  <si>
    <t>R40004</t>
  </si>
  <si>
    <t>R40005</t>
  </si>
  <si>
    <t>R40006</t>
  </si>
  <si>
    <t>R40007</t>
  </si>
  <si>
    <t>R40008</t>
  </si>
  <si>
    <t>保固金-圖書資源及改善設施-上發土木-102/4/6</t>
  </si>
  <si>
    <t>保固金-綜合球場修繕-和晟營造-100/12/15</t>
  </si>
  <si>
    <t>保固金-羽球PU修繕-和晟營造-100/12/21</t>
  </si>
  <si>
    <t>憑證注意事項</t>
  </si>
  <si>
    <t xml:space="preserve">1.檢附薪資清冊
2.是否列所得
3.代扣事項是否經當事人簽名
4.兼代課人員檢附課程紀錄
</t>
  </si>
  <si>
    <t>1.檢附加班清冊
2.檢附加班簽到表</t>
  </si>
  <si>
    <t>檢附年終獎金清冊</t>
  </si>
  <si>
    <t>檢附退職給付清冊</t>
  </si>
  <si>
    <t>詳如薪資清冊</t>
  </si>
  <si>
    <t>檢附撫恤清冊</t>
  </si>
  <si>
    <t xml:space="preserve">1.檢附清冊
2.職員40歲2年1次3,500                                                                                 </t>
  </si>
  <si>
    <t>NA</t>
  </si>
  <si>
    <t>檢附清冊</t>
  </si>
  <si>
    <t>NA</t>
  </si>
  <si>
    <t>1.檢附申請表，成績單及繳費證明
2.職員學分學雜1/2但每學期最高20,000
3.教員學分學雜1/3但每年不超過8,000</t>
  </si>
  <si>
    <t>詳薪資清冊</t>
  </si>
  <si>
    <t>NA</t>
  </si>
  <si>
    <t>檢附收據</t>
  </si>
  <si>
    <t>檢附收據</t>
  </si>
  <si>
    <t>1.檢附收據
2.校長公務電話每月不超過2,000</t>
  </si>
  <si>
    <t>1.檢附出差旅費報告表及請示單
2.核予公差假才有膳雜費，公假最多給交通費</t>
  </si>
  <si>
    <t>NA</t>
  </si>
  <si>
    <t>檢附統一發票或收據</t>
  </si>
  <si>
    <t>5L100300747</t>
  </si>
  <si>
    <t>慰問金、照護及濟助金</t>
  </si>
  <si>
    <t>1.採購金額1萬元以下適用；2.經手人為實際採購人，不一定須為總務單位；3.非消耗品請送財產管理單位登</t>
  </si>
  <si>
    <t>支出憑證(統一發票或普通收據)黏貼處(估價單等附件訂於背面)</t>
  </si>
  <si>
    <t>記蓋章(登記財產或物品)4.不同廠商請分開填寫</t>
  </si>
  <si>
    <t>檢附申請書</t>
  </si>
  <si>
    <t>檢附考績獎金清冊</t>
  </si>
  <si>
    <t>詳薪資清冊</t>
  </si>
  <si>
    <t>檢附保險收據</t>
  </si>
  <si>
    <t>檢附手續費收據</t>
  </si>
  <si>
    <t>1.檢附統一發票或收據
2.提供合約供參</t>
  </si>
  <si>
    <t>1.檢附薪資清冊
2.提供合約供參</t>
  </si>
  <si>
    <t>檢附印領清冊</t>
  </si>
  <si>
    <t>NA</t>
  </si>
  <si>
    <t>檢附統一發票或收據</t>
  </si>
  <si>
    <t>檢附支出證明書、收據、統一發票及紅白帖等</t>
  </si>
  <si>
    <t>檢附統一發票</t>
  </si>
  <si>
    <t>檢附收據</t>
  </si>
  <si>
    <t>檢附領獎清冊</t>
  </si>
  <si>
    <t>NA</t>
  </si>
  <si>
    <t>NA</t>
  </si>
  <si>
    <t>1.非消耗品請做物品登記
2.請廠商提供用品明細及單價
3.檢附統一發票或收據</t>
  </si>
  <si>
    <t>1.非消耗品請做或物品登記
2.請廠商提供用品明細及單價
4.檢附統一發票或收據</t>
  </si>
  <si>
    <t>NA</t>
  </si>
  <si>
    <t>1.請做財產登記
2.依採購法辦理並檢附相關憑證
3.檢附統一發票或收據</t>
  </si>
  <si>
    <t>1.請做財產登記
2.依採購法辦理並檢附相關憑證
3.檢附統一發票或收據</t>
  </si>
  <si>
    <t>1.免做財產登記
2.依採購法辦理並檢附相關憑證
3.檢附統一發票或收據</t>
  </si>
  <si>
    <t>檢附會費收據</t>
  </si>
  <si>
    <t>檢附請領名冊</t>
  </si>
  <si>
    <t>1.檢附學生出差旅費清冊
2.提供秩序冊供參</t>
  </si>
  <si>
    <t>教職員工因公傷殘死亡等慰問金及退休人員三節慰問金</t>
  </si>
  <si>
    <t>檢附申請書及清冊</t>
  </si>
  <si>
    <t>檢附收據</t>
  </si>
  <si>
    <t>檢附繳款書收據</t>
  </si>
  <si>
    <t>統一發票或收據是否有列明數量及單價，或由其他憑證提供(估價單或出貨單)?</t>
  </si>
  <si>
    <t>1.檢附申請單
2.檢附清冊 
3.子女教育補助首次申請應附戶口名簿影本，高中以上須繳驗繳費證明影本
4.婚喪及生育補助須繳驗戶口名簿影本及婚、喪或生育證明書</t>
  </si>
  <si>
    <t>臺銀代收註冊午餐專戶</t>
  </si>
  <si>
    <t>畢業旅行費用</t>
  </si>
  <si>
    <t>國小戶外教學費</t>
  </si>
  <si>
    <t>校慶運動會經費</t>
  </si>
  <si>
    <t>游泳教學費用</t>
  </si>
  <si>
    <t>L20011</t>
  </si>
  <si>
    <t>L20012</t>
  </si>
  <si>
    <t>畢業露營費用</t>
  </si>
  <si>
    <t>本土語教師經費</t>
  </si>
  <si>
    <t>教育優先區經費</t>
  </si>
  <si>
    <t>L20036</t>
  </si>
  <si>
    <t>L20037</t>
  </si>
  <si>
    <t>L20038</t>
  </si>
  <si>
    <t>英語師資增置教師</t>
  </si>
  <si>
    <t>L20039</t>
  </si>
  <si>
    <t>增置幼兒園教保員經費</t>
  </si>
  <si>
    <t>L21001</t>
  </si>
  <si>
    <t>L21002</t>
  </si>
  <si>
    <t>幼兒園材料費</t>
  </si>
  <si>
    <t>L21003</t>
  </si>
  <si>
    <t>L21004</t>
  </si>
  <si>
    <t>L21005</t>
  </si>
  <si>
    <t>幼兒園活動費</t>
  </si>
  <si>
    <t>幼兒園點心費</t>
  </si>
  <si>
    <t>幼兒園課後照顧費</t>
  </si>
  <si>
    <t>L21006</t>
  </si>
  <si>
    <t>L21007</t>
  </si>
  <si>
    <t>L21008</t>
  </si>
  <si>
    <t>幼兒園戶外教學</t>
  </si>
  <si>
    <t>教保研習補助</t>
  </si>
  <si>
    <t>幼兒園原住民學費補助</t>
  </si>
  <si>
    <t>L21011</t>
  </si>
  <si>
    <t>L21012</t>
  </si>
  <si>
    <t>幼兒園充實學習區教材經費</t>
  </si>
  <si>
    <t>L21014</t>
  </si>
  <si>
    <t>L21013</t>
  </si>
  <si>
    <t>學雜費收入</t>
  </si>
  <si>
    <t>L22001</t>
  </si>
  <si>
    <t>L22002</t>
  </si>
  <si>
    <t>L22003</t>
  </si>
  <si>
    <t>利息收入</t>
  </si>
  <si>
    <t>服務收入</t>
  </si>
  <si>
    <t>雜項收入</t>
  </si>
  <si>
    <t>L22004</t>
  </si>
  <si>
    <t>L23001</t>
  </si>
  <si>
    <t>羽球比賽補助經費</t>
  </si>
  <si>
    <t>L23002</t>
  </si>
  <si>
    <t>L23003</t>
  </si>
  <si>
    <t>基層選手訓練站經費</t>
  </si>
  <si>
    <t>水筆仔勵學獎學金</t>
  </si>
  <si>
    <t>L24001</t>
  </si>
  <si>
    <t>建物安全設備檢查經費</t>
  </si>
  <si>
    <t>發展重點體育培訓經費</t>
  </si>
  <si>
    <t>L30009</t>
  </si>
  <si>
    <t>羽球場工程計畫補助經費</t>
  </si>
  <si>
    <t>L30012</t>
  </si>
  <si>
    <t>體育比賽經費補助</t>
  </si>
  <si>
    <t>L30021</t>
  </si>
  <si>
    <t>竹山盃全國羽球分齡賽補助</t>
  </si>
  <si>
    <t>廣播系統更新計畫</t>
  </si>
  <si>
    <t>L30022</t>
  </si>
  <si>
    <t>補救教學實施方案經費</t>
  </si>
  <si>
    <t>L30024</t>
  </si>
  <si>
    <t>節能燈具計畫補助經費</t>
  </si>
  <si>
    <t>L30027</t>
  </si>
  <si>
    <t>教育部補助款-健康促進計劃</t>
  </si>
  <si>
    <t>特教巡迴班教師交通費</t>
  </si>
  <si>
    <t>身心障礙學生獎助學金</t>
  </si>
  <si>
    <t>L40118</t>
  </si>
  <si>
    <t>身心障礙學生教育代金</t>
  </si>
  <si>
    <t>L40119</t>
  </si>
  <si>
    <t>L40120</t>
  </si>
  <si>
    <t>特教專業策略聯盟經費</t>
  </si>
  <si>
    <t>精進教學子計畫一-教師學習社群</t>
  </si>
  <si>
    <t>教育部學產基金急難救助經費</t>
  </si>
  <si>
    <t>R20001</t>
  </si>
  <si>
    <t>履約保證金-國益旅行社-103/9/30</t>
  </si>
  <si>
    <t>二代健保補充保費</t>
  </si>
  <si>
    <t>已代墊</t>
  </si>
  <si>
    <t>L30005</t>
  </si>
  <si>
    <t>充實及改善遊樂器材設備經費</t>
  </si>
  <si>
    <t>精進教學子計畫二</t>
  </si>
  <si>
    <t>L30006</t>
  </si>
  <si>
    <t>消防安全設備缺失改善經費</t>
  </si>
  <si>
    <t>L30013</t>
  </si>
  <si>
    <t>閱讀深耕計畫經費</t>
  </si>
  <si>
    <t>L21009</t>
  </si>
  <si>
    <t>幼兒園教學環境設備改善計畫</t>
  </si>
  <si>
    <t>L30017</t>
  </si>
  <si>
    <t>體育獎助金</t>
  </si>
  <si>
    <t>L30007</t>
  </si>
  <si>
    <t>推動國民中小學讀報教育實施計畫</t>
  </si>
  <si>
    <t>L30008</t>
  </si>
  <si>
    <t>教師專業發展評鑑計畫</t>
  </si>
  <si>
    <t>L60508</t>
  </si>
  <si>
    <t>特教宣導經費</t>
  </si>
  <si>
    <t>L30028</t>
  </si>
  <si>
    <t>客台語教學支援人員交通費</t>
  </si>
  <si>
    <t>運動服費用</t>
  </si>
  <si>
    <t>L30014</t>
  </si>
  <si>
    <t>特教班教學設備設施補助經費</t>
  </si>
  <si>
    <t>L30023</t>
  </si>
  <si>
    <t>薪資扣款</t>
  </si>
  <si>
    <r>
      <t>保固保證金-消防安全設備缺失改善</t>
    </r>
    <r>
      <rPr>
        <sz val="12"/>
        <rFont val="Times New Roman"/>
        <family val="1"/>
      </rPr>
      <t>‎</t>
    </r>
    <r>
      <rPr>
        <sz val="12"/>
        <rFont val="標楷體"/>
        <family val="4"/>
      </rPr>
      <t>-</t>
    </r>
    <r>
      <rPr>
        <sz val="12"/>
        <rFont val="Times New Roman"/>
        <family val="1"/>
      </rPr>
      <t>‎</t>
    </r>
    <r>
      <rPr>
        <sz val="12"/>
        <rFont val="標楷體"/>
        <family val="4"/>
      </rPr>
      <t>億南土木包工業-1041116</t>
    </r>
  </si>
  <si>
    <t>增置國小教師員額實施計畫(2688)經費</t>
  </si>
  <si>
    <t>L60405</t>
  </si>
  <si>
    <t>全民學區數位學習計畫</t>
  </si>
  <si>
    <t>L30029</t>
  </si>
  <si>
    <t>辦理教師資訊素養培訓經費</t>
  </si>
  <si>
    <t>L30018</t>
  </si>
  <si>
    <t>L30019</t>
  </si>
  <si>
    <t>L30020</t>
  </si>
  <si>
    <t>L30025</t>
  </si>
  <si>
    <t>L30026</t>
  </si>
  <si>
    <t>校校教學卓越發展扎根深耕計畫補助經費</t>
  </si>
  <si>
    <t>高爾夫球社團計畫補助經費</t>
  </si>
  <si>
    <t>校舍屋頂修繕補助經費</t>
  </si>
  <si>
    <t>L40606</t>
  </si>
  <si>
    <t>幼教學費計畫</t>
  </si>
  <si>
    <t>身心障礙學生交通補助</t>
  </si>
  <si>
    <t>高爾夫球運動擊準競賽補助經費</t>
  </si>
  <si>
    <t>精進教學子計畫一-含本校及全市性研習</t>
  </si>
  <si>
    <t>L30010</t>
  </si>
  <si>
    <t>L30011</t>
  </si>
  <si>
    <t>L30030</t>
  </si>
  <si>
    <t>L21015</t>
  </si>
  <si>
    <t>幼兒園輔導計畫</t>
  </si>
  <si>
    <t>L21016</t>
  </si>
  <si>
    <t>幼兒園寒暑假育樂營</t>
  </si>
  <si>
    <t>改善及充實教學環境設備經費</t>
  </si>
  <si>
    <t>幼兒園雜費</t>
  </si>
  <si>
    <t>幼兒園親子活動經費</t>
  </si>
  <si>
    <t>L21017</t>
  </si>
  <si>
    <t>幼兒園身心障礙幼兒家長教育補助經費</t>
  </si>
  <si>
    <t>所得登記</t>
  </si>
  <si>
    <t xml:space="preserve">   學年度第   學期    年    班班級費   </t>
  </si>
  <si>
    <t>X</t>
  </si>
  <si>
    <t>導師簽名或核章</t>
  </si>
  <si>
    <t>學務主任核章</t>
  </si>
  <si>
    <t>事務組長核章</t>
  </si>
  <si>
    <t>X</t>
  </si>
  <si>
    <t xml:space="preserve">   108學年度第1學期    年    班班級費   </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</si>
</sst>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_-* #,##0.0_-;\-* #,##0.0_-;_-* &quot;-&quot;??_-;_-@_-"/>
    <numFmt numFmtId="177" formatCode="_-* #,##0_-;\-* #,##0_-;_-* &quot;-&quot;??_-;_-@_-"/>
    <numFmt numFmtId="178" formatCode="[$-404]ggge&quot;年&quot;m&quot;月&quot;d&quot;日&quot;;@"/>
    <numFmt numFmtId="179" formatCode="[&lt;=99999999]####\-####;\(0#\)\ ####\-####"/>
    <numFmt numFmtId="180" formatCode="[$-404]e&quot;年&quot;m&quot;月&quot;d&quot;日&quot;;@"/>
    <numFmt numFmtId="181" formatCode="m&quot;月&quot;d&quot;日&quot;;@"/>
    <numFmt numFmtId="182" formatCode="[$-404]gge&quot;年&quot;m&quot;月&quot;d&quot;日&quot;;@"/>
    <numFmt numFmtId="183" formatCode="#,##0_ "/>
    <numFmt numFmtId="184" formatCode="m&quot;月&quot;d&quot;日&quot;"/>
    <numFmt numFmtId="185" formatCode="&quot;Yes&quot;;&quot;Yes&quot;;&quot;No&quot;"/>
    <numFmt numFmtId="186" formatCode="&quot;True&quot;;&quot;True&quot;;&quot;False&quot;"/>
    <numFmt numFmtId="187" formatCode="&quot;On&quot;;&quot;On&quot;;&quot;Off&quot;"/>
    <numFmt numFmtId="188" formatCode="#,##0_ ;[Red]\-#,##0\ "/>
    <numFmt numFmtId="189" formatCode="0_ ;[Red]\-0\ "/>
    <numFmt numFmtId="190" formatCode="#,##0_);[Red]\(#,##0\)"/>
    <numFmt numFmtId="191" formatCode="0_);[Red]\(0\)"/>
    <numFmt numFmtId="192" formatCode="_-[$$-404]* #,##0.00_-;\-[$$-404]* #,##0.00_-;_-[$$-404]* &quot;-&quot;??_-;_-@_-"/>
    <numFmt numFmtId="193" formatCode="[DBNum2][$-404]General"/>
    <numFmt numFmtId="194" formatCode="_-&quot;NT$&quot;* #,##0.00_ ;_-&quot;NT$&quot;* \-#,##0.00\ ;_-&quot;NT$&quot;* &quot;-&quot;??_ ;_-@_ "/>
    <numFmt numFmtId="195" formatCode="_-&quot;NT$&quot;* #,##0.0_ ;_-&quot;NT$&quot;* \-#,##0.0\ ;_-&quot;NT$&quot;* &quot;-&quot;?_ ;_-@_ "/>
    <numFmt numFmtId="196" formatCode="_-&quot;NT$&quot;* #,##0_ ;_-&quot;NT$&quot;* \-#,##0\ ;_-&quot;NT$&quot;* &quot;-&quot;_ ;_-@_ "/>
    <numFmt numFmtId="197" formatCode="#,##0.00_ ;[Red]\-#,##0.00\ "/>
    <numFmt numFmtId="198" formatCode="&quot;$&quot;#,##0_);[Red]\(&quot;$&quot;#,##0\)"/>
    <numFmt numFmtId="199" formatCode="\-\-\-\-\-_-&quot;NT$&quot;* #,##0_ ;_-&quot;NT$&quot;* \-#,##0\ ;_-&quot;NT$&quot;* &quot;-&quot;_ ;_-@_ "/>
    <numFmt numFmtId="200" formatCode="&quot;NT$&quot;#,##0.00;[Red]\-&quot;NT$&quot;#,##0.00"/>
    <numFmt numFmtId="201" formatCode="&quot;NT$&quot;#,##0;[Red]\-&quot;NT$&quot;#,##0"/>
    <numFmt numFmtId="202" formatCode="&quot;NT$&quot;#,##0"/>
    <numFmt numFmtId="203" formatCode="&quot;NT$&quot;&quot;$&quot;#,##0"/>
    <numFmt numFmtId="204" formatCode="_-&quot;NT$&quot;&quot;$&quot;* #,##0.00_ ;_-&quot;NT$&quot;&quot;$&quot;* \-#,##0.00\ ;_-&quot;NT$&quot;&quot;$&quot;* &quot;-&quot;??_ ;_-@_ "/>
    <numFmt numFmtId="205" formatCode="[$-404]AM/PM\ hh:mm:ss"/>
    <numFmt numFmtId="206" formatCode="[$€-2]\ #,##0.00_);[Red]\([$€-2]\ #,##0.00\)"/>
  </numFmts>
  <fonts count="80">
    <font>
      <sz val="12"/>
      <name val="新細明體"/>
      <family val="1"/>
    </font>
    <font>
      <sz val="9"/>
      <name val="新細明體"/>
      <family val="1"/>
    </font>
    <font>
      <sz val="12"/>
      <name val="標楷體"/>
      <family val="4"/>
    </font>
    <font>
      <sz val="9"/>
      <name val="標楷體"/>
      <family val="4"/>
    </font>
    <font>
      <sz val="10"/>
      <name val="標楷體"/>
      <family val="4"/>
    </font>
    <font>
      <sz val="14"/>
      <name val="標楷體"/>
      <family val="4"/>
    </font>
    <font>
      <sz val="12"/>
      <color indexed="10"/>
      <name val="標楷體"/>
      <family val="4"/>
    </font>
    <font>
      <b/>
      <sz val="16"/>
      <name val="標楷體"/>
      <family val="4"/>
    </font>
    <font>
      <sz val="10"/>
      <name val="Wingdings"/>
      <family val="0"/>
    </font>
    <font>
      <sz val="13"/>
      <name val="標楷體"/>
      <family val="4"/>
    </font>
    <font>
      <sz val="22"/>
      <name val="標楷體"/>
      <family val="4"/>
    </font>
    <font>
      <sz val="14"/>
      <name val="14"/>
      <family val="2"/>
    </font>
    <font>
      <b/>
      <sz val="18"/>
      <name val="標楷體"/>
      <family val="4"/>
    </font>
    <font>
      <sz val="16"/>
      <name val="標楷體"/>
      <family val="4"/>
    </font>
    <font>
      <u val="single"/>
      <sz val="12"/>
      <color indexed="36"/>
      <name val="新細明體"/>
      <family val="1"/>
    </font>
    <font>
      <u val="single"/>
      <sz val="12"/>
      <color indexed="12"/>
      <name val="新細明體"/>
      <family val="1"/>
    </font>
    <font>
      <sz val="14"/>
      <name val="新細明體"/>
      <family val="1"/>
    </font>
    <font>
      <sz val="14"/>
      <color indexed="12"/>
      <name val="標楷體"/>
      <family val="4"/>
    </font>
    <font>
      <sz val="14"/>
      <color indexed="8"/>
      <name val="標楷體"/>
      <family val="4"/>
    </font>
    <font>
      <b/>
      <sz val="14"/>
      <name val="標楷體"/>
      <family val="4"/>
    </font>
    <font>
      <b/>
      <sz val="14"/>
      <color indexed="10"/>
      <name val="標楷體"/>
      <family val="4"/>
    </font>
    <font>
      <b/>
      <sz val="12"/>
      <name val="標楷體"/>
      <family val="4"/>
    </font>
    <font>
      <sz val="14"/>
      <color indexed="10"/>
      <name val="標楷體"/>
      <family val="4"/>
    </font>
    <font>
      <u val="single"/>
      <sz val="14"/>
      <name val="標楷體"/>
      <family val="4"/>
    </font>
    <font>
      <u val="single"/>
      <sz val="14"/>
      <color indexed="10"/>
      <name val="標楷體"/>
      <family val="4"/>
    </font>
    <font>
      <strike/>
      <sz val="14"/>
      <color indexed="12"/>
      <name val="標楷體"/>
      <family val="4"/>
    </font>
    <font>
      <sz val="16"/>
      <color indexed="12"/>
      <name val="標楷體"/>
      <family val="4"/>
    </font>
    <font>
      <b/>
      <sz val="9"/>
      <name val="新細明體"/>
      <family val="1"/>
    </font>
    <font>
      <sz val="16"/>
      <name val="新細明體"/>
      <family val="1"/>
    </font>
    <font>
      <sz val="24"/>
      <name val="標楷體"/>
      <family val="4"/>
    </font>
    <font>
      <sz val="24"/>
      <name val="新細明體"/>
      <family val="1"/>
    </font>
    <font>
      <sz val="12"/>
      <color indexed="8"/>
      <name val="標楷體"/>
      <family val="4"/>
    </font>
    <font>
      <sz val="10"/>
      <name val="Helv"/>
      <family val="2"/>
    </font>
    <font>
      <sz val="13"/>
      <color indexed="10"/>
      <name val="標楷體"/>
      <family val="4"/>
    </font>
    <font>
      <sz val="13"/>
      <color indexed="43"/>
      <name val="標楷體"/>
      <family val="4"/>
    </font>
    <font>
      <sz val="13"/>
      <color indexed="13"/>
      <name val="標楷體"/>
      <family val="4"/>
    </font>
    <font>
      <sz val="6"/>
      <color indexed="10"/>
      <name val="標楷體"/>
      <family val="4"/>
    </font>
    <font>
      <sz val="10"/>
      <color indexed="10"/>
      <name val="標楷體"/>
      <family val="4"/>
    </font>
    <font>
      <sz val="11"/>
      <color indexed="10"/>
      <name val="標楷體"/>
      <family val="4"/>
    </font>
    <font>
      <b/>
      <sz val="10"/>
      <name val="標楷體"/>
      <family val="4"/>
    </font>
    <font>
      <sz val="10"/>
      <color indexed="12"/>
      <name val="標楷體"/>
      <family val="4"/>
    </font>
    <font>
      <sz val="10"/>
      <name val="新細明體"/>
      <family val="1"/>
    </font>
    <font>
      <sz val="10"/>
      <color indexed="8"/>
      <name val="標楷體"/>
      <family val="4"/>
    </font>
    <font>
      <b/>
      <sz val="10"/>
      <color indexed="10"/>
      <name val="標楷體"/>
      <family val="4"/>
    </font>
    <font>
      <sz val="12"/>
      <name val="Times New Roman"/>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b/>
      <sz val="8"/>
      <name val="新細明體"/>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42"/>
        <bgColor indexed="64"/>
      </patternFill>
    </fill>
    <fill>
      <patternFill patternType="solid">
        <fgColor indexed="50"/>
        <bgColor indexed="64"/>
      </patternFill>
    </fill>
    <fill>
      <patternFill patternType="solid">
        <fgColor indexed="41"/>
        <bgColor indexed="64"/>
      </patternFill>
    </fill>
    <fill>
      <patternFill patternType="solid">
        <fgColor indexed="43"/>
        <bgColor indexed="64"/>
      </patternFill>
    </fill>
    <fill>
      <patternFill patternType="solid">
        <fgColor indexed="22"/>
        <bgColor indexed="64"/>
      </patternFill>
    </fill>
    <fill>
      <patternFill patternType="solid">
        <fgColor indexed="13"/>
        <bgColor indexed="64"/>
      </patternFill>
    </fill>
  </fills>
  <borders count="44">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color indexed="10"/>
      </left>
      <right>
        <color indexed="63"/>
      </right>
      <top>
        <color indexed="63"/>
      </top>
      <bottom>
        <color indexed="63"/>
      </bottom>
    </border>
    <border>
      <left style="thin">
        <color indexed="10"/>
      </left>
      <right style="thin">
        <color indexed="10"/>
      </right>
      <top style="thin">
        <color indexed="10"/>
      </top>
      <bottom style="thin">
        <color indexed="10"/>
      </bottom>
    </border>
    <border>
      <left style="thin"/>
      <right style="thin"/>
      <top style="thin"/>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style="thin"/>
      <top>
        <color indexed="63"/>
      </top>
      <bottom style="thin"/>
    </border>
    <border>
      <left style="thin"/>
      <right style="thin"/>
      <top style="thin"/>
      <bottom style="thick"/>
    </border>
    <border>
      <left style="thin"/>
      <right style="thin"/>
      <top style="thin"/>
      <bottom style="medium"/>
    </border>
    <border>
      <left style="thin"/>
      <right style="thin"/>
      <top style="medium"/>
      <bottom style="medium"/>
    </border>
    <border>
      <left style="thin"/>
      <right style="thin"/>
      <top style="thin"/>
      <bottom>
        <color indexed="63"/>
      </bottom>
    </border>
    <border>
      <left style="thin"/>
      <right style="thin"/>
      <top style="thick"/>
      <bottom style="thin"/>
    </border>
    <border>
      <left style="thin"/>
      <right>
        <color indexed="63"/>
      </right>
      <top style="thin"/>
      <bottom style="thin"/>
    </border>
    <border>
      <left style="thin"/>
      <right>
        <color indexed="63"/>
      </right>
      <top style="thin"/>
      <bottom>
        <color indexed="63"/>
      </bottom>
    </border>
    <border>
      <left style="thin"/>
      <right>
        <color indexed="63"/>
      </right>
      <top>
        <color indexed="63"/>
      </top>
      <bottom style="thin"/>
    </border>
    <border>
      <left style="double"/>
      <right style="thin"/>
      <top style="thin"/>
      <bottom style="thin"/>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style="thin"/>
    </border>
    <border>
      <left style="thin">
        <color indexed="10"/>
      </left>
      <right>
        <color indexed="63"/>
      </right>
      <top style="thin">
        <color indexed="10"/>
      </top>
      <bottom style="thin">
        <color indexed="10"/>
      </bottom>
    </border>
    <border>
      <left>
        <color indexed="63"/>
      </left>
      <right>
        <color indexed="63"/>
      </right>
      <top style="thin">
        <color indexed="10"/>
      </top>
      <bottom style="thin">
        <color indexed="10"/>
      </bottom>
    </border>
    <border>
      <left>
        <color indexed="63"/>
      </left>
      <right style="thin">
        <color indexed="10"/>
      </right>
      <top style="thin">
        <color indexed="10"/>
      </top>
      <bottom style="thin">
        <color indexed="10"/>
      </bottom>
    </border>
    <border>
      <left style="thin"/>
      <right style="thin"/>
      <top>
        <color indexed="63"/>
      </top>
      <bottom>
        <color indexed="63"/>
      </bottom>
    </border>
    <border>
      <left>
        <color indexed="63"/>
      </left>
      <right style="thin"/>
      <top style="thin"/>
      <bottom style="thin"/>
    </border>
    <border>
      <left>
        <color indexed="63"/>
      </left>
      <right style="thin"/>
      <top>
        <color indexed="63"/>
      </top>
      <bottom>
        <color indexed="63"/>
      </bottom>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diagonalDown="1">
      <left style="thin"/>
      <right>
        <color indexed="63"/>
      </right>
      <top style="thin"/>
      <bottom style="thin"/>
      <diagonal style="thin"/>
    </border>
    <border diagonalDown="1">
      <left>
        <color indexed="63"/>
      </left>
      <right>
        <color indexed="63"/>
      </right>
      <top style="thin"/>
      <bottom style="thin"/>
      <diagonal style="thin"/>
    </border>
    <border diagonalDown="1">
      <left>
        <color indexed="63"/>
      </left>
      <right style="thin"/>
      <top style="thin"/>
      <bottom style="thin"/>
      <diagonal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0" fillId="0" borderId="0">
      <alignment vertical="center"/>
      <protection/>
    </xf>
    <xf numFmtId="0" fontId="0" fillId="0" borderId="0">
      <alignment vertical="center"/>
      <protection/>
    </xf>
    <xf numFmtId="43" fontId="0" fillId="0" borderId="0" applyFont="0" applyFill="0" applyBorder="0" applyAlignment="0" applyProtection="0"/>
    <xf numFmtId="41" fontId="0" fillId="0" borderId="0" applyFont="0" applyFill="0" applyBorder="0" applyAlignment="0" applyProtection="0"/>
    <xf numFmtId="0" fontId="14" fillId="0" borderId="0" applyNumberFormat="0" applyFill="0" applyBorder="0" applyAlignment="0" applyProtection="0"/>
    <xf numFmtId="0" fontId="64" fillId="20" borderId="0" applyNumberFormat="0" applyBorder="0" applyAlignment="0" applyProtection="0"/>
    <xf numFmtId="0" fontId="65" fillId="0" borderId="1" applyNumberFormat="0" applyFill="0" applyAlignment="0" applyProtection="0"/>
    <xf numFmtId="0" fontId="66" fillId="21" borderId="0" applyNumberFormat="0" applyBorder="0" applyAlignment="0" applyProtection="0"/>
    <xf numFmtId="9" fontId="0" fillId="0" borderId="0" applyFont="0" applyFill="0" applyBorder="0" applyAlignment="0" applyProtection="0"/>
    <xf numFmtId="0" fontId="67"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8" fillId="0" borderId="3" applyNumberFormat="0" applyFill="0" applyAlignment="0" applyProtection="0"/>
    <xf numFmtId="0" fontId="0" fillId="23" borderId="4" applyNumberFormat="0" applyFont="0" applyAlignment="0" applyProtection="0"/>
    <xf numFmtId="0" fontId="15" fillId="0" borderId="0" applyNumberFormat="0" applyFill="0" applyBorder="0" applyAlignment="0" applyProtection="0"/>
    <xf numFmtId="0" fontId="69" fillId="0" borderId="0" applyNumberFormat="0" applyFill="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3" fillId="26" borderId="0" applyNumberFormat="0" applyBorder="0" applyAlignment="0" applyProtection="0"/>
    <xf numFmtId="0" fontId="63" fillId="27" borderId="0" applyNumberFormat="0" applyBorder="0" applyAlignment="0" applyProtection="0"/>
    <xf numFmtId="0" fontId="63" fillId="28" borderId="0" applyNumberFormat="0" applyBorder="0" applyAlignment="0" applyProtection="0"/>
    <xf numFmtId="0" fontId="63" fillId="29" borderId="0" applyNumberFormat="0" applyBorder="0" applyAlignment="0" applyProtection="0"/>
    <xf numFmtId="0" fontId="70" fillId="0" borderId="0" applyNumberFormat="0" applyFill="0" applyBorder="0" applyAlignment="0" applyProtection="0"/>
    <xf numFmtId="0" fontId="71" fillId="0" borderId="5" applyNumberFormat="0" applyFill="0" applyAlignment="0" applyProtection="0"/>
    <xf numFmtId="0" fontId="72" fillId="0" borderId="6" applyNumberFormat="0" applyFill="0" applyAlignment="0" applyProtection="0"/>
    <xf numFmtId="0" fontId="73" fillId="0" borderId="7" applyNumberFormat="0" applyFill="0" applyAlignment="0" applyProtection="0"/>
    <xf numFmtId="0" fontId="73" fillId="0" borderId="0" applyNumberFormat="0" applyFill="0" applyBorder="0" applyAlignment="0" applyProtection="0"/>
    <xf numFmtId="0" fontId="32" fillId="0" borderId="0">
      <alignment/>
      <protection/>
    </xf>
    <xf numFmtId="0" fontId="74" fillId="30" borderId="2" applyNumberFormat="0" applyAlignment="0" applyProtection="0"/>
    <xf numFmtId="0" fontId="75" fillId="22" borderId="8" applyNumberFormat="0" applyAlignment="0" applyProtection="0"/>
    <xf numFmtId="0" fontId="76" fillId="31" borderId="9" applyNumberFormat="0" applyAlignment="0" applyProtection="0"/>
    <xf numFmtId="0" fontId="77" fillId="32" borderId="0" applyNumberFormat="0" applyBorder="0" applyAlignment="0" applyProtection="0"/>
    <xf numFmtId="0" fontId="78" fillId="0" borderId="0" applyNumberFormat="0" applyFill="0" applyBorder="0" applyAlignment="0" applyProtection="0"/>
  </cellStyleXfs>
  <cellXfs count="417">
    <xf numFmtId="0" fontId="0" fillId="0" borderId="0" xfId="0" applyAlignment="1">
      <alignment/>
    </xf>
    <xf numFmtId="0" fontId="2" fillId="0" borderId="0" xfId="0" applyFont="1" applyAlignment="1" applyProtection="1">
      <alignment/>
      <protection/>
    </xf>
    <xf numFmtId="0" fontId="2" fillId="0" borderId="0" xfId="0" applyFont="1" applyAlignment="1" applyProtection="1">
      <alignment horizontal="center" vertical="center"/>
      <protection/>
    </xf>
    <xf numFmtId="0" fontId="2" fillId="33" borderId="0" xfId="0" applyFont="1" applyFill="1" applyAlignment="1" applyProtection="1">
      <alignment/>
      <protection/>
    </xf>
    <xf numFmtId="0" fontId="2" fillId="34" borderId="0" xfId="0" applyFont="1" applyFill="1" applyAlignment="1" applyProtection="1">
      <alignment/>
      <protection/>
    </xf>
    <xf numFmtId="0" fontId="2" fillId="33" borderId="0" xfId="0" applyFont="1" applyFill="1" applyAlignment="1" applyProtection="1">
      <alignment/>
      <protection/>
    </xf>
    <xf numFmtId="0" fontId="4" fillId="33" borderId="0" xfId="0" applyFont="1" applyFill="1" applyAlignment="1" applyProtection="1">
      <alignment horizontal="right" vertical="center"/>
      <protection/>
    </xf>
    <xf numFmtId="0" fontId="2" fillId="33" borderId="0" xfId="0" applyFont="1" applyFill="1" applyAlignment="1" applyProtection="1">
      <alignment vertical="center" textRotation="255"/>
      <protection/>
    </xf>
    <xf numFmtId="0" fontId="2" fillId="0" borderId="0" xfId="0" applyFont="1" applyFill="1" applyAlignment="1" applyProtection="1">
      <alignment/>
      <protection/>
    </xf>
    <xf numFmtId="0" fontId="2" fillId="34" borderId="0" xfId="0" applyFont="1" applyFill="1" applyAlignment="1" applyProtection="1">
      <alignment horizontal="center" vertical="center"/>
      <protection/>
    </xf>
    <xf numFmtId="0" fontId="2" fillId="34" borderId="10" xfId="0" applyFont="1" applyFill="1" applyBorder="1" applyAlignment="1" applyProtection="1">
      <alignment horizontal="center" vertical="center"/>
      <protection/>
    </xf>
    <xf numFmtId="0" fontId="2" fillId="34" borderId="0" xfId="0" applyFont="1" applyFill="1" applyBorder="1" applyAlignment="1" applyProtection="1">
      <alignment/>
      <protection/>
    </xf>
    <xf numFmtId="0" fontId="2" fillId="0" borderId="11" xfId="0" applyFont="1" applyFill="1" applyBorder="1" applyAlignment="1" applyProtection="1">
      <alignment horizontal="center"/>
      <protection locked="0"/>
    </xf>
    <xf numFmtId="0" fontId="2" fillId="0" borderId="0" xfId="0" applyFont="1" applyFill="1" applyBorder="1" applyAlignment="1" applyProtection="1">
      <alignment/>
      <protection/>
    </xf>
    <xf numFmtId="0" fontId="2" fillId="0" borderId="0" xfId="0" applyFont="1" applyFill="1" applyAlignment="1" applyProtection="1">
      <alignment horizontal="center" vertical="center"/>
      <protection/>
    </xf>
    <xf numFmtId="0" fontId="2" fillId="33" borderId="12" xfId="0" applyFont="1" applyFill="1" applyBorder="1" applyAlignment="1" applyProtection="1">
      <alignment horizontal="center"/>
      <protection/>
    </xf>
    <xf numFmtId="0" fontId="2" fillId="33" borderId="12" xfId="0" applyFont="1" applyFill="1" applyBorder="1" applyAlignment="1" applyProtection="1">
      <alignment vertical="center" shrinkToFit="1"/>
      <protection/>
    </xf>
    <xf numFmtId="0" fontId="2" fillId="0" borderId="0" xfId="0" applyFont="1" applyFill="1" applyBorder="1" applyAlignment="1" applyProtection="1">
      <alignment horizontal="center" vertical="center"/>
      <protection/>
    </xf>
    <xf numFmtId="0" fontId="2" fillId="0" borderId="12" xfId="0" applyFont="1" applyBorder="1" applyAlignment="1" applyProtection="1">
      <alignment horizontal="center" vertical="center"/>
      <protection/>
    </xf>
    <xf numFmtId="0" fontId="2" fillId="0" borderId="12" xfId="0" applyFont="1" applyBorder="1" applyAlignment="1" applyProtection="1">
      <alignment horizontal="center" vertical="center" wrapText="1"/>
      <protection/>
    </xf>
    <xf numFmtId="0" fontId="2" fillId="0" borderId="0" xfId="0" applyFont="1" applyAlignment="1">
      <alignment horizontal="left"/>
    </xf>
    <xf numFmtId="0" fontId="4" fillId="0" borderId="0" xfId="0" applyFont="1" applyAlignment="1">
      <alignment/>
    </xf>
    <xf numFmtId="0" fontId="2" fillId="0" borderId="0" xfId="0" applyFont="1" applyBorder="1" applyAlignment="1">
      <alignment horizontal="left"/>
    </xf>
    <xf numFmtId="0" fontId="2" fillId="0" borderId="0" xfId="0" applyFont="1" applyAlignment="1">
      <alignment/>
    </xf>
    <xf numFmtId="0" fontId="2" fillId="0" borderId="0" xfId="0" applyFont="1" applyAlignment="1">
      <alignment horizontal="center"/>
    </xf>
    <xf numFmtId="0" fontId="9" fillId="0" borderId="0" xfId="0" applyFont="1" applyAlignment="1">
      <alignment/>
    </xf>
    <xf numFmtId="0" fontId="9" fillId="0" borderId="0" xfId="0" applyFont="1" applyBorder="1" applyAlignment="1">
      <alignment/>
    </xf>
    <xf numFmtId="0" fontId="2" fillId="0" borderId="0" xfId="0" applyFont="1" applyBorder="1" applyAlignment="1">
      <alignment horizontal="center"/>
    </xf>
    <xf numFmtId="0" fontId="2" fillId="0" borderId="0" xfId="0" applyFont="1" applyBorder="1" applyAlignment="1">
      <alignment/>
    </xf>
    <xf numFmtId="0" fontId="5" fillId="0" borderId="0" xfId="0" applyFont="1" applyBorder="1" applyAlignment="1">
      <alignment/>
    </xf>
    <xf numFmtId="0" fontId="5" fillId="0" borderId="0" xfId="0" applyFont="1" applyAlignment="1">
      <alignment/>
    </xf>
    <xf numFmtId="0" fontId="10" fillId="0" borderId="0" xfId="0" applyFont="1" applyAlignment="1">
      <alignment/>
    </xf>
    <xf numFmtId="0" fontId="5" fillId="0" borderId="0" xfId="0" applyFont="1" applyBorder="1" applyAlignment="1">
      <alignment/>
    </xf>
    <xf numFmtId="0" fontId="5" fillId="0" borderId="0" xfId="0" applyFont="1" applyAlignment="1">
      <alignment/>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0" xfId="0" applyFont="1" applyBorder="1" applyAlignment="1">
      <alignment vertical="center"/>
    </xf>
    <xf numFmtId="0" fontId="2" fillId="0" borderId="12" xfId="0" applyFont="1" applyFill="1" applyBorder="1" applyAlignment="1" applyProtection="1">
      <alignment horizontal="center" vertical="center"/>
      <protection/>
    </xf>
    <xf numFmtId="0" fontId="13" fillId="0" borderId="12" xfId="33" applyFont="1" applyBorder="1" applyAlignment="1">
      <alignment vertical="center"/>
      <protection/>
    </xf>
    <xf numFmtId="0" fontId="13" fillId="0" borderId="12" xfId="33" applyFont="1" applyBorder="1" applyAlignment="1">
      <alignment horizontal="center" vertical="center" wrapText="1"/>
      <protection/>
    </xf>
    <xf numFmtId="0" fontId="13" fillId="0" borderId="12" xfId="33" applyFont="1" applyFill="1" applyBorder="1" applyAlignment="1">
      <alignment horizontal="center" vertical="center" wrapText="1"/>
      <protection/>
    </xf>
    <xf numFmtId="0" fontId="13" fillId="0" borderId="0" xfId="33" applyFont="1">
      <alignment vertical="center"/>
      <protection/>
    </xf>
    <xf numFmtId="0" fontId="5" fillId="35" borderId="12" xfId="33" applyFont="1" applyFill="1" applyBorder="1" applyAlignment="1">
      <alignment horizontal="justify" vertical="center"/>
      <protection/>
    </xf>
    <xf numFmtId="0" fontId="13" fillId="35" borderId="12" xfId="33" applyFont="1" applyFill="1" applyBorder="1" applyAlignment="1">
      <alignment horizontal="justify" vertical="center" wrapText="1"/>
      <protection/>
    </xf>
    <xf numFmtId="0" fontId="5" fillId="35" borderId="12" xfId="33" applyFont="1" applyFill="1" applyBorder="1" applyAlignment="1">
      <alignment horizontal="justify" vertical="center" wrapText="1"/>
      <protection/>
    </xf>
    <xf numFmtId="0" fontId="5" fillId="0" borderId="0" xfId="33" applyFont="1">
      <alignment vertical="center"/>
      <protection/>
    </xf>
    <xf numFmtId="0" fontId="5" fillId="33" borderId="12" xfId="33" applyFont="1" applyFill="1" applyBorder="1" applyAlignment="1">
      <alignment horizontal="center" vertical="center"/>
      <protection/>
    </xf>
    <xf numFmtId="0" fontId="5" fillId="33" borderId="12" xfId="33" applyFont="1" applyFill="1" applyBorder="1" applyAlignment="1">
      <alignment vertical="center" wrapText="1"/>
      <protection/>
    </xf>
    <xf numFmtId="0" fontId="5" fillId="0" borderId="12" xfId="33" applyFont="1" applyBorder="1" applyAlignment="1">
      <alignment vertical="center"/>
      <protection/>
    </xf>
    <xf numFmtId="0" fontId="5" fillId="0" borderId="12" xfId="33" applyFont="1" applyBorder="1" applyAlignment="1">
      <alignment vertical="center" wrapText="1"/>
      <protection/>
    </xf>
    <xf numFmtId="0" fontId="5" fillId="0" borderId="12" xfId="33" applyFont="1" applyFill="1" applyBorder="1" applyAlignment="1">
      <alignment horizontal="left" vertical="center" wrapText="1" indent="1"/>
      <protection/>
    </xf>
    <xf numFmtId="0" fontId="5" fillId="0" borderId="12" xfId="33" applyFont="1" applyFill="1" applyBorder="1" applyAlignment="1">
      <alignment vertical="center" wrapText="1"/>
      <protection/>
    </xf>
    <xf numFmtId="0" fontId="5" fillId="36" borderId="12" xfId="33" applyFont="1" applyFill="1" applyBorder="1" applyAlignment="1">
      <alignment vertical="center" wrapText="1"/>
      <protection/>
    </xf>
    <xf numFmtId="0" fontId="18" fillId="0" borderId="12" xfId="33" applyFont="1" applyFill="1" applyBorder="1" applyAlignment="1">
      <alignment vertical="center"/>
      <protection/>
    </xf>
    <xf numFmtId="0" fontId="5" fillId="37" borderId="12" xfId="33" applyFont="1" applyFill="1" applyBorder="1" applyAlignment="1">
      <alignment vertical="center" wrapText="1"/>
      <protection/>
    </xf>
    <xf numFmtId="0" fontId="20" fillId="37" borderId="12" xfId="33" applyFont="1" applyFill="1" applyBorder="1" applyAlignment="1">
      <alignment vertical="center" wrapText="1"/>
      <protection/>
    </xf>
    <xf numFmtId="0" fontId="19" fillId="37" borderId="12" xfId="33" applyFont="1" applyFill="1" applyBorder="1" applyAlignment="1">
      <alignment vertical="center" wrapText="1"/>
      <protection/>
    </xf>
    <xf numFmtId="0" fontId="19" fillId="0" borderId="12" xfId="33" applyFont="1" applyFill="1" applyBorder="1" applyAlignment="1">
      <alignment horizontal="left" vertical="center" wrapText="1" indent="1"/>
      <protection/>
    </xf>
    <xf numFmtId="0" fontId="5" fillId="0" borderId="12" xfId="33" applyFont="1" applyBorder="1" applyAlignment="1">
      <alignment horizontal="right" vertical="center"/>
      <protection/>
    </xf>
    <xf numFmtId="0" fontId="22" fillId="33" borderId="12" xfId="33" applyFont="1" applyFill="1" applyBorder="1" applyAlignment="1">
      <alignment vertical="center" wrapText="1"/>
      <protection/>
    </xf>
    <xf numFmtId="0" fontId="24" fillId="0" borderId="12" xfId="33" applyFont="1" applyFill="1" applyBorder="1" applyAlignment="1">
      <alignment vertical="center" wrapText="1"/>
      <protection/>
    </xf>
    <xf numFmtId="0" fontId="5" fillId="35" borderId="12" xfId="33" applyFont="1" applyFill="1" applyBorder="1" applyAlignment="1">
      <alignment horizontal="left" vertical="center"/>
      <protection/>
    </xf>
    <xf numFmtId="0" fontId="5" fillId="0" borderId="12" xfId="33" applyFont="1" applyBorder="1" applyAlignment="1">
      <alignment horizontal="justify" vertical="center" wrapText="1"/>
      <protection/>
    </xf>
    <xf numFmtId="0" fontId="5" fillId="0" borderId="12" xfId="33" applyFont="1" applyFill="1" applyBorder="1" applyAlignment="1">
      <alignment horizontal="justify" vertical="center" wrapText="1"/>
      <protection/>
    </xf>
    <xf numFmtId="0" fontId="17" fillId="0" borderId="12" xfId="33" applyFont="1" applyBorder="1" applyAlignment="1">
      <alignment vertical="center" wrapText="1"/>
      <protection/>
    </xf>
    <xf numFmtId="0" fontId="22" fillId="0" borderId="12" xfId="33" applyFont="1" applyFill="1" applyBorder="1" applyAlignment="1">
      <alignment horizontal="left" vertical="center" wrapText="1" indent="1"/>
      <protection/>
    </xf>
    <xf numFmtId="0" fontId="18" fillId="0" borderId="12" xfId="33" applyFont="1" applyFill="1" applyBorder="1" applyAlignment="1">
      <alignment vertical="center" wrapText="1"/>
      <protection/>
    </xf>
    <xf numFmtId="0" fontId="5" fillId="36" borderId="12" xfId="33" applyFont="1" applyFill="1" applyBorder="1" applyAlignment="1">
      <alignment vertical="top" wrapText="1"/>
      <protection/>
    </xf>
    <xf numFmtId="0" fontId="16" fillId="36" borderId="12" xfId="33" applyFont="1" applyFill="1" applyBorder="1" applyAlignment="1">
      <alignment vertical="top" wrapText="1"/>
      <protection/>
    </xf>
    <xf numFmtId="0" fontId="5" fillId="33" borderId="12" xfId="33" applyFont="1" applyFill="1" applyBorder="1" applyAlignment="1">
      <alignment horizontal="justify" vertical="center" wrapText="1"/>
      <protection/>
    </xf>
    <xf numFmtId="0" fontId="22" fillId="36" borderId="12" xfId="33" applyFont="1" applyFill="1" applyBorder="1" applyAlignment="1">
      <alignment vertical="center" wrapText="1"/>
      <protection/>
    </xf>
    <xf numFmtId="0" fontId="20" fillId="36" borderId="12" xfId="33" applyFont="1" applyFill="1" applyBorder="1" applyAlignment="1">
      <alignment vertical="center" wrapText="1"/>
      <protection/>
    </xf>
    <xf numFmtId="0" fontId="22" fillId="0" borderId="12" xfId="33" applyFont="1" applyBorder="1" applyAlignment="1">
      <alignment vertical="center" wrapText="1"/>
      <protection/>
    </xf>
    <xf numFmtId="0" fontId="17" fillId="35" borderId="12" xfId="33" applyFont="1" applyFill="1" applyBorder="1" applyAlignment="1">
      <alignment horizontal="justify" vertical="center" wrapText="1"/>
      <protection/>
    </xf>
    <xf numFmtId="0" fontId="20" fillId="37" borderId="12" xfId="33" applyFont="1" applyFill="1" applyBorder="1" applyAlignment="1">
      <alignment horizontal="left" vertical="center" wrapText="1" indent="1"/>
      <protection/>
    </xf>
    <xf numFmtId="0" fontId="5" fillId="0" borderId="12" xfId="33" applyFont="1" applyFill="1" applyBorder="1" applyAlignment="1">
      <alignment vertical="top" wrapText="1"/>
      <protection/>
    </xf>
    <xf numFmtId="0" fontId="17" fillId="33" borderId="12" xfId="33" applyFont="1" applyFill="1" applyBorder="1" applyAlignment="1">
      <alignment vertical="center" wrapText="1"/>
      <protection/>
    </xf>
    <xf numFmtId="0" fontId="26" fillId="35" borderId="12" xfId="33" applyFont="1" applyFill="1" applyBorder="1" applyAlignment="1">
      <alignment horizontal="justify" vertical="center" wrapText="1"/>
      <protection/>
    </xf>
    <xf numFmtId="0" fontId="5" fillId="35" borderId="12" xfId="33" applyFont="1" applyFill="1" applyBorder="1" applyAlignment="1">
      <alignment vertical="center" wrapText="1"/>
      <protection/>
    </xf>
    <xf numFmtId="0" fontId="18" fillId="0" borderId="12" xfId="33" applyFont="1" applyBorder="1" applyAlignment="1">
      <alignment vertical="center"/>
      <protection/>
    </xf>
    <xf numFmtId="0" fontId="20" fillId="0" borderId="12" xfId="33" applyFont="1" applyFill="1" applyBorder="1" applyAlignment="1">
      <alignment horizontal="left" vertical="center" wrapText="1" indent="1"/>
      <protection/>
    </xf>
    <xf numFmtId="0" fontId="17" fillId="0" borderId="12" xfId="33" applyFont="1" applyFill="1" applyBorder="1" applyAlignment="1">
      <alignment vertical="center" wrapText="1"/>
      <protection/>
    </xf>
    <xf numFmtId="0" fontId="5" fillId="33" borderId="12" xfId="33" applyFont="1" applyFill="1" applyBorder="1" applyAlignment="1">
      <alignment horizontal="left" vertical="center" wrapText="1" indent="1"/>
      <protection/>
    </xf>
    <xf numFmtId="0" fontId="5" fillId="0" borderId="0" xfId="33" applyFont="1" applyBorder="1" applyAlignment="1">
      <alignment vertical="center"/>
      <protection/>
    </xf>
    <xf numFmtId="0" fontId="5" fillId="0" borderId="0" xfId="33" applyFont="1" applyFill="1" applyBorder="1" applyAlignment="1">
      <alignment vertical="center"/>
      <protection/>
    </xf>
    <xf numFmtId="0" fontId="5" fillId="0" borderId="0" xfId="33" applyFont="1" applyAlignment="1">
      <alignment vertical="center"/>
      <protection/>
    </xf>
    <xf numFmtId="0" fontId="5" fillId="0" borderId="0" xfId="33" applyFont="1" applyAlignment="1">
      <alignment vertical="center" wrapText="1"/>
      <protection/>
    </xf>
    <xf numFmtId="0" fontId="5" fillId="0" borderId="0" xfId="33" applyFont="1" applyFill="1" applyAlignment="1">
      <alignment vertical="center" wrapText="1"/>
      <protection/>
    </xf>
    <xf numFmtId="0" fontId="5" fillId="0" borderId="12" xfId="33" applyFont="1" applyBorder="1" applyAlignment="1">
      <alignment horizontal="center" vertical="center" wrapText="1"/>
      <protection/>
    </xf>
    <xf numFmtId="0" fontId="13" fillId="0" borderId="12" xfId="0" applyFont="1" applyFill="1" applyBorder="1" applyAlignment="1" applyProtection="1">
      <alignment horizontal="center" vertical="center"/>
      <protection/>
    </xf>
    <xf numFmtId="0" fontId="13" fillId="0" borderId="12" xfId="0" applyFont="1" applyBorder="1" applyAlignment="1" applyProtection="1">
      <alignment horizontal="center" vertical="center"/>
      <protection/>
    </xf>
    <xf numFmtId="0" fontId="4" fillId="0" borderId="0" xfId="0" applyFont="1" applyAlignment="1">
      <alignment horizontal="left"/>
    </xf>
    <xf numFmtId="0" fontId="4" fillId="0" borderId="15" xfId="0" applyFont="1" applyBorder="1" applyAlignment="1">
      <alignment horizontal="left"/>
    </xf>
    <xf numFmtId="0" fontId="2" fillId="0" borderId="12" xfId="0" applyFont="1" applyBorder="1" applyAlignment="1" applyProtection="1">
      <alignment horizontal="left" vertical="center"/>
      <protection/>
    </xf>
    <xf numFmtId="0" fontId="0" fillId="0" borderId="0" xfId="0" applyAlignment="1">
      <alignment/>
    </xf>
    <xf numFmtId="0" fontId="2" fillId="0" borderId="12" xfId="0" applyFont="1" applyBorder="1" applyAlignment="1" applyProtection="1">
      <alignment horizontal="left" vertical="center" wrapText="1"/>
      <protection/>
    </xf>
    <xf numFmtId="0" fontId="2" fillId="0" borderId="12" xfId="0" applyFont="1" applyFill="1" applyBorder="1" applyAlignment="1" applyProtection="1">
      <alignment horizontal="left" vertical="center"/>
      <protection/>
    </xf>
    <xf numFmtId="0" fontId="2" fillId="0" borderId="12" xfId="0" applyFont="1" applyFill="1" applyBorder="1" applyAlignment="1" applyProtection="1">
      <alignment horizontal="left" vertical="center" wrapText="1"/>
      <protection/>
    </xf>
    <xf numFmtId="0" fontId="2" fillId="0" borderId="12" xfId="0" applyFont="1" applyFill="1" applyBorder="1" applyAlignment="1" applyProtection="1">
      <alignment horizontal="left" wrapText="1"/>
      <protection/>
    </xf>
    <xf numFmtId="0" fontId="2" fillId="0" borderId="12" xfId="0" applyFont="1" applyBorder="1" applyAlignment="1" applyProtection="1">
      <alignment horizontal="left" wrapText="1"/>
      <protection/>
    </xf>
    <xf numFmtId="0" fontId="2" fillId="0" borderId="12" xfId="0" applyFont="1" applyBorder="1" applyAlignment="1" applyProtection="1">
      <alignment horizontal="left"/>
      <protection/>
    </xf>
    <xf numFmtId="0" fontId="13" fillId="0" borderId="12" xfId="0" applyFont="1" applyFill="1" applyBorder="1" applyAlignment="1" applyProtection="1">
      <alignment horizontal="center" vertical="center" shrinkToFit="1"/>
      <protection/>
    </xf>
    <xf numFmtId="0" fontId="2" fillId="0" borderId="12" xfId="0" applyFont="1" applyFill="1" applyBorder="1" applyAlignment="1" applyProtection="1">
      <alignment horizontal="center" vertical="center" shrinkToFit="1"/>
      <protection/>
    </xf>
    <xf numFmtId="0" fontId="2" fillId="0" borderId="12" xfId="33" applyFont="1" applyBorder="1" applyAlignment="1">
      <alignment horizontal="center" vertical="center" wrapText="1"/>
      <protection/>
    </xf>
    <xf numFmtId="0" fontId="2" fillId="0" borderId="12" xfId="33" applyFont="1" applyFill="1" applyBorder="1" applyAlignment="1">
      <alignment horizontal="center" vertical="center" wrapText="1"/>
      <protection/>
    </xf>
    <xf numFmtId="0" fontId="2" fillId="0" borderId="12" xfId="33" applyFont="1" applyBorder="1" applyAlignment="1">
      <alignment horizontal="left" vertical="center" wrapText="1"/>
      <protection/>
    </xf>
    <xf numFmtId="0" fontId="2" fillId="0" borderId="12" xfId="33" applyFont="1" applyFill="1" applyBorder="1" applyAlignment="1">
      <alignment horizontal="left" vertical="center" wrapText="1"/>
      <protection/>
    </xf>
    <xf numFmtId="0" fontId="31" fillId="0" borderId="12" xfId="33" applyFont="1" applyFill="1" applyBorder="1" applyAlignment="1">
      <alignment horizontal="left" vertical="center" wrapText="1"/>
      <protection/>
    </xf>
    <xf numFmtId="0" fontId="2" fillId="0" borderId="12" xfId="33" applyFont="1" applyFill="1" applyBorder="1" applyAlignment="1">
      <alignment vertical="center" wrapText="1"/>
      <protection/>
    </xf>
    <xf numFmtId="0" fontId="2" fillId="0" borderId="12" xfId="33" applyFont="1" applyBorder="1" applyAlignment="1">
      <alignment vertical="center" wrapText="1"/>
      <protection/>
    </xf>
    <xf numFmtId="0" fontId="2" fillId="0" borderId="16" xfId="0" applyFont="1" applyBorder="1" applyAlignment="1" applyProtection="1">
      <alignment horizontal="center" vertical="center"/>
      <protection/>
    </xf>
    <xf numFmtId="0" fontId="2" fillId="0" borderId="16" xfId="0" applyFont="1" applyBorder="1" applyAlignment="1" applyProtection="1">
      <alignment horizontal="center" vertical="center" wrapText="1"/>
      <protection/>
    </xf>
    <xf numFmtId="0" fontId="2" fillId="0" borderId="16" xfId="0" applyFont="1" applyFill="1" applyBorder="1" applyAlignment="1" applyProtection="1">
      <alignment horizontal="center" vertical="center" shrinkToFit="1"/>
      <protection/>
    </xf>
    <xf numFmtId="0" fontId="2" fillId="0" borderId="16" xfId="0" applyFont="1" applyFill="1" applyBorder="1" applyAlignment="1" applyProtection="1">
      <alignment horizontal="center" vertical="center"/>
      <protection/>
    </xf>
    <xf numFmtId="0" fontId="2" fillId="0" borderId="17" xfId="0" applyFont="1" applyBorder="1" applyAlignment="1" applyProtection="1">
      <alignment horizontal="center" vertical="center"/>
      <protection/>
    </xf>
    <xf numFmtId="0" fontId="2" fillId="0" borderId="17" xfId="0" applyFont="1" applyBorder="1" applyAlignment="1" applyProtection="1">
      <alignment horizontal="center" vertical="center" wrapText="1"/>
      <protection/>
    </xf>
    <xf numFmtId="0" fontId="2" fillId="0" borderId="17" xfId="0" applyFont="1" applyFill="1" applyBorder="1" applyAlignment="1" applyProtection="1">
      <alignment horizontal="center" vertical="center" shrinkToFit="1"/>
      <protection/>
    </xf>
    <xf numFmtId="0" fontId="2" fillId="0" borderId="16" xfId="0" applyFont="1" applyBorder="1" applyAlignment="1" applyProtection="1">
      <alignment horizontal="left" vertical="center"/>
      <protection/>
    </xf>
    <xf numFmtId="0" fontId="2" fillId="0" borderId="17" xfId="0" applyFont="1" applyFill="1" applyBorder="1" applyAlignment="1" applyProtection="1">
      <alignment horizontal="center" vertical="center"/>
      <protection/>
    </xf>
    <xf numFmtId="0" fontId="2" fillId="0" borderId="17" xfId="33" applyFont="1" applyBorder="1" applyAlignment="1">
      <alignment horizontal="center" vertical="center" wrapText="1"/>
      <protection/>
    </xf>
    <xf numFmtId="0" fontId="2" fillId="0" borderId="17" xfId="0" applyFont="1" applyBorder="1" applyAlignment="1" applyProtection="1">
      <alignment horizontal="left" vertical="center"/>
      <protection/>
    </xf>
    <xf numFmtId="0" fontId="2" fillId="0" borderId="16" xfId="0" applyFont="1" applyBorder="1" applyAlignment="1" applyProtection="1">
      <alignment horizontal="left" wrapText="1"/>
      <protection/>
    </xf>
    <xf numFmtId="0" fontId="2" fillId="0" borderId="18" xfId="0" applyFont="1" applyBorder="1" applyAlignment="1" applyProtection="1">
      <alignment horizontal="center" vertical="center"/>
      <protection/>
    </xf>
    <xf numFmtId="0" fontId="2" fillId="0" borderId="18" xfId="0" applyFont="1" applyBorder="1" applyAlignment="1" applyProtection="1">
      <alignment horizontal="center" vertical="center" wrapText="1"/>
      <protection/>
    </xf>
    <xf numFmtId="0" fontId="2" fillId="0" borderId="18" xfId="0" applyFont="1" applyFill="1" applyBorder="1" applyAlignment="1" applyProtection="1">
      <alignment horizontal="center" vertical="center" shrinkToFit="1"/>
      <protection/>
    </xf>
    <xf numFmtId="0" fontId="2" fillId="0" borderId="18" xfId="0" applyFont="1" applyBorder="1" applyAlignment="1" applyProtection="1">
      <alignment horizontal="left"/>
      <protection/>
    </xf>
    <xf numFmtId="0" fontId="2" fillId="0" borderId="16" xfId="33" applyFont="1" applyFill="1" applyBorder="1" applyAlignment="1">
      <alignment horizontal="center" vertical="center" wrapText="1"/>
      <protection/>
    </xf>
    <xf numFmtId="0" fontId="2" fillId="0" borderId="18" xfId="0" applyFont="1" applyBorder="1" applyAlignment="1" applyProtection="1">
      <alignment horizontal="left" vertical="center" wrapText="1"/>
      <protection/>
    </xf>
    <xf numFmtId="0" fontId="2" fillId="0" borderId="16" xfId="33" applyFont="1" applyFill="1" applyBorder="1" applyAlignment="1">
      <alignment vertical="center" wrapText="1"/>
      <protection/>
    </xf>
    <xf numFmtId="0" fontId="2" fillId="0" borderId="18" xfId="33" applyFont="1" applyBorder="1" applyAlignment="1">
      <alignment horizontal="center" vertical="center" wrapText="1"/>
      <protection/>
    </xf>
    <xf numFmtId="0" fontId="2" fillId="0" borderId="16" xfId="33" applyFont="1" applyBorder="1" applyAlignment="1">
      <alignment horizontal="center" vertical="center" wrapText="1"/>
      <protection/>
    </xf>
    <xf numFmtId="0" fontId="2" fillId="0" borderId="18" xfId="33" applyFont="1" applyFill="1" applyBorder="1" applyAlignment="1">
      <alignment vertical="center" wrapText="1"/>
      <protection/>
    </xf>
    <xf numFmtId="0" fontId="2" fillId="0" borderId="16" xfId="0" applyFont="1" applyBorder="1" applyAlignment="1" applyProtection="1">
      <alignment horizontal="left" vertical="top"/>
      <protection/>
    </xf>
    <xf numFmtId="0" fontId="2" fillId="0" borderId="19" xfId="0" applyFont="1" applyBorder="1" applyAlignment="1" applyProtection="1">
      <alignment horizontal="center" vertical="center"/>
      <protection/>
    </xf>
    <xf numFmtId="0" fontId="2" fillId="0" borderId="19" xfId="0" applyFont="1" applyBorder="1" applyAlignment="1" applyProtection="1">
      <alignment horizontal="center" vertical="center" wrapText="1"/>
      <protection/>
    </xf>
    <xf numFmtId="0" fontId="2" fillId="0" borderId="19" xfId="33" applyFont="1" applyFill="1" applyBorder="1" applyAlignment="1">
      <alignment horizontal="center" vertical="center" wrapText="1"/>
      <protection/>
    </xf>
    <xf numFmtId="0" fontId="2" fillId="0" borderId="19" xfId="33" applyFont="1" applyBorder="1" applyAlignment="1">
      <alignment horizontal="center" vertical="center" wrapText="1"/>
      <protection/>
    </xf>
    <xf numFmtId="0" fontId="2" fillId="0" borderId="19" xfId="33" applyFont="1" applyFill="1" applyBorder="1" applyAlignment="1">
      <alignment vertical="center" wrapText="1"/>
      <protection/>
    </xf>
    <xf numFmtId="0" fontId="2" fillId="0" borderId="20" xfId="0" applyFont="1" applyBorder="1" applyAlignment="1" applyProtection="1">
      <alignment horizontal="center" vertical="center"/>
      <protection/>
    </xf>
    <xf numFmtId="0" fontId="2" fillId="0" borderId="20" xfId="0" applyFont="1" applyBorder="1" applyAlignment="1" applyProtection="1">
      <alignment horizontal="center" vertical="center" wrapText="1"/>
      <protection/>
    </xf>
    <xf numFmtId="0" fontId="2" fillId="0" borderId="20" xfId="33" applyFont="1" applyFill="1" applyBorder="1" applyAlignment="1">
      <alignment horizontal="center" vertical="center" wrapText="1"/>
      <protection/>
    </xf>
    <xf numFmtId="0" fontId="2" fillId="0" borderId="20" xfId="0" applyFont="1" applyBorder="1" applyAlignment="1" applyProtection="1">
      <alignment horizontal="left" vertical="center"/>
      <protection/>
    </xf>
    <xf numFmtId="0" fontId="2" fillId="0" borderId="21" xfId="0" applyFont="1" applyBorder="1" applyAlignment="1" applyProtection="1">
      <alignment horizontal="center" vertical="center"/>
      <protection/>
    </xf>
    <xf numFmtId="0" fontId="2" fillId="0" borderId="21" xfId="0" applyFont="1" applyBorder="1" applyAlignment="1" applyProtection="1">
      <alignment horizontal="center" vertical="center" wrapText="1"/>
      <protection/>
    </xf>
    <xf numFmtId="0" fontId="31" fillId="0" borderId="21" xfId="33" applyFont="1" applyFill="1" applyBorder="1" applyAlignment="1">
      <alignment horizontal="left" vertical="center" wrapText="1"/>
      <protection/>
    </xf>
    <xf numFmtId="0" fontId="2" fillId="0" borderId="20" xfId="33" applyFont="1" applyBorder="1" applyAlignment="1">
      <alignment horizontal="center" vertical="center" wrapText="1"/>
      <protection/>
    </xf>
    <xf numFmtId="0" fontId="31" fillId="0" borderId="20" xfId="33" applyFont="1" applyFill="1" applyBorder="1" applyAlignment="1">
      <alignment vertical="center" wrapText="1"/>
      <protection/>
    </xf>
    <xf numFmtId="0" fontId="2" fillId="0" borderId="21" xfId="33" applyFont="1" applyFill="1" applyBorder="1" applyAlignment="1">
      <alignment vertical="center" wrapText="1"/>
      <protection/>
    </xf>
    <xf numFmtId="0" fontId="2" fillId="0" borderId="12" xfId="33" applyFont="1" applyBorder="1" applyAlignment="1">
      <alignment horizontal="center" vertical="center"/>
      <protection/>
    </xf>
    <xf numFmtId="0" fontId="5" fillId="33" borderId="12" xfId="0" applyFont="1" applyFill="1" applyBorder="1" applyAlignment="1" applyProtection="1">
      <alignment horizontal="center" vertical="center"/>
      <protection/>
    </xf>
    <xf numFmtId="0" fontId="2" fillId="0" borderId="12" xfId="0" applyFont="1" applyBorder="1" applyAlignment="1" applyProtection="1">
      <alignment horizontal="left" vertical="center" shrinkToFit="1"/>
      <protection locked="0"/>
    </xf>
    <xf numFmtId="0" fontId="2" fillId="0" borderId="12" xfId="0" applyFont="1" applyFill="1" applyBorder="1" applyAlignment="1" applyProtection="1">
      <alignment horizontal="left" vertical="center"/>
      <protection locked="0"/>
    </xf>
    <xf numFmtId="0" fontId="2" fillId="0" borderId="12" xfId="0" applyFont="1" applyFill="1" applyBorder="1" applyAlignment="1" applyProtection="1">
      <alignment horizontal="left" vertical="center" shrinkToFit="1"/>
      <protection locked="0"/>
    </xf>
    <xf numFmtId="41" fontId="2" fillId="0" borderId="22" xfId="0" applyNumberFormat="1" applyFont="1" applyBorder="1" applyAlignment="1">
      <alignment horizontal="center"/>
    </xf>
    <xf numFmtId="0" fontId="2" fillId="0" borderId="22" xfId="0" applyFont="1" applyBorder="1" applyAlignment="1">
      <alignment horizontal="center"/>
    </xf>
    <xf numFmtId="0" fontId="5" fillId="0" borderId="0" xfId="0" applyFont="1" applyAlignment="1">
      <alignment horizontal="left" vertical="center"/>
    </xf>
    <xf numFmtId="0" fontId="9" fillId="0" borderId="12" xfId="0" applyFont="1" applyBorder="1" applyAlignment="1">
      <alignment horizontal="center"/>
    </xf>
    <xf numFmtId="0" fontId="2" fillId="0" borderId="12" xfId="0" applyFont="1" applyBorder="1" applyAlignment="1">
      <alignment vertical="center" wrapText="1" readingOrder="1"/>
    </xf>
    <xf numFmtId="0" fontId="5" fillId="0" borderId="12" xfId="0" applyFont="1" applyBorder="1" applyAlignment="1">
      <alignment horizontal="center"/>
    </xf>
    <xf numFmtId="0" fontId="2" fillId="0" borderId="12" xfId="0" applyFont="1" applyBorder="1" applyAlignment="1">
      <alignment horizontal="center"/>
    </xf>
    <xf numFmtId="0" fontId="8" fillId="0" borderId="23" xfId="0" applyFont="1" applyBorder="1" applyAlignment="1">
      <alignment horizontal="left" vertical="center"/>
    </xf>
    <xf numFmtId="0" fontId="4" fillId="0" borderId="24" xfId="0" applyFont="1" applyBorder="1" applyAlignment="1">
      <alignment vertical="center"/>
    </xf>
    <xf numFmtId="41" fontId="2" fillId="0" borderId="12" xfId="0" applyNumberFormat="1" applyFont="1" applyBorder="1" applyAlignment="1">
      <alignment horizontal="center"/>
    </xf>
    <xf numFmtId="0" fontId="2" fillId="0" borderId="24" xfId="0" applyFont="1" applyBorder="1" applyAlignment="1">
      <alignment horizontal="center" vertical="center" wrapText="1"/>
    </xf>
    <xf numFmtId="0" fontId="2" fillId="0" borderId="15" xfId="0" applyFont="1" applyBorder="1" applyAlignment="1">
      <alignment horizontal="left" vertical="center"/>
    </xf>
    <xf numFmtId="0" fontId="2" fillId="0" borderId="12" xfId="0" applyFont="1" applyBorder="1" applyAlignment="1">
      <alignment horizontal="center" vertical="center" readingOrder="1"/>
    </xf>
    <xf numFmtId="0" fontId="2" fillId="0" borderId="12" xfId="0" applyFont="1" applyBorder="1" applyAlignment="1">
      <alignment/>
    </xf>
    <xf numFmtId="0" fontId="21" fillId="0" borderId="12" xfId="0" applyFont="1" applyFill="1" applyBorder="1" applyAlignment="1">
      <alignment/>
    </xf>
    <xf numFmtId="0" fontId="2" fillId="33" borderId="12" xfId="0" applyFont="1" applyFill="1" applyBorder="1" applyAlignment="1">
      <alignment/>
    </xf>
    <xf numFmtId="0" fontId="5" fillId="33" borderId="25" xfId="0" applyFont="1" applyFill="1" applyBorder="1" applyAlignment="1" applyProtection="1">
      <alignment horizontal="center" vertical="center"/>
      <protection/>
    </xf>
    <xf numFmtId="0" fontId="2" fillId="33" borderId="25" xfId="0" applyFont="1" applyFill="1" applyBorder="1" applyAlignment="1" applyProtection="1">
      <alignment horizontal="center"/>
      <protection/>
    </xf>
    <xf numFmtId="0" fontId="2" fillId="38" borderId="25" xfId="0" applyFont="1" applyFill="1" applyBorder="1" applyAlignment="1" applyProtection="1">
      <alignment horizontal="center"/>
      <protection/>
    </xf>
    <xf numFmtId="0" fontId="5" fillId="0" borderId="22" xfId="0" applyFont="1" applyBorder="1" applyAlignment="1">
      <alignment horizontal="center"/>
    </xf>
    <xf numFmtId="0" fontId="4" fillId="0" borderId="0" xfId="0" applyFont="1" applyBorder="1" applyAlignment="1">
      <alignment horizontal="left"/>
    </xf>
    <xf numFmtId="178" fontId="4" fillId="0" borderId="26" xfId="0" applyNumberFormat="1" applyFont="1" applyBorder="1" applyAlignment="1">
      <alignment horizontal="distributed" vertical="center"/>
    </xf>
    <xf numFmtId="0" fontId="2" fillId="33" borderId="0" xfId="0" applyFont="1" applyFill="1" applyBorder="1" applyAlignment="1" applyProtection="1">
      <alignment horizontal="center"/>
      <protection/>
    </xf>
    <xf numFmtId="41" fontId="5" fillId="33" borderId="0" xfId="0" applyNumberFormat="1" applyFont="1" applyFill="1" applyBorder="1" applyAlignment="1" applyProtection="1">
      <alignment vertical="center" shrinkToFit="1"/>
      <protection/>
    </xf>
    <xf numFmtId="41" fontId="0" fillId="33" borderId="0" xfId="0" applyNumberFormat="1" applyFill="1" applyBorder="1" applyAlignment="1" applyProtection="1">
      <alignment shrinkToFit="1"/>
      <protection/>
    </xf>
    <xf numFmtId="0" fontId="2" fillId="0" borderId="0" xfId="0" applyFont="1" applyBorder="1" applyAlignment="1" applyProtection="1">
      <alignment horizontal="center" vertical="center"/>
      <protection/>
    </xf>
    <xf numFmtId="0" fontId="2" fillId="0" borderId="20" xfId="0" applyFont="1" applyFill="1" applyBorder="1" applyAlignment="1" applyProtection="1">
      <alignment horizontal="center" vertical="center" shrinkToFit="1"/>
      <protection/>
    </xf>
    <xf numFmtId="0" fontId="2" fillId="0" borderId="20" xfId="0" applyFont="1" applyFill="1" applyBorder="1" applyAlignment="1" applyProtection="1">
      <alignment horizontal="center" vertical="center"/>
      <protection/>
    </xf>
    <xf numFmtId="0" fontId="2" fillId="0" borderId="12" xfId="0" applyFont="1" applyBorder="1" applyAlignment="1" applyProtection="1">
      <alignment wrapText="1"/>
      <protection/>
    </xf>
    <xf numFmtId="0" fontId="2" fillId="0" borderId="13" xfId="0" applyFont="1" applyBorder="1" applyAlignment="1" applyProtection="1">
      <alignment horizontal="center" vertical="center"/>
      <protection/>
    </xf>
    <xf numFmtId="0" fontId="2" fillId="0" borderId="13" xfId="0" applyFont="1" applyBorder="1" applyAlignment="1" applyProtection="1">
      <alignment wrapText="1"/>
      <protection/>
    </xf>
    <xf numFmtId="0" fontId="2" fillId="0" borderId="13" xfId="0" applyFont="1" applyBorder="1" applyAlignment="1" applyProtection="1">
      <alignment/>
      <protection/>
    </xf>
    <xf numFmtId="0" fontId="2" fillId="0" borderId="0" xfId="0" applyFont="1" applyBorder="1" applyAlignment="1" applyProtection="1">
      <alignment wrapText="1"/>
      <protection/>
    </xf>
    <xf numFmtId="0" fontId="2" fillId="0" borderId="0" xfId="0" applyFont="1" applyBorder="1" applyAlignment="1" applyProtection="1">
      <alignment/>
      <protection/>
    </xf>
    <xf numFmtId="0" fontId="2" fillId="0" borderId="0" xfId="0" applyFont="1" applyFill="1" applyBorder="1" applyAlignment="1" applyProtection="1">
      <alignment horizontal="center" vertical="center" shrinkToFit="1"/>
      <protection/>
    </xf>
    <xf numFmtId="0" fontId="2" fillId="0" borderId="0" xfId="33" applyFont="1" applyFill="1" applyBorder="1" applyAlignment="1">
      <alignment horizontal="center" vertical="center" wrapText="1"/>
      <protection/>
    </xf>
    <xf numFmtId="0" fontId="2" fillId="0" borderId="0" xfId="33" applyFont="1" applyBorder="1" applyAlignment="1">
      <alignment horizontal="center" vertical="center" wrapText="1"/>
      <protection/>
    </xf>
    <xf numFmtId="0" fontId="2" fillId="0" borderId="13" xfId="0" applyFont="1" applyFill="1" applyBorder="1" applyAlignment="1" applyProtection="1">
      <alignment horizontal="center" vertical="center" shrinkToFit="1"/>
      <protection/>
    </xf>
    <xf numFmtId="0" fontId="2" fillId="0" borderId="13" xfId="33" applyFont="1" applyFill="1" applyBorder="1" applyAlignment="1">
      <alignment horizontal="center" vertical="center" wrapText="1"/>
      <protection/>
    </xf>
    <xf numFmtId="0" fontId="2" fillId="0" borderId="13" xfId="33" applyFont="1" applyBorder="1" applyAlignment="1">
      <alignment horizontal="center" vertical="center" wrapText="1"/>
      <protection/>
    </xf>
    <xf numFmtId="0" fontId="4" fillId="0" borderId="27" xfId="0" applyFont="1" applyFill="1" applyBorder="1" applyAlignment="1">
      <alignment horizontal="distributed" vertical="center"/>
    </xf>
    <xf numFmtId="41" fontId="2" fillId="0" borderId="22" xfId="0" applyNumberFormat="1" applyFont="1" applyFill="1" applyBorder="1" applyAlignment="1">
      <alignment horizontal="center"/>
    </xf>
    <xf numFmtId="0" fontId="2" fillId="0" borderId="12" xfId="0" applyFont="1" applyFill="1" applyBorder="1" applyAlignment="1">
      <alignment horizontal="distributed" vertical="distributed"/>
    </xf>
    <xf numFmtId="0" fontId="2" fillId="0" borderId="12" xfId="0" applyFont="1" applyFill="1" applyBorder="1" applyAlignment="1">
      <alignment horizontal="center"/>
    </xf>
    <xf numFmtId="41" fontId="0" fillId="33" borderId="22" xfId="0" applyNumberFormat="1" applyFill="1" applyBorder="1" applyAlignment="1" applyProtection="1">
      <alignment shrinkToFit="1"/>
      <protection/>
    </xf>
    <xf numFmtId="41" fontId="5" fillId="33" borderId="12" xfId="0" applyNumberFormat="1" applyFont="1" applyFill="1" applyBorder="1" applyAlignment="1" applyProtection="1">
      <alignment vertical="center" shrinkToFit="1"/>
      <protection/>
    </xf>
    <xf numFmtId="0" fontId="36" fillId="0" borderId="12" xfId="0" applyFont="1" applyBorder="1" applyAlignment="1">
      <alignment horizontal="center"/>
    </xf>
    <xf numFmtId="0" fontId="13" fillId="0" borderId="12" xfId="33" applyFont="1" applyBorder="1">
      <alignment vertical="center"/>
      <protection/>
    </xf>
    <xf numFmtId="0" fontId="2" fillId="0" borderId="12" xfId="33" applyFont="1" applyBorder="1">
      <alignment vertical="center"/>
      <protection/>
    </xf>
    <xf numFmtId="0" fontId="2" fillId="0" borderId="0" xfId="33" applyFont="1" applyBorder="1">
      <alignment vertical="center"/>
      <protection/>
    </xf>
    <xf numFmtId="0" fontId="2" fillId="0" borderId="0" xfId="33" applyFont="1">
      <alignment vertical="center"/>
      <protection/>
    </xf>
    <xf numFmtId="0" fontId="18" fillId="0" borderId="12" xfId="34" applyFont="1" applyFill="1" applyBorder="1" applyAlignment="1">
      <alignment vertical="center"/>
      <protection/>
    </xf>
    <xf numFmtId="0" fontId="13" fillId="0" borderId="0" xfId="34" applyFont="1" applyFill="1">
      <alignment vertical="center"/>
      <protection/>
    </xf>
    <xf numFmtId="0" fontId="5" fillId="0" borderId="12" xfId="34" applyFont="1" applyFill="1" applyBorder="1" applyAlignment="1">
      <alignment horizontal="justify" vertical="center"/>
      <protection/>
    </xf>
    <xf numFmtId="0" fontId="5" fillId="0" borderId="0" xfId="34" applyFont="1" applyFill="1">
      <alignment vertical="center"/>
      <protection/>
    </xf>
    <xf numFmtId="0" fontId="5" fillId="0" borderId="12" xfId="34" applyFont="1" applyFill="1" applyBorder="1" applyAlignment="1">
      <alignment horizontal="center" vertical="center"/>
      <protection/>
    </xf>
    <xf numFmtId="0" fontId="5" fillId="0" borderId="12" xfId="34" applyFont="1" applyFill="1" applyBorder="1" applyAlignment="1">
      <alignment vertical="center"/>
      <protection/>
    </xf>
    <xf numFmtId="0" fontId="5" fillId="0" borderId="12" xfId="34" applyFont="1" applyFill="1" applyBorder="1" applyAlignment="1">
      <alignment horizontal="right" vertical="center"/>
      <protection/>
    </xf>
    <xf numFmtId="0" fontId="5" fillId="0" borderId="12" xfId="34" applyFont="1" applyFill="1" applyBorder="1" applyAlignment="1">
      <alignment horizontal="left" vertical="center"/>
      <protection/>
    </xf>
    <xf numFmtId="0" fontId="5" fillId="0" borderId="0" xfId="34" applyFont="1" applyFill="1" applyAlignment="1">
      <alignment vertical="center"/>
      <protection/>
    </xf>
    <xf numFmtId="0" fontId="5" fillId="0" borderId="12" xfId="34" applyFont="1" applyFill="1" applyBorder="1" applyAlignment="1">
      <alignment horizontal="center" vertical="center" wrapText="1"/>
      <protection/>
    </xf>
    <xf numFmtId="0" fontId="4" fillId="0" borderId="12" xfId="34" applyFont="1" applyFill="1" applyBorder="1" applyAlignment="1">
      <alignment horizontal="center" vertical="center" wrapText="1"/>
      <protection/>
    </xf>
    <xf numFmtId="0" fontId="4" fillId="0" borderId="12" xfId="34" applyFont="1" applyFill="1" applyBorder="1" applyAlignment="1">
      <alignment vertical="center" wrapText="1"/>
      <protection/>
    </xf>
    <xf numFmtId="0" fontId="4" fillId="0" borderId="12" xfId="34" applyFont="1" applyFill="1" applyBorder="1" applyAlignment="1">
      <alignment horizontal="justify" vertical="center" wrapText="1"/>
      <protection/>
    </xf>
    <xf numFmtId="0" fontId="40" fillId="0" borderId="12" xfId="34" applyFont="1" applyFill="1" applyBorder="1" applyAlignment="1">
      <alignment vertical="center" wrapText="1"/>
      <protection/>
    </xf>
    <xf numFmtId="0" fontId="40" fillId="0" borderId="12" xfId="34" applyFont="1" applyFill="1" applyBorder="1" applyAlignment="1">
      <alignment horizontal="justify" vertical="center" wrapText="1"/>
      <protection/>
    </xf>
    <xf numFmtId="0" fontId="4" fillId="0" borderId="0" xfId="34" applyFont="1" applyFill="1" applyAlignment="1">
      <alignment vertical="center" wrapText="1"/>
      <protection/>
    </xf>
    <xf numFmtId="0" fontId="4" fillId="0" borderId="12" xfId="34" applyFont="1" applyFill="1" applyBorder="1" applyAlignment="1">
      <alignment horizontal="left" vertical="center" wrapText="1" indent="1"/>
      <protection/>
    </xf>
    <xf numFmtId="0" fontId="37" fillId="0" borderId="12" xfId="34" applyFont="1" applyFill="1" applyBorder="1" applyAlignment="1">
      <alignment horizontal="left" vertical="center" wrapText="1" indent="1"/>
      <protection/>
    </xf>
    <xf numFmtId="0" fontId="42" fillId="0" borderId="12" xfId="34" applyFont="1" applyFill="1" applyBorder="1" applyAlignment="1">
      <alignment vertical="center" wrapText="1"/>
      <protection/>
    </xf>
    <xf numFmtId="0" fontId="4" fillId="0" borderId="12" xfId="34" applyFont="1" applyFill="1" applyBorder="1" applyAlignment="1">
      <alignment vertical="top" wrapText="1"/>
      <protection/>
    </xf>
    <xf numFmtId="0" fontId="39" fillId="0" borderId="12" xfId="34" applyFont="1" applyFill="1" applyBorder="1" applyAlignment="1">
      <alignment horizontal="left" vertical="center" wrapText="1" indent="1"/>
      <protection/>
    </xf>
    <xf numFmtId="0" fontId="43" fillId="0" borderId="12" xfId="34" applyFont="1" applyFill="1" applyBorder="1" applyAlignment="1">
      <alignment horizontal="left" vertical="center" wrapText="1" indent="1"/>
      <protection/>
    </xf>
    <xf numFmtId="0" fontId="40" fillId="0" borderId="12" xfId="34" applyFont="1" applyFill="1" applyBorder="1" applyAlignment="1">
      <alignment horizontal="center" vertical="center" wrapText="1"/>
      <protection/>
    </xf>
    <xf numFmtId="0" fontId="41" fillId="0" borderId="12" xfId="34" applyFont="1" applyFill="1" applyBorder="1" applyAlignment="1">
      <alignment horizontal="center" vertical="center"/>
      <protection/>
    </xf>
    <xf numFmtId="0" fontId="4" fillId="0" borderId="0" xfId="34" applyFont="1" applyFill="1" applyAlignment="1">
      <alignment horizontal="center" vertical="center" wrapText="1"/>
      <protection/>
    </xf>
    <xf numFmtId="0" fontId="2" fillId="0" borderId="12" xfId="0" applyFont="1" applyBorder="1" applyAlignment="1">
      <alignment horizontal="left" vertical="center" wrapText="1" readingOrder="1"/>
    </xf>
    <xf numFmtId="41" fontId="2" fillId="36" borderId="22" xfId="0" applyNumberFormat="1" applyFont="1" applyFill="1" applyBorder="1" applyAlignment="1">
      <alignment horizontal="center"/>
    </xf>
    <xf numFmtId="41" fontId="4" fillId="36" borderId="22" xfId="0" applyNumberFormat="1" applyFont="1" applyFill="1" applyBorder="1" applyAlignment="1">
      <alignment horizontal="center"/>
    </xf>
    <xf numFmtId="177" fontId="2" fillId="36" borderId="22" xfId="35" applyNumberFormat="1" applyFont="1" applyFill="1" applyBorder="1" applyAlignment="1">
      <alignment horizontal="center"/>
    </xf>
    <xf numFmtId="180" fontId="2" fillId="36" borderId="12" xfId="0" applyNumberFormat="1" applyFont="1" applyFill="1" applyBorder="1" applyAlignment="1">
      <alignment horizontal="distributed" vertical="distributed"/>
    </xf>
    <xf numFmtId="41" fontId="2" fillId="0" borderId="12" xfId="0" applyNumberFormat="1" applyFont="1" applyBorder="1" applyAlignment="1">
      <alignment horizontal="right"/>
    </xf>
    <xf numFmtId="0" fontId="2" fillId="0" borderId="12" xfId="0" applyFont="1" applyFill="1" applyBorder="1" applyAlignment="1" applyProtection="1">
      <alignment horizontal="left" vertical="center" wrapText="1"/>
      <protection locked="0"/>
    </xf>
    <xf numFmtId="0" fontId="2" fillId="0" borderId="12" xfId="0" applyFont="1" applyBorder="1" applyAlignment="1">
      <alignment horizontal="center" vertical="center"/>
    </xf>
    <xf numFmtId="0" fontId="6" fillId="0" borderId="12" xfId="0" applyFont="1" applyBorder="1" applyAlignment="1">
      <alignment horizontal="center" vertical="center"/>
    </xf>
    <xf numFmtId="0" fontId="5" fillId="33" borderId="12" xfId="0" applyFont="1" applyFill="1" applyBorder="1" applyAlignment="1" applyProtection="1">
      <alignment vertical="center" shrinkToFit="1"/>
      <protection/>
    </xf>
    <xf numFmtId="0" fontId="0" fillId="33" borderId="22" xfId="0" applyFill="1" applyBorder="1" applyAlignment="1" applyProtection="1">
      <alignment shrinkToFit="1"/>
      <protection/>
    </xf>
    <xf numFmtId="0" fontId="5" fillId="33" borderId="22" xfId="0" applyFont="1" applyFill="1" applyBorder="1" applyAlignment="1" applyProtection="1">
      <alignment horizontal="center" vertical="center" shrinkToFit="1"/>
      <protection/>
    </xf>
    <xf numFmtId="0" fontId="5" fillId="33" borderId="28" xfId="0" applyFont="1" applyFill="1" applyBorder="1" applyAlignment="1" applyProtection="1">
      <alignment horizontal="center" vertical="center" shrinkToFit="1"/>
      <protection/>
    </xf>
    <xf numFmtId="0" fontId="2" fillId="33" borderId="22" xfId="0" applyFont="1" applyFill="1" applyBorder="1" applyAlignment="1" applyProtection="1">
      <alignment vertical="center"/>
      <protection/>
    </xf>
    <xf numFmtId="0" fontId="0" fillId="0" borderId="28" xfId="0" applyBorder="1" applyAlignment="1">
      <alignment/>
    </xf>
    <xf numFmtId="0" fontId="29" fillId="0" borderId="15" xfId="0" applyFont="1" applyBorder="1" applyAlignment="1" applyProtection="1">
      <alignment horizontal="center" vertical="center"/>
      <protection/>
    </xf>
    <xf numFmtId="0" fontId="30" fillId="0" borderId="15" xfId="0" applyFont="1" applyBorder="1" applyAlignment="1">
      <alignment/>
    </xf>
    <xf numFmtId="0" fontId="5" fillId="33" borderId="12" xfId="0" applyFont="1" applyFill="1" applyBorder="1" applyAlignment="1" applyProtection="1">
      <alignment horizontal="center" vertical="center" shrinkToFit="1"/>
      <protection/>
    </xf>
    <xf numFmtId="0" fontId="16" fillId="33" borderId="12" xfId="0" applyFont="1" applyFill="1" applyBorder="1" applyAlignment="1" applyProtection="1">
      <alignment horizontal="center" vertical="center" shrinkToFit="1"/>
      <protection/>
    </xf>
    <xf numFmtId="0" fontId="6" fillId="33" borderId="0" xfId="0" applyFont="1" applyFill="1" applyBorder="1" applyAlignment="1" applyProtection="1">
      <alignment wrapText="1"/>
      <protection/>
    </xf>
    <xf numFmtId="0" fontId="0" fillId="0" borderId="0" xfId="0" applyAlignment="1" applyProtection="1">
      <alignment wrapText="1"/>
      <protection/>
    </xf>
    <xf numFmtId="0" fontId="0" fillId="0" borderId="15" xfId="0" applyBorder="1" applyAlignment="1" applyProtection="1">
      <alignment wrapText="1"/>
      <protection/>
    </xf>
    <xf numFmtId="41" fontId="5" fillId="33" borderId="12" xfId="0" applyNumberFormat="1" applyFont="1" applyFill="1" applyBorder="1" applyAlignment="1" applyProtection="1">
      <alignment vertical="center" shrinkToFit="1"/>
      <protection/>
    </xf>
    <xf numFmtId="41" fontId="0" fillId="33" borderId="22" xfId="0" applyNumberFormat="1" applyFill="1" applyBorder="1" applyAlignment="1" applyProtection="1">
      <alignment shrinkToFit="1"/>
      <protection/>
    </xf>
    <xf numFmtId="0" fontId="2" fillId="34" borderId="0" xfId="0" applyFont="1" applyFill="1" applyAlignment="1" applyProtection="1">
      <alignment vertical="top" textRotation="255"/>
      <protection/>
    </xf>
    <xf numFmtId="0" fontId="12" fillId="0" borderId="29" xfId="0" applyNumberFormat="1" applyFont="1" applyFill="1" applyBorder="1" applyAlignment="1" applyProtection="1">
      <alignment horizontal="left" vertical="center"/>
      <protection locked="0"/>
    </xf>
    <xf numFmtId="0" fontId="0" fillId="0" borderId="30" xfId="0" applyBorder="1" applyAlignment="1">
      <alignment horizontal="left"/>
    </xf>
    <xf numFmtId="0" fontId="0" fillId="0" borderId="31" xfId="0" applyBorder="1" applyAlignment="1">
      <alignment horizontal="left"/>
    </xf>
    <xf numFmtId="0" fontId="2" fillId="33" borderId="0" xfId="0" applyFont="1" applyFill="1" applyAlignment="1" applyProtection="1">
      <alignment/>
      <protection/>
    </xf>
    <xf numFmtId="0" fontId="7" fillId="38" borderId="0" xfId="0" applyFont="1" applyFill="1" applyAlignment="1" applyProtection="1">
      <alignment wrapText="1"/>
      <protection/>
    </xf>
    <xf numFmtId="0" fontId="0" fillId="0" borderId="0" xfId="0" applyAlignment="1">
      <alignment wrapText="1"/>
    </xf>
    <xf numFmtId="0" fontId="2" fillId="33" borderId="0" xfId="0" applyFont="1" applyFill="1" applyAlignment="1" applyProtection="1">
      <alignment horizontal="left" vertical="top" wrapText="1"/>
      <protection/>
    </xf>
    <xf numFmtId="0" fontId="0" fillId="0" borderId="0" xfId="0" applyAlignment="1">
      <alignment horizontal="left" vertical="top" wrapText="1"/>
    </xf>
    <xf numFmtId="0" fontId="38" fillId="0" borderId="0" xfId="0" applyFont="1" applyAlignment="1">
      <alignment/>
    </xf>
    <xf numFmtId="0" fontId="6" fillId="0" borderId="0" xfId="0" applyFont="1" applyAlignment="1">
      <alignment/>
    </xf>
    <xf numFmtId="0" fontId="39" fillId="0" borderId="0" xfId="0" applyFont="1" applyAlignment="1">
      <alignment/>
    </xf>
    <xf numFmtId="0" fontId="0" fillId="0" borderId="0" xfId="0" applyAlignment="1">
      <alignment/>
    </xf>
    <xf numFmtId="0" fontId="2" fillId="0" borderId="0" xfId="0" applyFont="1" applyAlignment="1" applyProtection="1">
      <alignment/>
      <protection/>
    </xf>
    <xf numFmtId="0" fontId="5" fillId="0" borderId="23"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24" xfId="0" applyFont="1" applyBorder="1" applyAlignment="1">
      <alignment horizontal="center" vertical="center" wrapText="1"/>
    </xf>
    <xf numFmtId="0" fontId="2" fillId="0" borderId="23" xfId="0" applyFont="1" applyBorder="1" applyAlignment="1">
      <alignment horizontal="center" vertical="center"/>
    </xf>
    <xf numFmtId="0" fontId="0" fillId="0" borderId="13" xfId="0" applyBorder="1" applyAlignment="1">
      <alignment horizontal="center" vertical="center"/>
    </xf>
    <xf numFmtId="0" fontId="0" fillId="0" borderId="13" xfId="0" applyBorder="1" applyAlignment="1">
      <alignment/>
    </xf>
    <xf numFmtId="0" fontId="0" fillId="0" borderId="26" xfId="0" applyBorder="1" applyAlignment="1">
      <alignment/>
    </xf>
    <xf numFmtId="0" fontId="0" fillId="0" borderId="24" xfId="0" applyBorder="1" applyAlignment="1">
      <alignment horizontal="center" vertical="center"/>
    </xf>
    <xf numFmtId="0" fontId="0" fillId="0" borderId="15" xfId="0" applyBorder="1" applyAlignment="1">
      <alignment horizontal="center" vertical="center"/>
    </xf>
    <xf numFmtId="0" fontId="0" fillId="0" borderId="15" xfId="0" applyBorder="1" applyAlignment="1">
      <alignment/>
    </xf>
    <xf numFmtId="0" fontId="0" fillId="0" borderId="27" xfId="0" applyBorder="1" applyAlignment="1">
      <alignment/>
    </xf>
    <xf numFmtId="0" fontId="2" fillId="36" borderId="23" xfId="0" applyFont="1" applyFill="1" applyBorder="1" applyAlignment="1">
      <alignment horizontal="center" vertical="center"/>
    </xf>
    <xf numFmtId="0" fontId="0" fillId="36" borderId="13" xfId="0" applyFill="1" applyBorder="1" applyAlignment="1">
      <alignment horizontal="center" vertical="center"/>
    </xf>
    <xf numFmtId="0" fontId="0" fillId="36" borderId="26" xfId="0" applyFill="1" applyBorder="1" applyAlignment="1">
      <alignment horizontal="center" vertical="center"/>
    </xf>
    <xf numFmtId="0" fontId="0" fillId="36" borderId="24" xfId="0" applyFill="1" applyBorder="1" applyAlignment="1">
      <alignment horizontal="center" vertical="center"/>
    </xf>
    <xf numFmtId="0" fontId="0" fillId="36" borderId="15" xfId="0" applyFill="1" applyBorder="1" applyAlignment="1">
      <alignment horizontal="center" vertical="center"/>
    </xf>
    <xf numFmtId="0" fontId="0" fillId="36" borderId="27" xfId="0" applyFill="1" applyBorder="1" applyAlignment="1">
      <alignment horizontal="center" vertical="center"/>
    </xf>
    <xf numFmtId="0" fontId="9" fillId="0" borderId="20" xfId="0" applyFont="1" applyBorder="1" applyAlignment="1">
      <alignment horizontal="center" vertical="center" wrapText="1"/>
    </xf>
    <xf numFmtId="0" fontId="9" fillId="0" borderId="32" xfId="0" applyFont="1" applyBorder="1" applyAlignment="1">
      <alignment horizontal="center" vertical="center" wrapText="1"/>
    </xf>
    <xf numFmtId="0" fontId="9" fillId="0" borderId="16" xfId="0" applyFont="1" applyBorder="1" applyAlignment="1">
      <alignment horizontal="center" vertical="center" wrapText="1"/>
    </xf>
    <xf numFmtId="0" fontId="2" fillId="0" borderId="22" xfId="0" applyFont="1" applyBorder="1" applyAlignment="1">
      <alignment horizontal="center"/>
    </xf>
    <xf numFmtId="0" fontId="0" fillId="0" borderId="33" xfId="0" applyBorder="1" applyAlignment="1">
      <alignment/>
    </xf>
    <xf numFmtId="0" fontId="4" fillId="0" borderId="24" xfId="0" applyFont="1" applyBorder="1" applyAlignment="1">
      <alignment horizontal="center"/>
    </xf>
    <xf numFmtId="0" fontId="0" fillId="0" borderId="15" xfId="0" applyBorder="1" applyAlignment="1">
      <alignment horizontal="center"/>
    </xf>
    <xf numFmtId="0" fontId="0" fillId="0" borderId="27" xfId="0" applyBorder="1" applyAlignment="1">
      <alignment horizontal="center"/>
    </xf>
    <xf numFmtId="0" fontId="2" fillId="0" borderId="12" xfId="0" applyFont="1" applyBorder="1" applyAlignment="1">
      <alignment horizontal="center"/>
    </xf>
    <xf numFmtId="41" fontId="2" fillId="0" borderId="20" xfId="0" applyNumberFormat="1" applyFont="1" applyBorder="1" applyAlignment="1">
      <alignment horizontal="center" vertical="center" wrapText="1"/>
    </xf>
    <xf numFmtId="0" fontId="0" fillId="0" borderId="16" xfId="0" applyBorder="1" applyAlignment="1">
      <alignment/>
    </xf>
    <xf numFmtId="41" fontId="2" fillId="0" borderId="23" xfId="0" applyNumberFormat="1" applyFont="1" applyBorder="1" applyAlignment="1">
      <alignment horizontal="center" vertical="center" wrapText="1"/>
    </xf>
    <xf numFmtId="0" fontId="0" fillId="0" borderId="13" xfId="0" applyBorder="1" applyAlignment="1">
      <alignment/>
    </xf>
    <xf numFmtId="0" fontId="0" fillId="0" borderId="26" xfId="0" applyBorder="1" applyAlignment="1">
      <alignment/>
    </xf>
    <xf numFmtId="0" fontId="0" fillId="0" borderId="24" xfId="0" applyBorder="1" applyAlignment="1">
      <alignment/>
    </xf>
    <xf numFmtId="0" fontId="0" fillId="0" borderId="15" xfId="0" applyBorder="1" applyAlignment="1">
      <alignment/>
    </xf>
    <xf numFmtId="0" fontId="0" fillId="0" borderId="27" xfId="0" applyBorder="1" applyAlignment="1">
      <alignment/>
    </xf>
    <xf numFmtId="41" fontId="2" fillId="0" borderId="22" xfId="0" applyNumberFormat="1" applyFont="1" applyBorder="1" applyAlignment="1">
      <alignment horizontal="left" vertical="center" wrapText="1"/>
    </xf>
    <xf numFmtId="0" fontId="0" fillId="0" borderId="28" xfId="0" applyBorder="1" applyAlignment="1">
      <alignment/>
    </xf>
    <xf numFmtId="0" fontId="0" fillId="0" borderId="33" xfId="0" applyBorder="1" applyAlignment="1">
      <alignment/>
    </xf>
    <xf numFmtId="202" fontId="13" fillId="0" borderId="20" xfId="0" applyNumberFormat="1" applyFont="1" applyBorder="1" applyAlignment="1">
      <alignment horizontal="right" vertical="center"/>
    </xf>
    <xf numFmtId="0" fontId="0" fillId="0" borderId="16" xfId="0" applyBorder="1" applyAlignment="1">
      <alignment vertical="center"/>
    </xf>
    <xf numFmtId="41" fontId="2" fillId="0" borderId="22" xfId="0" applyNumberFormat="1" applyFont="1" applyBorder="1" applyAlignment="1">
      <alignment horizontal="right" vertical="center" wrapText="1"/>
    </xf>
    <xf numFmtId="0" fontId="2" fillId="0" borderId="28" xfId="0" applyFont="1" applyBorder="1" applyAlignment="1">
      <alignment/>
    </xf>
    <xf numFmtId="0" fontId="5" fillId="0" borderId="22" xfId="0" applyFont="1" applyBorder="1" applyAlignment="1">
      <alignment horizontal="center"/>
    </xf>
    <xf numFmtId="0" fontId="5" fillId="0" borderId="28" xfId="0" applyFont="1" applyBorder="1" applyAlignment="1">
      <alignment horizontal="center"/>
    </xf>
    <xf numFmtId="0" fontId="9" fillId="0" borderId="0" xfId="0" applyFont="1" applyBorder="1" applyAlignment="1">
      <alignment horizontal="center"/>
    </xf>
    <xf numFmtId="0" fontId="6" fillId="0" borderId="22" xfId="0" applyFont="1" applyBorder="1" applyAlignment="1">
      <alignment horizontal="center" vertical="center"/>
    </xf>
    <xf numFmtId="0" fontId="6" fillId="0" borderId="28" xfId="0" applyFont="1" applyBorder="1" applyAlignment="1">
      <alignment horizontal="center" vertical="center"/>
    </xf>
    <xf numFmtId="0" fontId="6" fillId="0" borderId="33" xfId="0" applyFont="1" applyBorder="1" applyAlignment="1">
      <alignment horizontal="center" vertical="center"/>
    </xf>
    <xf numFmtId="0" fontId="9" fillId="0" borderId="20" xfId="0" applyFont="1" applyBorder="1" applyAlignment="1">
      <alignment horizontal="center"/>
    </xf>
    <xf numFmtId="0" fontId="9" fillId="0" borderId="32" xfId="0" applyFont="1" applyBorder="1" applyAlignment="1">
      <alignment horizontal="center"/>
    </xf>
    <xf numFmtId="0" fontId="0" fillId="0" borderId="16" xfId="0" applyBorder="1" applyAlignment="1">
      <alignment horizontal="center"/>
    </xf>
    <xf numFmtId="0" fontId="9" fillId="0" borderId="16" xfId="0" applyFont="1" applyBorder="1" applyAlignment="1">
      <alignment horizontal="center"/>
    </xf>
    <xf numFmtId="0" fontId="9" fillId="0" borderId="22" xfId="0" applyFont="1" applyBorder="1" applyAlignment="1">
      <alignment horizontal="center"/>
    </xf>
    <xf numFmtId="0" fontId="0" fillId="0" borderId="28" xfId="0" applyBorder="1" applyAlignment="1">
      <alignment horizontal="center"/>
    </xf>
    <xf numFmtId="0" fontId="0" fillId="0" borderId="33" xfId="0" applyBorder="1" applyAlignment="1">
      <alignment horizontal="center"/>
    </xf>
    <xf numFmtId="0" fontId="6" fillId="0" borderId="0" xfId="0" applyFont="1" applyAlignment="1">
      <alignment horizontal="center"/>
    </xf>
    <xf numFmtId="0" fontId="13" fillId="0" borderId="23" xfId="0" applyNumberFormat="1" applyFont="1" applyBorder="1" applyAlignment="1">
      <alignment horizontal="right" vertical="center"/>
    </xf>
    <xf numFmtId="0" fontId="28" fillId="0" borderId="13" xfId="0" applyNumberFormat="1" applyFont="1" applyBorder="1" applyAlignment="1">
      <alignment horizontal="right" vertical="center"/>
    </xf>
    <xf numFmtId="0" fontId="28" fillId="0" borderId="13" xfId="0" applyFont="1" applyBorder="1" applyAlignment="1">
      <alignment vertical="center"/>
    </xf>
    <xf numFmtId="0" fontId="28" fillId="0" borderId="24" xfId="0" applyNumberFormat="1" applyFont="1" applyBorder="1" applyAlignment="1">
      <alignment horizontal="right" vertical="center"/>
    </xf>
    <xf numFmtId="0" fontId="28" fillId="0" borderId="15" xfId="0" applyNumberFormat="1" applyFont="1" applyBorder="1" applyAlignment="1">
      <alignment horizontal="right" vertical="center"/>
    </xf>
    <xf numFmtId="0" fontId="28" fillId="0" borderId="15" xfId="0" applyFont="1" applyBorder="1" applyAlignment="1">
      <alignment vertical="center"/>
    </xf>
    <xf numFmtId="0" fontId="13" fillId="0" borderId="13" xfId="0" applyFont="1" applyBorder="1" applyAlignment="1" applyProtection="1">
      <alignment horizontal="left" vertical="center"/>
      <protection/>
    </xf>
    <xf numFmtId="0" fontId="28" fillId="0" borderId="13" xfId="0" applyFont="1" applyBorder="1" applyAlignment="1" applyProtection="1">
      <alignment horizontal="left" vertical="center"/>
      <protection/>
    </xf>
    <xf numFmtId="0" fontId="28" fillId="0" borderId="13" xfId="0" applyFont="1" applyBorder="1" applyAlignment="1">
      <alignment horizontal="left" vertical="center"/>
    </xf>
    <xf numFmtId="0" fontId="28" fillId="0" borderId="15" xfId="0" applyFont="1" applyBorder="1" applyAlignment="1" applyProtection="1">
      <alignment horizontal="left" vertical="center"/>
      <protection/>
    </xf>
    <xf numFmtId="0" fontId="28" fillId="0" borderId="15" xfId="0" applyFont="1" applyBorder="1" applyAlignment="1">
      <alignment horizontal="left" vertical="center"/>
    </xf>
    <xf numFmtId="0" fontId="5" fillId="0" borderId="23" xfId="0" applyFont="1" applyBorder="1" applyAlignment="1">
      <alignment horizontal="center" vertical="center"/>
    </xf>
    <xf numFmtId="0" fontId="5" fillId="0" borderId="13" xfId="0" applyFont="1" applyBorder="1" applyAlignment="1">
      <alignment horizontal="center" vertical="center"/>
    </xf>
    <xf numFmtId="0" fontId="5" fillId="0" borderId="24" xfId="0" applyFont="1" applyBorder="1" applyAlignment="1">
      <alignment horizontal="center" vertical="center"/>
    </xf>
    <xf numFmtId="0" fontId="5" fillId="0" borderId="15" xfId="0" applyFont="1" applyBorder="1" applyAlignment="1">
      <alignment horizontal="center" vertical="center"/>
    </xf>
    <xf numFmtId="0" fontId="5" fillId="0" borderId="26" xfId="0" applyFont="1" applyBorder="1" applyAlignment="1">
      <alignment horizontal="center" vertical="center"/>
    </xf>
    <xf numFmtId="0" fontId="5" fillId="0" borderId="27" xfId="0" applyFont="1" applyBorder="1" applyAlignment="1">
      <alignment horizontal="center" vertical="center"/>
    </xf>
    <xf numFmtId="0" fontId="9" fillId="0" borderId="13" xfId="0" applyFont="1" applyBorder="1" applyAlignment="1">
      <alignment horizontal="center"/>
    </xf>
    <xf numFmtId="0" fontId="5" fillId="0" borderId="20" xfId="0" applyFont="1" applyBorder="1" applyAlignment="1">
      <alignment horizontal="center" vertical="center"/>
    </xf>
    <xf numFmtId="0" fontId="5" fillId="0" borderId="16" xfId="0" applyFont="1" applyBorder="1" applyAlignment="1">
      <alignment horizontal="center" vertical="center"/>
    </xf>
    <xf numFmtId="41" fontId="2" fillId="36" borderId="22" xfId="0" applyNumberFormat="1" applyFont="1" applyFill="1" applyBorder="1" applyAlignment="1">
      <alignment horizontal="center"/>
    </xf>
    <xf numFmtId="41" fontId="2" fillId="36" borderId="28" xfId="0" applyNumberFormat="1" applyFont="1" applyFill="1" applyBorder="1" applyAlignment="1">
      <alignment horizontal="center"/>
    </xf>
    <xf numFmtId="49" fontId="2" fillId="36" borderId="22" xfId="0" applyNumberFormat="1" applyFont="1" applyFill="1" applyBorder="1" applyAlignment="1">
      <alignment horizontal="center"/>
    </xf>
    <xf numFmtId="49" fontId="2" fillId="36" borderId="33" xfId="0" applyNumberFormat="1" applyFont="1" applyFill="1" applyBorder="1" applyAlignment="1">
      <alignment horizontal="center"/>
    </xf>
    <xf numFmtId="0" fontId="2" fillId="0" borderId="28" xfId="0" applyFont="1" applyBorder="1" applyAlignment="1">
      <alignment horizontal="center"/>
    </xf>
    <xf numFmtId="49" fontId="2" fillId="0" borderId="22" xfId="0" applyNumberFormat="1" applyFont="1" applyBorder="1" applyAlignment="1">
      <alignment horizontal="center"/>
    </xf>
    <xf numFmtId="49" fontId="2" fillId="0" borderId="33" xfId="0" applyNumberFormat="1" applyFont="1" applyBorder="1" applyAlignment="1">
      <alignment horizontal="center"/>
    </xf>
    <xf numFmtId="0" fontId="13" fillId="0" borderId="22" xfId="0" applyFont="1" applyFill="1" applyBorder="1" applyAlignment="1">
      <alignment horizontal="center"/>
    </xf>
    <xf numFmtId="0" fontId="28" fillId="0" borderId="28" xfId="0" applyFont="1" applyFill="1" applyBorder="1" applyAlignment="1">
      <alignment horizontal="center"/>
    </xf>
    <xf numFmtId="0" fontId="2" fillId="0" borderId="22" xfId="0" applyFont="1" applyFill="1" applyBorder="1" applyAlignment="1" applyProtection="1">
      <alignment horizontal="distributed" vertical="center"/>
      <protection/>
    </xf>
    <xf numFmtId="0" fontId="2" fillId="0" borderId="28" xfId="0" applyFont="1" applyFill="1" applyBorder="1" applyAlignment="1">
      <alignment horizontal="distributed" vertical="center"/>
    </xf>
    <xf numFmtId="41" fontId="2" fillId="36" borderId="23" xfId="0" applyNumberFormat="1" applyFont="1" applyFill="1" applyBorder="1" applyAlignment="1">
      <alignment horizontal="left" vertical="center" wrapText="1"/>
    </xf>
    <xf numFmtId="41" fontId="0" fillId="36" borderId="13" xfId="0" applyNumberFormat="1" applyFill="1" applyBorder="1" applyAlignment="1">
      <alignment horizontal="left" vertical="center" wrapText="1"/>
    </xf>
    <xf numFmtId="41" fontId="0" fillId="36" borderId="24" xfId="0" applyNumberFormat="1" applyFill="1" applyBorder="1" applyAlignment="1">
      <alignment horizontal="left" vertical="center" wrapText="1"/>
    </xf>
    <xf numFmtId="41" fontId="0" fillId="36" borderId="15" xfId="0" applyNumberFormat="1" applyFill="1" applyBorder="1" applyAlignment="1">
      <alignment horizontal="left" vertical="center" wrapText="1"/>
    </xf>
    <xf numFmtId="0" fontId="9" fillId="0" borderId="28" xfId="0" applyFont="1" applyBorder="1" applyAlignment="1">
      <alignment horizontal="center"/>
    </xf>
    <xf numFmtId="0" fontId="9" fillId="0" borderId="23" xfId="0" applyFont="1" applyBorder="1" applyAlignment="1">
      <alignment horizontal="center"/>
    </xf>
    <xf numFmtId="0" fontId="2" fillId="0" borderId="23" xfId="0" applyFont="1" applyBorder="1" applyAlignment="1">
      <alignment vertical="center" textRotation="255"/>
    </xf>
    <xf numFmtId="0" fontId="2" fillId="0" borderId="14" xfId="0" applyFont="1" applyBorder="1" applyAlignment="1">
      <alignment vertical="center" textRotation="255"/>
    </xf>
    <xf numFmtId="0" fontId="5" fillId="0" borderId="20" xfId="0" applyFont="1" applyBorder="1" applyAlignment="1">
      <alignment horizontal="center"/>
    </xf>
    <xf numFmtId="0" fontId="5" fillId="0" borderId="32" xfId="0" applyFont="1" applyBorder="1" applyAlignment="1">
      <alignment horizontal="center"/>
    </xf>
    <xf numFmtId="0" fontId="5" fillId="0" borderId="23" xfId="0" applyFont="1" applyBorder="1" applyAlignment="1">
      <alignment horizontal="center"/>
    </xf>
    <xf numFmtId="0" fontId="5" fillId="0" borderId="26" xfId="0" applyFont="1" applyBorder="1" applyAlignment="1">
      <alignment horizontal="center"/>
    </xf>
    <xf numFmtId="0" fontId="5" fillId="0" borderId="14" xfId="0" applyFont="1" applyBorder="1" applyAlignment="1">
      <alignment horizontal="center"/>
    </xf>
    <xf numFmtId="0" fontId="5" fillId="0" borderId="34" xfId="0" applyFont="1" applyBorder="1" applyAlignment="1">
      <alignment horizontal="center"/>
    </xf>
    <xf numFmtId="0" fontId="0" fillId="0" borderId="14" xfId="0" applyBorder="1" applyAlignment="1">
      <alignment horizontal="center"/>
    </xf>
    <xf numFmtId="0" fontId="0" fillId="0" borderId="34" xfId="0" applyBorder="1" applyAlignment="1">
      <alignment horizontal="center"/>
    </xf>
    <xf numFmtId="0" fontId="0" fillId="0" borderId="24" xfId="0" applyBorder="1" applyAlignment="1">
      <alignment horizontal="center"/>
    </xf>
    <xf numFmtId="0" fontId="5" fillId="0" borderId="27" xfId="0" applyFont="1" applyBorder="1" applyAlignment="1">
      <alignment horizontal="center"/>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5" fillId="0" borderId="35" xfId="0" applyFont="1" applyBorder="1" applyAlignment="1">
      <alignment horizontal="center"/>
    </xf>
    <xf numFmtId="0" fontId="5" fillId="0" borderId="36" xfId="0" applyFont="1" applyBorder="1" applyAlignment="1">
      <alignment horizontal="center"/>
    </xf>
    <xf numFmtId="0" fontId="5" fillId="0" borderId="37" xfId="0" applyFont="1" applyBorder="1" applyAlignment="1">
      <alignment horizontal="center"/>
    </xf>
    <xf numFmtId="0" fontId="5" fillId="0" borderId="38" xfId="0" applyFont="1" applyBorder="1" applyAlignment="1">
      <alignment horizontal="center"/>
    </xf>
    <xf numFmtId="0" fontId="5" fillId="0" borderId="39" xfId="0" applyFont="1" applyBorder="1" applyAlignment="1">
      <alignment horizontal="center"/>
    </xf>
    <xf numFmtId="0" fontId="5" fillId="0" borderId="40" xfId="0" applyFont="1" applyBorder="1" applyAlignment="1">
      <alignment horizontal="center"/>
    </xf>
    <xf numFmtId="0" fontId="4" fillId="0" borderId="23" xfId="0" applyFont="1" applyBorder="1" applyAlignment="1">
      <alignment horizontal="center" vertical="center" textRotation="255"/>
    </xf>
    <xf numFmtId="0" fontId="4" fillId="0" borderId="24" xfId="0" applyFont="1" applyBorder="1" applyAlignment="1">
      <alignment horizontal="center" vertical="center" textRotation="255"/>
    </xf>
    <xf numFmtId="0" fontId="5" fillId="0" borderId="16" xfId="0" applyFont="1" applyBorder="1" applyAlignment="1">
      <alignment horizontal="center"/>
    </xf>
    <xf numFmtId="0" fontId="5" fillId="0" borderId="41" xfId="0" applyFont="1" applyBorder="1" applyAlignment="1">
      <alignment horizontal="center"/>
    </xf>
    <xf numFmtId="0" fontId="5" fillId="0" borderId="42" xfId="0" applyFont="1" applyBorder="1" applyAlignment="1">
      <alignment horizontal="center"/>
    </xf>
    <xf numFmtId="0" fontId="5" fillId="0" borderId="43" xfId="0" applyFont="1" applyBorder="1" applyAlignment="1">
      <alignment horizontal="center"/>
    </xf>
    <xf numFmtId="0" fontId="9" fillId="0" borderId="22" xfId="0" applyFont="1" applyBorder="1" applyAlignment="1">
      <alignment horizontal="center" vertical="center"/>
    </xf>
    <xf numFmtId="0" fontId="0" fillId="0" borderId="28" xfId="0" applyBorder="1" applyAlignment="1">
      <alignment horizontal="center" vertical="center"/>
    </xf>
    <xf numFmtId="0" fontId="0" fillId="0" borderId="33" xfId="0" applyBorder="1" applyAlignment="1">
      <alignment horizontal="center" vertical="center"/>
    </xf>
    <xf numFmtId="0" fontId="2" fillId="0" borderId="20" xfId="33" applyFont="1" applyBorder="1" applyAlignment="1">
      <alignment vertical="center" wrapText="1"/>
      <protection/>
    </xf>
    <xf numFmtId="0" fontId="2" fillId="0" borderId="32" xfId="33" applyFont="1" applyBorder="1" applyAlignment="1">
      <alignment vertical="center" wrapText="1"/>
      <protection/>
    </xf>
    <xf numFmtId="0" fontId="2" fillId="0" borderId="16" xfId="33" applyFont="1" applyBorder="1" applyAlignment="1">
      <alignment vertical="center" wrapText="1"/>
      <protection/>
    </xf>
    <xf numFmtId="0" fontId="5" fillId="0" borderId="12" xfId="33" applyFont="1" applyBorder="1" applyAlignment="1">
      <alignment vertical="center"/>
      <protection/>
    </xf>
    <xf numFmtId="0" fontId="5" fillId="0" borderId="12" xfId="33" applyFont="1" applyBorder="1" applyAlignment="1">
      <alignment vertical="center" wrapText="1"/>
      <protection/>
    </xf>
    <xf numFmtId="0" fontId="16" fillId="0" borderId="12" xfId="33" applyFont="1" applyBorder="1" applyAlignment="1">
      <alignment vertical="center" wrapText="1"/>
      <protection/>
    </xf>
    <xf numFmtId="0" fontId="16" fillId="0" borderId="12" xfId="33" applyFont="1" applyBorder="1" applyAlignment="1">
      <alignment vertical="center"/>
      <protection/>
    </xf>
    <xf numFmtId="0" fontId="5" fillId="0" borderId="12" xfId="33" applyFont="1" applyBorder="1" applyAlignment="1">
      <alignment horizontal="right" vertical="center"/>
      <protection/>
    </xf>
    <xf numFmtId="0" fontId="5" fillId="0" borderId="20" xfId="33" applyFont="1" applyBorder="1" applyAlignment="1">
      <alignment vertical="center" wrapText="1"/>
      <protection/>
    </xf>
    <xf numFmtId="0" fontId="5" fillId="0" borderId="32" xfId="33" applyFont="1" applyBorder="1" applyAlignment="1">
      <alignment vertical="center" wrapText="1"/>
      <protection/>
    </xf>
    <xf numFmtId="0" fontId="16" fillId="0" borderId="16" xfId="33" applyFont="1" applyBorder="1" applyAlignment="1">
      <alignment vertical="center"/>
      <protection/>
    </xf>
    <xf numFmtId="0" fontId="5" fillId="0" borderId="16" xfId="33" applyFont="1" applyBorder="1" applyAlignment="1">
      <alignment vertical="center" wrapText="1"/>
      <protection/>
    </xf>
    <xf numFmtId="0" fontId="5" fillId="0" borderId="12" xfId="33" applyFont="1" applyBorder="1" applyAlignment="1">
      <alignment horizontal="justify" vertical="center" wrapText="1"/>
      <protection/>
    </xf>
    <xf numFmtId="0" fontId="16" fillId="0" borderId="12" xfId="33" applyFont="1" applyBorder="1" applyAlignment="1">
      <alignment horizontal="justify" vertical="center" wrapText="1"/>
      <protection/>
    </xf>
    <xf numFmtId="0" fontId="19" fillId="0" borderId="20" xfId="33" applyFont="1" applyFill="1" applyBorder="1" applyAlignment="1">
      <alignment vertical="center" wrapText="1"/>
      <protection/>
    </xf>
    <xf numFmtId="0" fontId="19" fillId="0" borderId="16" xfId="33" applyFont="1" applyFill="1" applyBorder="1" applyAlignment="1">
      <alignment vertical="center" wrapText="1"/>
      <protection/>
    </xf>
    <xf numFmtId="0" fontId="5" fillId="0" borderId="20" xfId="33" applyFont="1" applyBorder="1" applyAlignment="1">
      <alignment vertical="center"/>
      <protection/>
    </xf>
    <xf numFmtId="0" fontId="5" fillId="0" borderId="32" xfId="33" applyFont="1" applyBorder="1" applyAlignment="1">
      <alignment vertical="center"/>
      <protection/>
    </xf>
    <xf numFmtId="0" fontId="5" fillId="0" borderId="16" xfId="33" applyFont="1" applyBorder="1" applyAlignment="1">
      <alignment vertical="center"/>
      <protection/>
    </xf>
    <xf numFmtId="0" fontId="5" fillId="0" borderId="20" xfId="33" applyFont="1" applyBorder="1" applyAlignment="1">
      <alignment horizontal="right" vertical="center"/>
      <protection/>
    </xf>
    <xf numFmtId="0" fontId="5" fillId="0" borderId="12" xfId="33" applyFont="1" applyBorder="1" applyAlignment="1">
      <alignment horizontal="left" vertical="center" wrapText="1"/>
      <protection/>
    </xf>
    <xf numFmtId="0" fontId="0" fillId="0" borderId="32" xfId="0" applyBorder="1" applyAlignment="1">
      <alignment vertical="center" wrapText="1"/>
    </xf>
    <xf numFmtId="0" fontId="0" fillId="0" borderId="16" xfId="0" applyBorder="1" applyAlignment="1">
      <alignment vertical="center" wrapText="1"/>
    </xf>
    <xf numFmtId="0" fontId="13" fillId="0" borderId="22" xfId="34" applyFont="1" applyFill="1" applyBorder="1" applyAlignment="1">
      <alignment vertical="center"/>
      <protection/>
    </xf>
    <xf numFmtId="0" fontId="0" fillId="0" borderId="28" xfId="0" applyBorder="1" applyAlignment="1">
      <alignment vertical="center"/>
    </xf>
    <xf numFmtId="0" fontId="0" fillId="0" borderId="33" xfId="0" applyBorder="1" applyAlignment="1">
      <alignment vertical="center"/>
    </xf>
    <xf numFmtId="0" fontId="5" fillId="0" borderId="12" xfId="34" applyFont="1" applyFill="1" applyBorder="1" applyAlignment="1">
      <alignment vertical="center"/>
      <protection/>
    </xf>
    <xf numFmtId="0" fontId="4" fillId="0" borderId="12" xfId="34" applyFont="1" applyFill="1" applyBorder="1" applyAlignment="1">
      <alignment vertical="center" wrapText="1"/>
      <protection/>
    </xf>
    <xf numFmtId="0" fontId="41" fillId="0" borderId="12" xfId="34" applyFont="1" applyFill="1" applyBorder="1" applyAlignment="1">
      <alignment vertical="center"/>
      <protection/>
    </xf>
  </cellXfs>
  <cellStyles count="52">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_新東100預算資料991123" xfId="33"/>
    <cellStyle name="一般_新東100預算資料991123_請購單-正新" xfId="34"/>
    <cellStyle name="Comma" xfId="35"/>
    <cellStyle name="Comma [0]" xfId="36"/>
    <cellStyle name="Followed Hyperlink" xfId="37"/>
    <cellStyle name="中等" xfId="38"/>
    <cellStyle name="合計" xfId="39"/>
    <cellStyle name="好" xfId="40"/>
    <cellStyle name="Percent" xfId="41"/>
    <cellStyle name="計算方式" xfId="42"/>
    <cellStyle name="Currency" xfId="43"/>
    <cellStyle name="Currency [0]" xfId="44"/>
    <cellStyle name="連結的儲存格" xfId="45"/>
    <cellStyle name="備註" xfId="46"/>
    <cellStyle name="Hyperlink" xfId="47"/>
    <cellStyle name="說明文字" xfId="48"/>
    <cellStyle name="輔色1" xfId="49"/>
    <cellStyle name="輔色2" xfId="50"/>
    <cellStyle name="輔色3" xfId="51"/>
    <cellStyle name="輔色4" xfId="52"/>
    <cellStyle name="輔色5" xfId="53"/>
    <cellStyle name="輔色6" xfId="54"/>
    <cellStyle name="標題" xfId="55"/>
    <cellStyle name="標題 1" xfId="56"/>
    <cellStyle name="標題 2" xfId="57"/>
    <cellStyle name="標題 3" xfId="58"/>
    <cellStyle name="標題 4" xfId="59"/>
    <cellStyle name="樣式 1" xfId="60"/>
    <cellStyle name="輸入" xfId="61"/>
    <cellStyle name="輸出" xfId="62"/>
    <cellStyle name="檢查儲存格" xfId="63"/>
    <cellStyle name="壞" xfId="64"/>
    <cellStyle name="警告文字"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R235"/>
  <sheetViews>
    <sheetView zoomScalePageLayoutView="0" workbookViewId="0" topLeftCell="A1">
      <selection activeCell="G6" sqref="G6:I7"/>
    </sheetView>
  </sheetViews>
  <sheetFormatPr defaultColWidth="8.875" defaultRowHeight="16.5"/>
  <cols>
    <col min="1" max="2" width="4.375" style="1" customWidth="1"/>
    <col min="3" max="3" width="16.75390625" style="1" customWidth="1"/>
    <col min="4" max="4" width="10.75390625" style="1" customWidth="1"/>
    <col min="5" max="5" width="13.125" style="1" bestFit="1" customWidth="1"/>
    <col min="6" max="6" width="15.875" style="1" customWidth="1"/>
    <col min="7" max="7" width="16.625" style="1" customWidth="1"/>
    <col min="8" max="8" width="42.625" style="1" customWidth="1"/>
    <col min="9" max="9" width="59.50390625" style="8" customWidth="1"/>
    <col min="10" max="10" width="4.625" style="1" customWidth="1"/>
    <col min="11" max="11" width="20.625" style="8" customWidth="1"/>
    <col min="12" max="12" width="30.625" style="8" customWidth="1"/>
    <col min="13" max="14" width="15.50390625" style="1" customWidth="1"/>
    <col min="15" max="15" width="17.125" style="1" customWidth="1"/>
    <col min="16" max="16" width="28.50390625" style="1" bestFit="1" customWidth="1"/>
    <col min="17" max="17" width="27.50390625" style="1" customWidth="1"/>
    <col min="18" max="18" width="39.375" style="1" customWidth="1"/>
    <col min="19" max="19" width="4.75390625" style="1" customWidth="1"/>
    <col min="20" max="22" width="6.75390625" style="1" customWidth="1"/>
    <col min="23" max="23" width="8.75390625" style="1" customWidth="1"/>
    <col min="24" max="24" width="16.75390625" style="1" customWidth="1"/>
    <col min="25" max="25" width="3.75390625" style="1" customWidth="1"/>
    <col min="26" max="32" width="2.75390625" style="1" customWidth="1"/>
    <col min="33" max="16384" width="8.875" style="1" customWidth="1"/>
  </cols>
  <sheetData>
    <row r="1" spans="1:10" ht="32.25" customHeight="1">
      <c r="A1" s="4"/>
      <c r="B1" s="4"/>
      <c r="C1" s="4"/>
      <c r="D1" s="4"/>
      <c r="E1" s="4"/>
      <c r="F1" s="4"/>
      <c r="G1" s="4"/>
      <c r="H1" s="4"/>
      <c r="I1" s="4"/>
      <c r="J1" s="4"/>
    </row>
    <row r="2" spans="1:18" ht="52.5" customHeight="1">
      <c r="A2" s="4"/>
      <c r="B2" s="258" t="s">
        <v>870</v>
      </c>
      <c r="C2" s="259"/>
      <c r="D2" s="259"/>
      <c r="E2" s="259"/>
      <c r="F2" s="259"/>
      <c r="G2" s="259"/>
      <c r="H2" s="259"/>
      <c r="I2" s="259"/>
      <c r="J2" s="4"/>
      <c r="M2" s="244" t="s">
        <v>755</v>
      </c>
      <c r="N2" s="244"/>
      <c r="O2" s="244"/>
      <c r="P2" s="244"/>
      <c r="Q2" s="244"/>
      <c r="R2" s="245"/>
    </row>
    <row r="3" spans="1:18" ht="45" customHeight="1">
      <c r="A3" s="4"/>
      <c r="B3" s="259"/>
      <c r="C3" s="259"/>
      <c r="D3" s="259"/>
      <c r="E3" s="259"/>
      <c r="F3" s="259"/>
      <c r="G3" s="259"/>
      <c r="H3" s="259"/>
      <c r="I3" s="259"/>
      <c r="J3" s="4"/>
      <c r="M3" s="89" t="s">
        <v>756</v>
      </c>
      <c r="N3" s="89" t="s">
        <v>72</v>
      </c>
      <c r="O3" s="101" t="s">
        <v>37</v>
      </c>
      <c r="P3" s="101" t="s">
        <v>757</v>
      </c>
      <c r="Q3" s="101" t="s">
        <v>36</v>
      </c>
      <c r="R3" s="90" t="s">
        <v>758</v>
      </c>
    </row>
    <row r="4" spans="1:18" ht="72" customHeight="1">
      <c r="A4" s="253"/>
      <c r="B4" s="257" t="s">
        <v>50</v>
      </c>
      <c r="C4" s="257"/>
      <c r="D4" s="257"/>
      <c r="E4" s="254" t="s">
        <v>916</v>
      </c>
      <c r="F4" s="255"/>
      <c r="G4" s="256"/>
      <c r="H4" s="5"/>
      <c r="I4" s="5"/>
      <c r="J4" s="4"/>
      <c r="M4" s="18">
        <v>113</v>
      </c>
      <c r="N4" s="19" t="s">
        <v>815</v>
      </c>
      <c r="O4" s="102" t="s">
        <v>764</v>
      </c>
      <c r="P4" s="102" t="s">
        <v>765</v>
      </c>
      <c r="Q4" s="102" t="s">
        <v>813</v>
      </c>
      <c r="R4" s="95" t="s">
        <v>57</v>
      </c>
    </row>
    <row r="5" spans="1:18" ht="33">
      <c r="A5" s="253"/>
      <c r="B5" s="3" t="s">
        <v>51</v>
      </c>
      <c r="C5" s="3"/>
      <c r="D5" s="5"/>
      <c r="E5" s="12">
        <v>108</v>
      </c>
      <c r="F5" s="5"/>
      <c r="G5" s="5"/>
      <c r="H5" s="5"/>
      <c r="I5" s="5"/>
      <c r="J5" s="4"/>
      <c r="M5" s="18">
        <v>114</v>
      </c>
      <c r="N5" s="19" t="s">
        <v>52</v>
      </c>
      <c r="O5" s="102" t="s">
        <v>764</v>
      </c>
      <c r="P5" s="102" t="s">
        <v>765</v>
      </c>
      <c r="Q5" s="102" t="s">
        <v>766</v>
      </c>
      <c r="R5" s="93" t="s">
        <v>767</v>
      </c>
    </row>
    <row r="6" spans="1:18" ht="54" customHeight="1">
      <c r="A6" s="253"/>
      <c r="B6" s="260" t="s">
        <v>812</v>
      </c>
      <c r="C6" s="261"/>
      <c r="D6" s="261"/>
      <c r="E6" s="261"/>
      <c r="F6" s="261"/>
      <c r="G6" s="248" t="s">
        <v>869</v>
      </c>
      <c r="H6" s="249"/>
      <c r="I6" s="249"/>
      <c r="J6" s="4"/>
      <c r="M6" s="18">
        <v>122</v>
      </c>
      <c r="N6" s="19" t="s">
        <v>52</v>
      </c>
      <c r="O6" s="102" t="s">
        <v>764</v>
      </c>
      <c r="P6" s="102" t="s">
        <v>68</v>
      </c>
      <c r="Q6" s="102" t="s">
        <v>69</v>
      </c>
      <c r="R6" s="95" t="s">
        <v>70</v>
      </c>
    </row>
    <row r="7" spans="1:18" ht="72" customHeight="1">
      <c r="A7" s="253"/>
      <c r="B7" s="261"/>
      <c r="C7" s="261"/>
      <c r="D7" s="261"/>
      <c r="E7" s="261"/>
      <c r="F7" s="261"/>
      <c r="G7" s="250"/>
      <c r="H7" s="250"/>
      <c r="I7" s="250"/>
      <c r="J7" s="4"/>
      <c r="M7" s="18">
        <v>124</v>
      </c>
      <c r="N7" s="19" t="s">
        <v>52</v>
      </c>
      <c r="O7" s="102" t="s">
        <v>764</v>
      </c>
      <c r="P7" s="102" t="s">
        <v>68</v>
      </c>
      <c r="Q7" s="102" t="s">
        <v>71</v>
      </c>
      <c r="R7" s="95" t="s">
        <v>649</v>
      </c>
    </row>
    <row r="8" spans="1:18" ht="30" customHeight="1">
      <c r="A8" s="253"/>
      <c r="B8" s="3"/>
      <c r="C8" s="149" t="str">
        <f>M3</f>
        <v>代號</v>
      </c>
      <c r="D8" s="240" t="str">
        <f>Q3</f>
        <v>三級用途別</v>
      </c>
      <c r="E8" s="241"/>
      <c r="F8" s="169" t="str">
        <f>C8</f>
        <v>代號</v>
      </c>
      <c r="G8" s="246" t="s">
        <v>868</v>
      </c>
      <c r="H8" s="247"/>
      <c r="I8" s="247"/>
      <c r="J8" s="4"/>
      <c r="M8" s="18">
        <v>131</v>
      </c>
      <c r="N8" s="19" t="s">
        <v>52</v>
      </c>
      <c r="O8" s="102" t="s">
        <v>764</v>
      </c>
      <c r="P8" s="37" t="s">
        <v>92</v>
      </c>
      <c r="Q8" s="37" t="s">
        <v>547</v>
      </c>
      <c r="R8" s="95" t="s">
        <v>768</v>
      </c>
    </row>
    <row r="9" spans="1:18" ht="30" customHeight="1">
      <c r="A9" s="253"/>
      <c r="B9" s="6"/>
      <c r="C9" s="15">
        <v>113</v>
      </c>
      <c r="D9" s="242" t="s">
        <v>814</v>
      </c>
      <c r="E9" s="243"/>
      <c r="F9" s="171" t="s">
        <v>894</v>
      </c>
      <c r="G9" s="16" t="s">
        <v>895</v>
      </c>
      <c r="H9" s="168" t="s">
        <v>896</v>
      </c>
      <c r="I9" s="151"/>
      <c r="J9" s="4"/>
      <c r="M9" s="18">
        <v>132</v>
      </c>
      <c r="N9" s="19" t="s">
        <v>52</v>
      </c>
      <c r="O9" s="102" t="s">
        <v>764</v>
      </c>
      <c r="P9" s="37" t="s">
        <v>92</v>
      </c>
      <c r="Q9" s="37" t="s">
        <v>769</v>
      </c>
      <c r="R9" s="93"/>
    </row>
    <row r="10" spans="1:18" ht="30" customHeight="1">
      <c r="A10" s="253"/>
      <c r="B10" s="7"/>
      <c r="C10" s="15">
        <f aca="true" t="shared" si="0" ref="C10:C16">M5</f>
        <v>114</v>
      </c>
      <c r="D10" s="238" t="str">
        <f aca="true" t="shared" si="1" ref="D10:D16">Q5</f>
        <v>工員工資</v>
      </c>
      <c r="E10" s="239"/>
      <c r="F10" s="171" t="s">
        <v>897</v>
      </c>
      <c r="G10" s="16" t="s">
        <v>895</v>
      </c>
      <c r="H10" s="168" t="s">
        <v>898</v>
      </c>
      <c r="I10" s="151"/>
      <c r="J10" s="4"/>
      <c r="M10" s="18">
        <v>151</v>
      </c>
      <c r="N10" s="19" t="s">
        <v>52</v>
      </c>
      <c r="O10" s="102" t="s">
        <v>887</v>
      </c>
      <c r="P10" s="37" t="s">
        <v>770</v>
      </c>
      <c r="Q10" s="37" t="s">
        <v>771</v>
      </c>
      <c r="R10" s="96" t="s">
        <v>771</v>
      </c>
    </row>
    <row r="11" spans="1:18" ht="49.5">
      <c r="A11" s="253"/>
      <c r="B11" s="7"/>
      <c r="C11" s="15">
        <f t="shared" si="0"/>
        <v>122</v>
      </c>
      <c r="D11" s="238" t="str">
        <f t="shared" si="1"/>
        <v>約僱職員薪金</v>
      </c>
      <c r="E11" s="239"/>
      <c r="F11" s="171" t="s">
        <v>834</v>
      </c>
      <c r="G11" s="16" t="s">
        <v>895</v>
      </c>
      <c r="H11" s="168" t="s">
        <v>899</v>
      </c>
      <c r="I11" s="151"/>
      <c r="J11" s="4"/>
      <c r="M11" s="18">
        <v>152</v>
      </c>
      <c r="N11" s="19" t="s">
        <v>52</v>
      </c>
      <c r="O11" s="102" t="s">
        <v>764</v>
      </c>
      <c r="P11" s="37" t="s">
        <v>770</v>
      </c>
      <c r="Q11" s="37" t="s">
        <v>772</v>
      </c>
      <c r="R11" s="97" t="s">
        <v>886</v>
      </c>
    </row>
    <row r="12" spans="1:18" ht="49.5" customHeight="1">
      <c r="A12" s="253"/>
      <c r="B12" s="7"/>
      <c r="C12" s="15">
        <f t="shared" si="0"/>
        <v>124</v>
      </c>
      <c r="D12" s="238" t="str">
        <f t="shared" si="1"/>
        <v>兼職人員酬金</v>
      </c>
      <c r="E12" s="239"/>
      <c r="F12" s="171" t="s">
        <v>835</v>
      </c>
      <c r="G12" s="16" t="s">
        <v>895</v>
      </c>
      <c r="H12" s="168" t="s">
        <v>900</v>
      </c>
      <c r="I12" s="151"/>
      <c r="J12" s="4"/>
      <c r="M12" s="18">
        <v>161</v>
      </c>
      <c r="N12" s="19" t="s">
        <v>52</v>
      </c>
      <c r="O12" s="102" t="s">
        <v>764</v>
      </c>
      <c r="P12" s="37" t="s">
        <v>651</v>
      </c>
      <c r="Q12" s="37" t="s">
        <v>652</v>
      </c>
      <c r="R12" s="95" t="s">
        <v>816</v>
      </c>
    </row>
    <row r="13" spans="1:18" ht="30" customHeight="1">
      <c r="A13" s="253"/>
      <c r="B13" s="7"/>
      <c r="C13" s="15">
        <f t="shared" si="0"/>
        <v>131</v>
      </c>
      <c r="D13" s="238" t="str">
        <f t="shared" si="1"/>
        <v>加班費</v>
      </c>
      <c r="E13" s="239"/>
      <c r="F13" s="171" t="s">
        <v>836</v>
      </c>
      <c r="G13" s="16" t="s">
        <v>895</v>
      </c>
      <c r="H13" s="168" t="s">
        <v>901</v>
      </c>
      <c r="I13" s="151"/>
      <c r="J13" s="11"/>
      <c r="K13" s="13"/>
      <c r="L13" s="13"/>
      <c r="M13" s="18">
        <v>162</v>
      </c>
      <c r="N13" s="19" t="s">
        <v>52</v>
      </c>
      <c r="O13" s="102" t="s">
        <v>764</v>
      </c>
      <c r="P13" s="37" t="s">
        <v>651</v>
      </c>
      <c r="Q13" s="37" t="s">
        <v>773</v>
      </c>
      <c r="R13" s="95" t="s">
        <v>653</v>
      </c>
    </row>
    <row r="14" spans="1:18" ht="30" customHeight="1">
      <c r="A14" s="253"/>
      <c r="B14" s="7"/>
      <c r="C14" s="15">
        <f t="shared" si="0"/>
        <v>132</v>
      </c>
      <c r="D14" s="238" t="str">
        <f t="shared" si="1"/>
        <v>值班費</v>
      </c>
      <c r="E14" s="239"/>
      <c r="F14" s="171" t="s">
        <v>837</v>
      </c>
      <c r="G14" s="16" t="s">
        <v>895</v>
      </c>
      <c r="H14" s="168"/>
      <c r="I14" s="151"/>
      <c r="J14" s="11"/>
      <c r="K14" s="13"/>
      <c r="L14" s="13"/>
      <c r="M14" s="18">
        <v>164</v>
      </c>
      <c r="N14" s="19" t="s">
        <v>52</v>
      </c>
      <c r="O14" s="102" t="s">
        <v>764</v>
      </c>
      <c r="P14" s="37" t="s">
        <v>651</v>
      </c>
      <c r="Q14" s="103" t="s">
        <v>123</v>
      </c>
      <c r="R14" s="93" t="s">
        <v>774</v>
      </c>
    </row>
    <row r="15" spans="1:18" ht="30" customHeight="1">
      <c r="A15" s="253"/>
      <c r="B15" s="7"/>
      <c r="C15" s="15">
        <f t="shared" si="0"/>
        <v>151</v>
      </c>
      <c r="D15" s="238" t="str">
        <f t="shared" si="1"/>
        <v>考績獎金</v>
      </c>
      <c r="E15" s="239"/>
      <c r="F15" s="171" t="s">
        <v>838</v>
      </c>
      <c r="G15" s="16" t="s">
        <v>895</v>
      </c>
      <c r="H15" s="168" t="s">
        <v>902</v>
      </c>
      <c r="I15" s="151"/>
      <c r="J15" s="11"/>
      <c r="K15" s="13"/>
      <c r="L15" s="13"/>
      <c r="M15" s="18">
        <v>181</v>
      </c>
      <c r="N15" s="19" t="s">
        <v>52</v>
      </c>
      <c r="O15" s="102" t="s">
        <v>764</v>
      </c>
      <c r="P15" s="104" t="s">
        <v>132</v>
      </c>
      <c r="Q15" s="103" t="s">
        <v>885</v>
      </c>
      <c r="R15" s="95" t="s">
        <v>560</v>
      </c>
    </row>
    <row r="16" spans="1:18" ht="30" customHeight="1">
      <c r="A16" s="253"/>
      <c r="B16" s="7"/>
      <c r="C16" s="15">
        <f t="shared" si="0"/>
        <v>152</v>
      </c>
      <c r="D16" s="238" t="str">
        <f t="shared" si="1"/>
        <v>年終獎金</v>
      </c>
      <c r="E16" s="239"/>
      <c r="F16" s="171" t="s">
        <v>839</v>
      </c>
      <c r="G16" s="16" t="s">
        <v>895</v>
      </c>
      <c r="H16" s="168" t="s">
        <v>903</v>
      </c>
      <c r="I16" s="151"/>
      <c r="J16" s="11"/>
      <c r="K16" s="13"/>
      <c r="L16" s="13"/>
      <c r="M16" s="18">
        <v>183</v>
      </c>
      <c r="N16" s="19" t="s">
        <v>52</v>
      </c>
      <c r="O16" s="102" t="s">
        <v>764</v>
      </c>
      <c r="P16" s="104" t="s">
        <v>132</v>
      </c>
      <c r="Q16" s="103" t="s">
        <v>138</v>
      </c>
      <c r="R16" s="95" t="s">
        <v>775</v>
      </c>
    </row>
    <row r="17" spans="1:18" ht="30" customHeight="1">
      <c r="A17" s="253"/>
      <c r="B17" s="7"/>
      <c r="C17" s="15">
        <f aca="true" t="shared" si="2" ref="C17:C33">M14</f>
        <v>164</v>
      </c>
      <c r="D17" s="238" t="str">
        <f aca="true" t="shared" si="3" ref="D17:D33">Q14</f>
        <v>卹償金</v>
      </c>
      <c r="E17" s="239"/>
      <c r="F17" s="171" t="s">
        <v>840</v>
      </c>
      <c r="G17" s="16" t="s">
        <v>895</v>
      </c>
      <c r="H17" s="168" t="s">
        <v>904</v>
      </c>
      <c r="I17" s="151"/>
      <c r="J17" s="11"/>
      <c r="K17" s="13"/>
      <c r="L17" s="13"/>
      <c r="M17" s="18">
        <v>186</v>
      </c>
      <c r="N17" s="19" t="s">
        <v>52</v>
      </c>
      <c r="O17" s="102" t="s">
        <v>764</v>
      </c>
      <c r="P17" s="104" t="s">
        <v>132</v>
      </c>
      <c r="Q17" s="103" t="s">
        <v>142</v>
      </c>
      <c r="R17" s="93"/>
    </row>
    <row r="18" spans="1:18" ht="54.75" customHeight="1">
      <c r="A18" s="253"/>
      <c r="B18" s="7"/>
      <c r="C18" s="15">
        <f t="shared" si="2"/>
        <v>181</v>
      </c>
      <c r="D18" s="238" t="str">
        <f t="shared" si="3"/>
        <v>分擔員工保險費</v>
      </c>
      <c r="E18" s="239"/>
      <c r="F18" s="171" t="s">
        <v>841</v>
      </c>
      <c r="G18" s="16" t="s">
        <v>895</v>
      </c>
      <c r="H18" s="168" t="s">
        <v>905</v>
      </c>
      <c r="I18" s="151"/>
      <c r="J18" s="11"/>
      <c r="K18" s="13"/>
      <c r="L18" s="13"/>
      <c r="M18" s="19" t="s">
        <v>776</v>
      </c>
      <c r="N18" s="19" t="s">
        <v>52</v>
      </c>
      <c r="O18" s="102" t="s">
        <v>764</v>
      </c>
      <c r="P18" s="104" t="s">
        <v>132</v>
      </c>
      <c r="Q18" s="103" t="s">
        <v>777</v>
      </c>
      <c r="R18" s="95" t="s">
        <v>29</v>
      </c>
    </row>
    <row r="19" spans="1:18" ht="30" customHeight="1" thickBot="1">
      <c r="A19" s="253"/>
      <c r="B19" s="7"/>
      <c r="C19" s="15">
        <f t="shared" si="2"/>
        <v>183</v>
      </c>
      <c r="D19" s="238" t="str">
        <f t="shared" si="3"/>
        <v>傷病醫藥費</v>
      </c>
      <c r="E19" s="239"/>
      <c r="F19" s="171" t="s">
        <v>842</v>
      </c>
      <c r="G19" s="16" t="s">
        <v>895</v>
      </c>
      <c r="H19" s="168" t="s">
        <v>906</v>
      </c>
      <c r="I19" s="151"/>
      <c r="J19" s="11"/>
      <c r="K19" s="13"/>
      <c r="L19" s="13"/>
      <c r="M19" s="114">
        <v>191</v>
      </c>
      <c r="N19" s="115" t="s">
        <v>52</v>
      </c>
      <c r="O19" s="116" t="s">
        <v>764</v>
      </c>
      <c r="P19" s="118" t="s">
        <v>657</v>
      </c>
      <c r="Q19" s="119" t="s">
        <v>778</v>
      </c>
      <c r="R19" s="120" t="s">
        <v>779</v>
      </c>
    </row>
    <row r="20" spans="1:18" ht="30" customHeight="1" thickTop="1">
      <c r="A20" s="253"/>
      <c r="B20" s="7"/>
      <c r="C20" s="15">
        <f t="shared" si="2"/>
        <v>186</v>
      </c>
      <c r="D20" s="238" t="str">
        <f t="shared" si="3"/>
        <v>體育活動費</v>
      </c>
      <c r="E20" s="239"/>
      <c r="F20" s="171" t="s">
        <v>843</v>
      </c>
      <c r="G20" s="16" t="s">
        <v>895</v>
      </c>
      <c r="H20" s="168" t="s">
        <v>907</v>
      </c>
      <c r="I20" s="151"/>
      <c r="J20" s="11"/>
      <c r="K20" s="13"/>
      <c r="L20" s="13"/>
      <c r="M20" s="110">
        <v>212</v>
      </c>
      <c r="N20" s="111" t="s">
        <v>52</v>
      </c>
      <c r="O20" s="112" t="s">
        <v>780</v>
      </c>
      <c r="P20" s="113" t="s">
        <v>781</v>
      </c>
      <c r="Q20" s="113" t="s">
        <v>782</v>
      </c>
      <c r="R20" s="117" t="s">
        <v>567</v>
      </c>
    </row>
    <row r="21" spans="1:18" ht="30" customHeight="1">
      <c r="A21" s="253"/>
      <c r="B21" s="7"/>
      <c r="C21" s="15" t="str">
        <f t="shared" si="2"/>
        <v>18Y</v>
      </c>
      <c r="D21" s="238" t="str">
        <f t="shared" si="3"/>
        <v>其他福利費</v>
      </c>
      <c r="E21" s="239"/>
      <c r="F21" s="171" t="s">
        <v>844</v>
      </c>
      <c r="G21" s="16" t="s">
        <v>895</v>
      </c>
      <c r="H21" s="168"/>
      <c r="I21" s="151"/>
      <c r="J21" s="11"/>
      <c r="K21" s="13"/>
      <c r="L21" s="13"/>
      <c r="M21" s="18">
        <v>214</v>
      </c>
      <c r="N21" s="19" t="s">
        <v>52</v>
      </c>
      <c r="O21" s="102" t="s">
        <v>780</v>
      </c>
      <c r="P21" s="37" t="s">
        <v>781</v>
      </c>
      <c r="Q21" s="37" t="s">
        <v>884</v>
      </c>
      <c r="R21" s="93" t="s">
        <v>883</v>
      </c>
    </row>
    <row r="22" spans="1:18" ht="30" customHeight="1">
      <c r="A22" s="253"/>
      <c r="B22" s="7"/>
      <c r="C22" s="15">
        <f t="shared" si="2"/>
        <v>191</v>
      </c>
      <c r="D22" s="238" t="str">
        <f t="shared" si="3"/>
        <v>提繳工資墊償費用</v>
      </c>
      <c r="E22" s="239"/>
      <c r="F22" s="171" t="s">
        <v>845</v>
      </c>
      <c r="G22" s="16" t="s">
        <v>895</v>
      </c>
      <c r="H22" s="168" t="s">
        <v>908</v>
      </c>
      <c r="I22" s="151"/>
      <c r="J22" s="11"/>
      <c r="K22" s="13"/>
      <c r="L22" s="13"/>
      <c r="M22" s="18">
        <v>217</v>
      </c>
      <c r="N22" s="19" t="s">
        <v>52</v>
      </c>
      <c r="O22" s="102" t="s">
        <v>780</v>
      </c>
      <c r="P22" s="37" t="s">
        <v>781</v>
      </c>
      <c r="Q22" s="37" t="s">
        <v>660</v>
      </c>
      <c r="R22" s="96" t="s">
        <v>569</v>
      </c>
    </row>
    <row r="23" spans="1:18" ht="30" customHeight="1">
      <c r="A23" s="253"/>
      <c r="B23" s="7"/>
      <c r="C23" s="15">
        <f t="shared" si="2"/>
        <v>212</v>
      </c>
      <c r="D23" s="238" t="str">
        <f t="shared" si="3"/>
        <v>工作場所電費</v>
      </c>
      <c r="E23" s="239"/>
      <c r="F23" s="171" t="s">
        <v>846</v>
      </c>
      <c r="G23" s="16" t="s">
        <v>895</v>
      </c>
      <c r="H23" s="168" t="s">
        <v>909</v>
      </c>
      <c r="I23" s="151"/>
      <c r="J23" s="11"/>
      <c r="K23" s="13"/>
      <c r="L23" s="13"/>
      <c r="M23" s="18">
        <v>221</v>
      </c>
      <c r="N23" s="19" t="s">
        <v>52</v>
      </c>
      <c r="O23" s="102" t="s">
        <v>780</v>
      </c>
      <c r="P23" s="103" t="s">
        <v>783</v>
      </c>
      <c r="Q23" s="103" t="s">
        <v>167</v>
      </c>
      <c r="R23" s="105" t="s">
        <v>570</v>
      </c>
    </row>
    <row r="24" spans="1:18" ht="30" customHeight="1">
      <c r="A24" s="253"/>
      <c r="B24" s="7"/>
      <c r="C24" s="15">
        <f t="shared" si="2"/>
        <v>214</v>
      </c>
      <c r="D24" s="238" t="str">
        <f t="shared" si="3"/>
        <v>工作場所水費</v>
      </c>
      <c r="E24" s="239"/>
      <c r="F24" s="171" t="s">
        <v>847</v>
      </c>
      <c r="G24" s="16" t="s">
        <v>895</v>
      </c>
      <c r="H24" s="168" t="s">
        <v>910</v>
      </c>
      <c r="I24" s="151"/>
      <c r="J24" s="11"/>
      <c r="K24" s="13"/>
      <c r="L24" s="13"/>
      <c r="M24" s="18">
        <v>222</v>
      </c>
      <c r="N24" s="19" t="s">
        <v>52</v>
      </c>
      <c r="O24" s="102" t="s">
        <v>780</v>
      </c>
      <c r="P24" s="103" t="s">
        <v>783</v>
      </c>
      <c r="Q24" s="37" t="s">
        <v>169</v>
      </c>
      <c r="R24" s="93" t="s">
        <v>664</v>
      </c>
    </row>
    <row r="25" spans="1:18" ht="51" customHeight="1">
      <c r="A25" s="253"/>
      <c r="B25" s="7"/>
      <c r="C25" s="15">
        <f t="shared" si="2"/>
        <v>217</v>
      </c>
      <c r="D25" s="238" t="str">
        <f t="shared" si="3"/>
        <v>氣體費</v>
      </c>
      <c r="E25" s="239"/>
      <c r="F25" s="171" t="s">
        <v>848</v>
      </c>
      <c r="G25" s="16" t="s">
        <v>895</v>
      </c>
      <c r="H25" s="168" t="s">
        <v>911</v>
      </c>
      <c r="I25" s="151"/>
      <c r="J25" s="11"/>
      <c r="K25" s="13"/>
      <c r="L25" s="13"/>
      <c r="M25" s="18">
        <v>224</v>
      </c>
      <c r="N25" s="19" t="s">
        <v>52</v>
      </c>
      <c r="O25" s="102" t="s">
        <v>780</v>
      </c>
      <c r="P25" s="103" t="s">
        <v>783</v>
      </c>
      <c r="Q25" s="37" t="s">
        <v>173</v>
      </c>
      <c r="R25" s="95" t="s">
        <v>175</v>
      </c>
    </row>
    <row r="26" spans="1:18" ht="30" customHeight="1">
      <c r="A26" s="253"/>
      <c r="B26" s="7"/>
      <c r="C26" s="15">
        <f t="shared" si="2"/>
        <v>221</v>
      </c>
      <c r="D26" s="238" t="str">
        <f t="shared" si="3"/>
        <v>郵費</v>
      </c>
      <c r="E26" s="239"/>
      <c r="F26" s="171" t="s">
        <v>849</v>
      </c>
      <c r="G26" s="16" t="s">
        <v>895</v>
      </c>
      <c r="H26" s="168" t="s">
        <v>912</v>
      </c>
      <c r="I26" s="151"/>
      <c r="J26" s="11"/>
      <c r="K26" s="13"/>
      <c r="L26" s="13"/>
      <c r="M26" s="18">
        <v>231</v>
      </c>
      <c r="N26" s="19" t="s">
        <v>52</v>
      </c>
      <c r="O26" s="102" t="s">
        <v>780</v>
      </c>
      <c r="P26" s="37" t="s">
        <v>784</v>
      </c>
      <c r="Q26" s="37" t="s">
        <v>177</v>
      </c>
      <c r="R26" s="93" t="s">
        <v>785</v>
      </c>
    </row>
    <row r="27" spans="1:18" ht="30" customHeight="1">
      <c r="A27" s="253"/>
      <c r="B27" s="7"/>
      <c r="C27" s="15">
        <f t="shared" si="2"/>
        <v>222</v>
      </c>
      <c r="D27" s="238" t="str">
        <f t="shared" si="3"/>
        <v>電話費</v>
      </c>
      <c r="E27" s="239"/>
      <c r="F27" s="171" t="s">
        <v>850</v>
      </c>
      <c r="G27" s="16" t="s">
        <v>895</v>
      </c>
      <c r="H27" s="150" t="s">
        <v>1053</v>
      </c>
      <c r="I27" s="151"/>
      <c r="J27" s="11"/>
      <c r="K27" s="13"/>
      <c r="L27" s="13"/>
      <c r="M27" s="18">
        <v>236</v>
      </c>
      <c r="N27" s="19" t="s">
        <v>52</v>
      </c>
      <c r="O27" s="102" t="s">
        <v>780</v>
      </c>
      <c r="P27" s="37" t="s">
        <v>784</v>
      </c>
      <c r="Q27" s="37" t="s">
        <v>186</v>
      </c>
      <c r="R27" s="93" t="s">
        <v>667</v>
      </c>
    </row>
    <row r="28" spans="1:18" ht="30" customHeight="1">
      <c r="A28" s="253"/>
      <c r="B28" s="7"/>
      <c r="C28" s="15">
        <f t="shared" si="2"/>
        <v>224</v>
      </c>
      <c r="D28" s="238" t="str">
        <f t="shared" si="3"/>
        <v>數據通信費</v>
      </c>
      <c r="E28" s="239"/>
      <c r="F28" s="171" t="s">
        <v>851</v>
      </c>
      <c r="G28" s="16" t="s">
        <v>895</v>
      </c>
      <c r="H28" s="152" t="s">
        <v>1130</v>
      </c>
      <c r="I28" s="151"/>
      <c r="J28" s="11"/>
      <c r="K28" s="13"/>
      <c r="L28" s="13"/>
      <c r="M28" s="18">
        <v>241</v>
      </c>
      <c r="N28" s="19" t="s">
        <v>52</v>
      </c>
      <c r="O28" s="102" t="s">
        <v>780</v>
      </c>
      <c r="P28" s="37" t="s">
        <v>786</v>
      </c>
      <c r="Q28" s="37" t="s">
        <v>196</v>
      </c>
      <c r="R28" s="93" t="s">
        <v>670</v>
      </c>
    </row>
    <row r="29" spans="1:18" ht="30" customHeight="1">
      <c r="A29" s="253"/>
      <c r="B29" s="7"/>
      <c r="C29" s="15">
        <f>M26</f>
        <v>231</v>
      </c>
      <c r="D29" s="238" t="str">
        <f t="shared" si="3"/>
        <v>國內旅費</v>
      </c>
      <c r="E29" s="239"/>
      <c r="F29" s="170" t="s">
        <v>913</v>
      </c>
      <c r="G29" s="16" t="s">
        <v>895</v>
      </c>
      <c r="H29" s="150" t="s">
        <v>917</v>
      </c>
      <c r="I29" s="151"/>
      <c r="J29" s="11"/>
      <c r="K29" s="13"/>
      <c r="L29" s="13"/>
      <c r="M29" s="18">
        <v>246</v>
      </c>
      <c r="N29" s="19" t="s">
        <v>52</v>
      </c>
      <c r="O29" s="102" t="s">
        <v>780</v>
      </c>
      <c r="P29" s="37" t="s">
        <v>786</v>
      </c>
      <c r="Q29" s="18" t="s">
        <v>671</v>
      </c>
      <c r="R29" s="93" t="s">
        <v>672</v>
      </c>
    </row>
    <row r="30" spans="1:18" s="8" customFormat="1" ht="45.75" customHeight="1">
      <c r="A30" s="253"/>
      <c r="B30" s="7"/>
      <c r="C30" s="15">
        <f t="shared" si="2"/>
        <v>236</v>
      </c>
      <c r="D30" s="238" t="str">
        <f t="shared" si="3"/>
        <v>貨物運費</v>
      </c>
      <c r="E30" s="239"/>
      <c r="F30" s="170" t="s">
        <v>852</v>
      </c>
      <c r="G30" s="16" t="s">
        <v>895</v>
      </c>
      <c r="H30" s="150" t="s">
        <v>1054</v>
      </c>
      <c r="I30" s="151"/>
      <c r="J30" s="11"/>
      <c r="K30" s="13"/>
      <c r="L30" s="13"/>
      <c r="M30" s="18">
        <v>251</v>
      </c>
      <c r="N30" s="19" t="s">
        <v>52</v>
      </c>
      <c r="O30" s="102" t="s">
        <v>780</v>
      </c>
      <c r="P30" s="18" t="s">
        <v>787</v>
      </c>
      <c r="Q30" s="18" t="s">
        <v>205</v>
      </c>
      <c r="R30" s="97" t="s">
        <v>677</v>
      </c>
    </row>
    <row r="31" spans="1:18" s="8" customFormat="1" ht="33">
      <c r="A31" s="253"/>
      <c r="B31" s="7"/>
      <c r="C31" s="15">
        <f t="shared" si="2"/>
        <v>241</v>
      </c>
      <c r="D31" s="251" t="str">
        <f t="shared" si="3"/>
        <v>印刷及裝訂費</v>
      </c>
      <c r="E31" s="252"/>
      <c r="F31" s="170" t="s">
        <v>853</v>
      </c>
      <c r="G31" s="16" t="s">
        <v>895</v>
      </c>
      <c r="H31" s="150" t="s">
        <v>1055</v>
      </c>
      <c r="I31" s="151"/>
      <c r="J31" s="11"/>
      <c r="K31" s="13"/>
      <c r="L31" s="13"/>
      <c r="M31" s="18">
        <v>252</v>
      </c>
      <c r="N31" s="19" t="s">
        <v>52</v>
      </c>
      <c r="O31" s="102" t="s">
        <v>780</v>
      </c>
      <c r="P31" s="18" t="s">
        <v>787</v>
      </c>
      <c r="Q31" s="18" t="s">
        <v>207</v>
      </c>
      <c r="R31" s="98" t="s">
        <v>680</v>
      </c>
    </row>
    <row r="32" spans="1:18" s="8" customFormat="1" ht="33">
      <c r="A32" s="253"/>
      <c r="B32" s="7"/>
      <c r="C32" s="15">
        <f t="shared" si="2"/>
        <v>246</v>
      </c>
      <c r="D32" s="251" t="str">
        <f t="shared" si="3"/>
        <v>業務宣導費</v>
      </c>
      <c r="E32" s="252"/>
      <c r="F32" s="170" t="s">
        <v>854</v>
      </c>
      <c r="G32" s="16" t="s">
        <v>895</v>
      </c>
      <c r="H32" s="150" t="s">
        <v>918</v>
      </c>
      <c r="I32" s="151"/>
      <c r="J32" s="11"/>
      <c r="K32" s="13"/>
      <c r="L32" s="13"/>
      <c r="M32" s="18">
        <v>254</v>
      </c>
      <c r="N32" s="19" t="s">
        <v>52</v>
      </c>
      <c r="O32" s="102" t="s">
        <v>780</v>
      </c>
      <c r="P32" s="18" t="s">
        <v>787</v>
      </c>
      <c r="Q32" s="18" t="s">
        <v>681</v>
      </c>
      <c r="R32" s="98" t="s">
        <v>683</v>
      </c>
    </row>
    <row r="33" spans="1:18" s="8" customFormat="1" ht="33">
      <c r="A33" s="253"/>
      <c r="B33" s="7"/>
      <c r="C33" s="15">
        <f t="shared" si="2"/>
        <v>251</v>
      </c>
      <c r="D33" s="251" t="str">
        <f t="shared" si="3"/>
        <v>土地改良物修護費</v>
      </c>
      <c r="E33" s="252"/>
      <c r="F33" s="170" t="s">
        <v>855</v>
      </c>
      <c r="G33" s="16" t="s">
        <v>895</v>
      </c>
      <c r="H33" s="150" t="s">
        <v>919</v>
      </c>
      <c r="I33" s="151"/>
      <c r="J33" s="11"/>
      <c r="K33" s="13"/>
      <c r="L33" s="13"/>
      <c r="M33" s="18">
        <v>255</v>
      </c>
      <c r="N33" s="19" t="s">
        <v>52</v>
      </c>
      <c r="O33" s="102" t="s">
        <v>780</v>
      </c>
      <c r="P33" s="18" t="s">
        <v>787</v>
      </c>
      <c r="Q33" s="18" t="s">
        <v>684</v>
      </c>
      <c r="R33" s="98" t="s">
        <v>687</v>
      </c>
    </row>
    <row r="34" spans="1:18" s="8" customFormat="1" ht="33">
      <c r="A34" s="253"/>
      <c r="B34" s="7"/>
      <c r="C34" s="15">
        <f aca="true" t="shared" si="4" ref="C34:C60">M31</f>
        <v>252</v>
      </c>
      <c r="D34" s="251" t="str">
        <f aca="true" t="shared" si="5" ref="D34:D60">Q31</f>
        <v>一般房屋修護費</v>
      </c>
      <c r="E34" s="252"/>
      <c r="F34" s="170" t="s">
        <v>856</v>
      </c>
      <c r="G34" s="16" t="s">
        <v>895</v>
      </c>
      <c r="H34" s="150" t="s">
        <v>920</v>
      </c>
      <c r="I34" s="151"/>
      <c r="J34" s="11"/>
      <c r="K34" s="13"/>
      <c r="L34" s="13"/>
      <c r="M34" s="18">
        <v>256</v>
      </c>
      <c r="N34" s="19" t="s">
        <v>52</v>
      </c>
      <c r="O34" s="102" t="s">
        <v>780</v>
      </c>
      <c r="P34" s="18" t="s">
        <v>787</v>
      </c>
      <c r="Q34" s="18" t="s">
        <v>688</v>
      </c>
      <c r="R34" s="98" t="s">
        <v>690</v>
      </c>
    </row>
    <row r="35" spans="1:18" s="8" customFormat="1" ht="43.5" customHeight="1">
      <c r="A35" s="253"/>
      <c r="B35" s="3"/>
      <c r="C35" s="15">
        <f t="shared" si="4"/>
        <v>254</v>
      </c>
      <c r="D35" s="251" t="str">
        <f t="shared" si="5"/>
        <v>其他建築修護費</v>
      </c>
      <c r="E35" s="252"/>
      <c r="F35" s="170" t="s">
        <v>857</v>
      </c>
      <c r="G35" s="16" t="s">
        <v>895</v>
      </c>
      <c r="H35" s="150" t="s">
        <v>1056</v>
      </c>
      <c r="I35" s="151"/>
      <c r="J35" s="4"/>
      <c r="M35" s="18">
        <v>257</v>
      </c>
      <c r="N35" s="19" t="s">
        <v>52</v>
      </c>
      <c r="O35" s="102" t="s">
        <v>780</v>
      </c>
      <c r="P35" s="18" t="s">
        <v>787</v>
      </c>
      <c r="Q35" s="18" t="s">
        <v>689</v>
      </c>
      <c r="R35" s="98" t="s">
        <v>691</v>
      </c>
    </row>
    <row r="36" spans="1:18" s="8" customFormat="1" ht="33">
      <c r="A36" s="253"/>
      <c r="B36" s="3"/>
      <c r="C36" s="15">
        <f t="shared" si="4"/>
        <v>255</v>
      </c>
      <c r="D36" s="251" t="str">
        <f t="shared" si="5"/>
        <v>機械及設備修護費</v>
      </c>
      <c r="E36" s="252"/>
      <c r="F36" s="170" t="s">
        <v>858</v>
      </c>
      <c r="G36" s="16" t="s">
        <v>895</v>
      </c>
      <c r="H36" s="151"/>
      <c r="I36" s="151"/>
      <c r="J36" s="4"/>
      <c r="M36" s="18">
        <v>258</v>
      </c>
      <c r="N36" s="19" t="s">
        <v>52</v>
      </c>
      <c r="O36" s="102" t="s">
        <v>780</v>
      </c>
      <c r="P36" s="18" t="s">
        <v>787</v>
      </c>
      <c r="Q36" s="18" t="s">
        <v>214</v>
      </c>
      <c r="R36" s="98"/>
    </row>
    <row r="37" spans="1:18" s="8" customFormat="1" ht="33">
      <c r="A37" s="253"/>
      <c r="B37" s="3"/>
      <c r="C37" s="15">
        <f t="shared" si="4"/>
        <v>256</v>
      </c>
      <c r="D37" s="251" t="str">
        <f t="shared" si="5"/>
        <v>交通及運輸設備修護費</v>
      </c>
      <c r="E37" s="252"/>
      <c r="F37" s="170" t="s">
        <v>859</v>
      </c>
      <c r="G37" s="16" t="s">
        <v>895</v>
      </c>
      <c r="H37" s="151" t="s">
        <v>921</v>
      </c>
      <c r="I37" s="151"/>
      <c r="J37" s="4"/>
      <c r="M37" s="18">
        <v>261</v>
      </c>
      <c r="N37" s="19" t="s">
        <v>52</v>
      </c>
      <c r="O37" s="102" t="s">
        <v>780</v>
      </c>
      <c r="P37" s="18" t="s">
        <v>788</v>
      </c>
      <c r="Q37" s="18" t="s">
        <v>221</v>
      </c>
      <c r="R37" s="98" t="s">
        <v>789</v>
      </c>
    </row>
    <row r="38" spans="1:18" s="8" customFormat="1" ht="33">
      <c r="A38" s="253"/>
      <c r="B38" s="3"/>
      <c r="C38" s="15">
        <f t="shared" si="4"/>
        <v>257</v>
      </c>
      <c r="D38" s="251" t="str">
        <f t="shared" si="5"/>
        <v>什項設備修護費</v>
      </c>
      <c r="E38" s="252"/>
      <c r="F38" s="170" t="s">
        <v>922</v>
      </c>
      <c r="G38" s="16" t="s">
        <v>895</v>
      </c>
      <c r="H38" s="150" t="s">
        <v>1057</v>
      </c>
      <c r="I38" s="151"/>
      <c r="J38" s="4"/>
      <c r="M38" s="18">
        <v>264</v>
      </c>
      <c r="N38" s="19" t="s">
        <v>52</v>
      </c>
      <c r="O38" s="102" t="s">
        <v>780</v>
      </c>
      <c r="P38" s="18" t="s">
        <v>788</v>
      </c>
      <c r="Q38" s="18" t="s">
        <v>227</v>
      </c>
      <c r="R38" s="98" t="s">
        <v>696</v>
      </c>
    </row>
    <row r="39" spans="1:18" ht="33">
      <c r="A39" s="253"/>
      <c r="B39" s="3"/>
      <c r="C39" s="15">
        <f t="shared" si="4"/>
        <v>258</v>
      </c>
      <c r="D39" s="251" t="str">
        <f t="shared" si="5"/>
        <v>其他資產修護費</v>
      </c>
      <c r="E39" s="252"/>
      <c r="F39" s="170" t="s">
        <v>1058</v>
      </c>
      <c r="G39" s="16" t="s">
        <v>895</v>
      </c>
      <c r="H39" s="150"/>
      <c r="I39" s="151"/>
      <c r="J39" s="4"/>
      <c r="M39" s="18" t="s">
        <v>790</v>
      </c>
      <c r="N39" s="19" t="s">
        <v>52</v>
      </c>
      <c r="O39" s="102" t="s">
        <v>780</v>
      </c>
      <c r="P39" s="18" t="s">
        <v>788</v>
      </c>
      <c r="Q39" s="103" t="s">
        <v>237</v>
      </c>
      <c r="R39" s="99" t="s">
        <v>30</v>
      </c>
    </row>
    <row r="40" spans="1:18" ht="33">
      <c r="A40" s="253"/>
      <c r="B40" s="3"/>
      <c r="C40" s="15">
        <f t="shared" si="4"/>
        <v>261</v>
      </c>
      <c r="D40" s="251" t="str">
        <f t="shared" si="5"/>
        <v>一般房屋保險費</v>
      </c>
      <c r="E40" s="252"/>
      <c r="F40" s="170" t="s">
        <v>1059</v>
      </c>
      <c r="G40" s="16" t="s">
        <v>895</v>
      </c>
      <c r="H40" s="150" t="s">
        <v>1060</v>
      </c>
      <c r="I40" s="151"/>
      <c r="J40" s="4"/>
      <c r="M40" s="18">
        <v>276</v>
      </c>
      <c r="N40" s="19" t="s">
        <v>52</v>
      </c>
      <c r="O40" s="102" t="s">
        <v>780</v>
      </c>
      <c r="P40" s="18" t="s">
        <v>698</v>
      </c>
      <c r="Q40" s="19" t="s">
        <v>251</v>
      </c>
      <c r="R40" s="99" t="s">
        <v>699</v>
      </c>
    </row>
    <row r="41" spans="1:18" ht="33">
      <c r="A41" s="253"/>
      <c r="B41" s="3"/>
      <c r="C41" s="15">
        <f t="shared" si="4"/>
        <v>264</v>
      </c>
      <c r="D41" s="251" t="str">
        <f t="shared" si="5"/>
        <v>交通及運輸設備保險費</v>
      </c>
      <c r="E41" s="252"/>
      <c r="F41" s="170" t="s">
        <v>923</v>
      </c>
      <c r="G41" s="16" t="s">
        <v>895</v>
      </c>
      <c r="H41" s="150"/>
      <c r="I41" s="151"/>
      <c r="J41" s="4"/>
      <c r="M41" s="18">
        <v>279</v>
      </c>
      <c r="N41" s="19" t="s">
        <v>52</v>
      </c>
      <c r="O41" s="102" t="s">
        <v>780</v>
      </c>
      <c r="P41" s="18" t="s">
        <v>698</v>
      </c>
      <c r="Q41" s="18" t="s">
        <v>257</v>
      </c>
      <c r="R41" s="99" t="s">
        <v>791</v>
      </c>
    </row>
    <row r="42" spans="1:18" ht="66">
      <c r="A42" s="253"/>
      <c r="B42" s="3"/>
      <c r="C42" s="15" t="str">
        <f t="shared" si="4"/>
        <v>26Y</v>
      </c>
      <c r="D42" s="251" t="str">
        <f t="shared" si="5"/>
        <v>其他保險費</v>
      </c>
      <c r="E42" s="252"/>
      <c r="F42" s="170" t="s">
        <v>924</v>
      </c>
      <c r="G42" s="16" t="s">
        <v>895</v>
      </c>
      <c r="H42" s="151" t="s">
        <v>1151</v>
      </c>
      <c r="I42" s="151"/>
      <c r="J42" s="4"/>
      <c r="M42" s="18" t="s">
        <v>792</v>
      </c>
      <c r="N42" s="19" t="s">
        <v>52</v>
      </c>
      <c r="O42" s="102" t="s">
        <v>780</v>
      </c>
      <c r="P42" s="18" t="s">
        <v>698</v>
      </c>
      <c r="Q42" s="18" t="s">
        <v>703</v>
      </c>
      <c r="R42" s="99" t="s">
        <v>31</v>
      </c>
    </row>
    <row r="43" spans="1:18" ht="42" customHeight="1">
      <c r="A43" s="253"/>
      <c r="B43" s="3"/>
      <c r="C43" s="15"/>
      <c r="D43" s="198"/>
      <c r="E43" s="197"/>
      <c r="F43" s="170" t="s">
        <v>925</v>
      </c>
      <c r="G43" s="16" t="s">
        <v>895</v>
      </c>
      <c r="H43" s="151"/>
      <c r="I43" s="151"/>
      <c r="J43" s="4"/>
      <c r="M43" s="18" t="s">
        <v>12</v>
      </c>
      <c r="N43" s="19" t="s">
        <v>52</v>
      </c>
      <c r="O43" s="102" t="s">
        <v>780</v>
      </c>
      <c r="P43" s="18" t="s">
        <v>698</v>
      </c>
      <c r="Q43" s="103" t="s">
        <v>142</v>
      </c>
      <c r="R43" s="99" t="s">
        <v>13</v>
      </c>
    </row>
    <row r="44" spans="1:18" ht="51.75" customHeight="1">
      <c r="A44" s="253"/>
      <c r="B44" s="3"/>
      <c r="C44" s="15">
        <f>M40</f>
        <v>276</v>
      </c>
      <c r="D44" s="251" t="str">
        <f>Q40</f>
        <v>佣金、匯費、經理費及手續費</v>
      </c>
      <c r="E44" s="252"/>
      <c r="F44" s="170" t="s">
        <v>860</v>
      </c>
      <c r="G44" s="16" t="s">
        <v>895</v>
      </c>
      <c r="H44" s="152" t="s">
        <v>926</v>
      </c>
      <c r="I44" s="151"/>
      <c r="J44" s="4"/>
      <c r="M44" s="18">
        <v>285</v>
      </c>
      <c r="N44" s="19" t="s">
        <v>52</v>
      </c>
      <c r="O44" s="102" t="s">
        <v>780</v>
      </c>
      <c r="P44" s="18" t="s">
        <v>793</v>
      </c>
      <c r="Q44" s="103" t="s">
        <v>275</v>
      </c>
      <c r="R44" s="99" t="s">
        <v>705</v>
      </c>
    </row>
    <row r="45" spans="1:18" ht="33">
      <c r="A45" s="253"/>
      <c r="B45" s="3"/>
      <c r="C45" s="15">
        <f>M41</f>
        <v>279</v>
      </c>
      <c r="D45" s="251" t="str">
        <f>Q41</f>
        <v>外包費</v>
      </c>
      <c r="E45" s="252"/>
      <c r="F45" s="170" t="s">
        <v>861</v>
      </c>
      <c r="G45" s="16" t="s">
        <v>895</v>
      </c>
      <c r="H45" s="152" t="s">
        <v>927</v>
      </c>
      <c r="I45" s="151"/>
      <c r="J45" s="4"/>
      <c r="M45" s="18">
        <v>287</v>
      </c>
      <c r="N45" s="19" t="s">
        <v>52</v>
      </c>
      <c r="O45" s="102" t="s">
        <v>780</v>
      </c>
      <c r="P45" s="18" t="s">
        <v>793</v>
      </c>
      <c r="Q45" s="148" t="s">
        <v>707</v>
      </c>
      <c r="R45" s="99" t="s">
        <v>794</v>
      </c>
    </row>
    <row r="46" spans="1:18" ht="33">
      <c r="A46" s="253"/>
      <c r="B46" s="3"/>
      <c r="C46" s="15" t="str">
        <f>M42</f>
        <v>27D</v>
      </c>
      <c r="D46" s="251" t="str">
        <f>Q42</f>
        <v>計時與計件人員酬金</v>
      </c>
      <c r="E46" s="252"/>
      <c r="F46" s="170" t="s">
        <v>862</v>
      </c>
      <c r="G46" s="16" t="s">
        <v>895</v>
      </c>
      <c r="H46" s="152"/>
      <c r="I46" s="151"/>
      <c r="J46" s="4"/>
      <c r="M46" s="18">
        <v>288</v>
      </c>
      <c r="N46" s="19" t="s">
        <v>52</v>
      </c>
      <c r="O46" s="102" t="s">
        <v>780</v>
      </c>
      <c r="P46" s="18" t="s">
        <v>793</v>
      </c>
      <c r="Q46" s="18" t="s">
        <v>280</v>
      </c>
      <c r="R46" s="99" t="s">
        <v>712</v>
      </c>
    </row>
    <row r="47" spans="1:18" ht="33">
      <c r="A47" s="253"/>
      <c r="B47" s="3"/>
      <c r="C47" s="15">
        <f t="shared" si="4"/>
        <v>285</v>
      </c>
      <c r="D47" s="251" t="str">
        <f t="shared" si="5"/>
        <v>講課鐘點、稿費、出席審查及查詢費</v>
      </c>
      <c r="E47" s="252"/>
      <c r="F47" s="170" t="s">
        <v>863</v>
      </c>
      <c r="G47" s="16" t="s">
        <v>895</v>
      </c>
      <c r="H47" s="152"/>
      <c r="I47" s="151"/>
      <c r="J47" s="4"/>
      <c r="M47" s="18">
        <v>289</v>
      </c>
      <c r="N47" s="19" t="s">
        <v>52</v>
      </c>
      <c r="O47" s="102" t="s">
        <v>780</v>
      </c>
      <c r="P47" s="18" t="s">
        <v>793</v>
      </c>
      <c r="Q47" s="103" t="s">
        <v>282</v>
      </c>
      <c r="R47" s="99" t="s">
        <v>714</v>
      </c>
    </row>
    <row r="48" spans="1:18" ht="34.5" customHeight="1">
      <c r="A48" s="253"/>
      <c r="B48" s="5"/>
      <c r="C48" s="15">
        <f t="shared" si="4"/>
        <v>287</v>
      </c>
      <c r="D48" s="251" t="str">
        <f t="shared" si="5"/>
        <v>委託檢驗(定)試驗認證費</v>
      </c>
      <c r="E48" s="252"/>
      <c r="F48" s="170" t="s">
        <v>864</v>
      </c>
      <c r="G48" s="16" t="s">
        <v>895</v>
      </c>
      <c r="H48" s="152" t="s">
        <v>928</v>
      </c>
      <c r="I48" s="151"/>
      <c r="J48" s="4"/>
      <c r="M48" s="18" t="s">
        <v>717</v>
      </c>
      <c r="N48" s="19" t="s">
        <v>52</v>
      </c>
      <c r="O48" s="102" t="s">
        <v>780</v>
      </c>
      <c r="P48" s="18" t="s">
        <v>793</v>
      </c>
      <c r="Q48" s="18" t="s">
        <v>285</v>
      </c>
      <c r="R48" s="99" t="s">
        <v>32</v>
      </c>
    </row>
    <row r="49" spans="1:18" ht="32.25" customHeight="1">
      <c r="A49" s="253"/>
      <c r="B49" s="5"/>
      <c r="C49" s="15">
        <f t="shared" si="4"/>
        <v>288</v>
      </c>
      <c r="D49" s="251" t="str">
        <f t="shared" si="5"/>
        <v>委託考選訓練費</v>
      </c>
      <c r="E49" s="252"/>
      <c r="F49" s="170" t="s">
        <v>929</v>
      </c>
      <c r="G49" s="16" t="s">
        <v>895</v>
      </c>
      <c r="H49" s="152" t="s">
        <v>930</v>
      </c>
      <c r="I49" s="151"/>
      <c r="J49" s="4"/>
      <c r="M49" s="18" t="s">
        <v>719</v>
      </c>
      <c r="N49" s="19" t="s">
        <v>52</v>
      </c>
      <c r="O49" s="102" t="s">
        <v>780</v>
      </c>
      <c r="P49" s="18" t="s">
        <v>793</v>
      </c>
      <c r="Q49" s="18" t="s">
        <v>761</v>
      </c>
      <c r="R49" s="100" t="s">
        <v>33</v>
      </c>
    </row>
    <row r="50" spans="1:18" ht="33" customHeight="1" thickBot="1">
      <c r="A50" s="253"/>
      <c r="B50" s="5"/>
      <c r="C50" s="15">
        <f t="shared" si="4"/>
        <v>289</v>
      </c>
      <c r="D50" s="251" t="str">
        <f t="shared" si="5"/>
        <v>試務甄選費</v>
      </c>
      <c r="E50" s="252"/>
      <c r="F50" s="170" t="s">
        <v>931</v>
      </c>
      <c r="G50" s="16" t="s">
        <v>895</v>
      </c>
      <c r="H50" s="152"/>
      <c r="I50" s="151"/>
      <c r="J50" s="4"/>
      <c r="M50" s="122">
        <v>291</v>
      </c>
      <c r="N50" s="123" t="s">
        <v>52</v>
      </c>
      <c r="O50" s="124" t="s">
        <v>780</v>
      </c>
      <c r="P50" s="122" t="s">
        <v>795</v>
      </c>
      <c r="Q50" s="122" t="s">
        <v>795</v>
      </c>
      <c r="R50" s="125" t="s">
        <v>720</v>
      </c>
    </row>
    <row r="51" spans="1:18" ht="30" customHeight="1">
      <c r="A51" s="253"/>
      <c r="B51" s="5"/>
      <c r="C51" s="15" t="str">
        <f t="shared" si="4"/>
        <v>28A</v>
      </c>
      <c r="D51" s="251" t="str">
        <f t="shared" si="5"/>
        <v>電子計算機軟體服務費</v>
      </c>
      <c r="E51" s="252"/>
      <c r="F51" s="170" t="s">
        <v>932</v>
      </c>
      <c r="G51" s="16" t="s">
        <v>895</v>
      </c>
      <c r="H51" s="151"/>
      <c r="I51" s="151"/>
      <c r="J51" s="4"/>
      <c r="M51" s="110">
        <v>312</v>
      </c>
      <c r="N51" s="111" t="s">
        <v>52</v>
      </c>
      <c r="O51" s="112" t="s">
        <v>796</v>
      </c>
      <c r="P51" s="110" t="s">
        <v>293</v>
      </c>
      <c r="Q51" s="110" t="s">
        <v>722</v>
      </c>
      <c r="R51" s="121" t="s">
        <v>797</v>
      </c>
    </row>
    <row r="52" spans="1:18" ht="48" customHeight="1">
      <c r="A52" s="253"/>
      <c r="B52" s="5"/>
      <c r="C52" s="15" t="str">
        <f t="shared" si="4"/>
        <v>28Y</v>
      </c>
      <c r="D52" s="251" t="str">
        <f t="shared" si="5"/>
        <v>其他</v>
      </c>
      <c r="E52" s="252"/>
      <c r="F52" s="170" t="s">
        <v>933</v>
      </c>
      <c r="G52" s="16" t="s">
        <v>895</v>
      </c>
      <c r="H52" s="151"/>
      <c r="I52" s="151"/>
      <c r="J52" s="4"/>
      <c r="M52" s="18">
        <v>321</v>
      </c>
      <c r="N52" s="19" t="s">
        <v>52</v>
      </c>
      <c r="O52" s="102" t="s">
        <v>796</v>
      </c>
      <c r="P52" s="18" t="s">
        <v>724</v>
      </c>
      <c r="Q52" s="18" t="s">
        <v>304</v>
      </c>
      <c r="R52" s="99" t="s">
        <v>798</v>
      </c>
    </row>
    <row r="53" spans="1:18" ht="30" customHeight="1">
      <c r="A53" s="253"/>
      <c r="B53" s="5"/>
      <c r="C53" s="15">
        <f t="shared" si="4"/>
        <v>291</v>
      </c>
      <c r="D53" s="251" t="str">
        <f t="shared" si="5"/>
        <v>公共關係費</v>
      </c>
      <c r="E53" s="252"/>
      <c r="F53" s="170" t="s">
        <v>934</v>
      </c>
      <c r="G53" s="16" t="s">
        <v>895</v>
      </c>
      <c r="H53" s="151"/>
      <c r="I53" s="151"/>
      <c r="J53" s="4"/>
      <c r="M53" s="18">
        <v>322</v>
      </c>
      <c r="N53" s="19" t="s">
        <v>52</v>
      </c>
      <c r="O53" s="102" t="s">
        <v>796</v>
      </c>
      <c r="P53" s="18" t="s">
        <v>724</v>
      </c>
      <c r="Q53" s="104" t="s">
        <v>728</v>
      </c>
      <c r="R53" s="106" t="s">
        <v>616</v>
      </c>
    </row>
    <row r="54" spans="1:18" ht="34.5" customHeight="1">
      <c r="A54" s="253"/>
      <c r="B54" s="5"/>
      <c r="C54" s="15">
        <f t="shared" si="4"/>
        <v>312</v>
      </c>
      <c r="D54" s="251" t="str">
        <f t="shared" si="5"/>
        <v>燃料</v>
      </c>
      <c r="E54" s="252"/>
      <c r="F54" s="170" t="s">
        <v>935</v>
      </c>
      <c r="G54" s="16" t="s">
        <v>895</v>
      </c>
      <c r="H54" s="150"/>
      <c r="I54" s="151"/>
      <c r="J54" s="4"/>
      <c r="M54" s="18">
        <v>323</v>
      </c>
      <c r="N54" s="19" t="s">
        <v>52</v>
      </c>
      <c r="O54" s="102" t="s">
        <v>796</v>
      </c>
      <c r="P54" s="18" t="s">
        <v>724</v>
      </c>
      <c r="Q54" s="19" t="s">
        <v>307</v>
      </c>
      <c r="R54" s="99" t="s">
        <v>799</v>
      </c>
    </row>
    <row r="55" spans="1:18" s="2" customFormat="1" ht="34.5" customHeight="1">
      <c r="A55" s="9"/>
      <c r="B55" s="5"/>
      <c r="C55" s="15">
        <f t="shared" si="4"/>
        <v>321</v>
      </c>
      <c r="D55" s="251" t="str">
        <f t="shared" si="5"/>
        <v>辦公（事務）用品</v>
      </c>
      <c r="E55" s="252"/>
      <c r="F55" s="170" t="s">
        <v>936</v>
      </c>
      <c r="G55" s="16" t="s">
        <v>895</v>
      </c>
      <c r="H55" s="150" t="s">
        <v>945</v>
      </c>
      <c r="I55" s="151"/>
      <c r="J55" s="9"/>
      <c r="K55" s="14"/>
      <c r="L55" s="14"/>
      <c r="M55" s="18">
        <v>324</v>
      </c>
      <c r="N55" s="19" t="s">
        <v>52</v>
      </c>
      <c r="O55" s="102" t="s">
        <v>796</v>
      </c>
      <c r="P55" s="18" t="s">
        <v>724</v>
      </c>
      <c r="Q55" s="18" t="s">
        <v>309</v>
      </c>
      <c r="R55" s="93" t="s">
        <v>619</v>
      </c>
    </row>
    <row r="56" spans="1:18" s="2" customFormat="1" ht="34.5" customHeight="1">
      <c r="A56" s="9"/>
      <c r="B56" s="5"/>
      <c r="C56" s="15">
        <f t="shared" si="4"/>
        <v>322</v>
      </c>
      <c r="D56" s="251" t="str">
        <f t="shared" si="5"/>
        <v>報章什誌</v>
      </c>
      <c r="E56" s="252"/>
      <c r="F56" s="170" t="s">
        <v>937</v>
      </c>
      <c r="G56" s="16" t="s">
        <v>895</v>
      </c>
      <c r="H56" s="152" t="s">
        <v>946</v>
      </c>
      <c r="I56" s="151"/>
      <c r="J56" s="10"/>
      <c r="K56" s="17"/>
      <c r="L56" s="17"/>
      <c r="M56" s="18">
        <v>326</v>
      </c>
      <c r="N56" s="19" t="s">
        <v>52</v>
      </c>
      <c r="O56" s="102" t="s">
        <v>796</v>
      </c>
      <c r="P56" s="18" t="s">
        <v>724</v>
      </c>
      <c r="Q56" s="18" t="s">
        <v>800</v>
      </c>
      <c r="R56" s="106" t="s">
        <v>735</v>
      </c>
    </row>
    <row r="57" spans="1:18" s="2" customFormat="1" ht="34.5" customHeight="1">
      <c r="A57" s="9"/>
      <c r="B57" s="5"/>
      <c r="C57" s="15">
        <f t="shared" si="4"/>
        <v>323</v>
      </c>
      <c r="D57" s="251" t="str">
        <f t="shared" si="5"/>
        <v>農業與園藝用品及環境美化費</v>
      </c>
      <c r="E57" s="252"/>
      <c r="F57" s="170" t="s">
        <v>938</v>
      </c>
      <c r="G57" s="16" t="s">
        <v>895</v>
      </c>
      <c r="H57" s="151"/>
      <c r="I57" s="151"/>
      <c r="J57" s="10"/>
      <c r="K57" s="17"/>
      <c r="L57" s="17"/>
      <c r="M57" s="18">
        <v>328</v>
      </c>
      <c r="N57" s="19" t="s">
        <v>52</v>
      </c>
      <c r="O57" s="102" t="s">
        <v>796</v>
      </c>
      <c r="P57" s="18" t="s">
        <v>724</v>
      </c>
      <c r="Q57" s="103" t="s">
        <v>317</v>
      </c>
      <c r="R57" s="93" t="s">
        <v>621</v>
      </c>
    </row>
    <row r="58" spans="1:18" s="2" customFormat="1" ht="79.5" customHeight="1" thickBot="1">
      <c r="A58" s="9"/>
      <c r="B58" s="5"/>
      <c r="C58" s="15">
        <f t="shared" si="4"/>
        <v>324</v>
      </c>
      <c r="D58" s="251" t="str">
        <f t="shared" si="5"/>
        <v>化學藥劑與實驗用品</v>
      </c>
      <c r="E58" s="252"/>
      <c r="F58" s="170" t="s">
        <v>939</v>
      </c>
      <c r="G58" s="16" t="s">
        <v>895</v>
      </c>
      <c r="H58" s="151" t="s">
        <v>947</v>
      </c>
      <c r="I58" s="151"/>
      <c r="J58" s="10"/>
      <c r="K58" s="17"/>
      <c r="L58" s="17"/>
      <c r="M58" s="122" t="s">
        <v>801</v>
      </c>
      <c r="N58" s="123" t="s">
        <v>52</v>
      </c>
      <c r="O58" s="124" t="s">
        <v>796</v>
      </c>
      <c r="P58" s="122" t="s">
        <v>724</v>
      </c>
      <c r="Q58" s="122" t="s">
        <v>761</v>
      </c>
      <c r="R58" s="127" t="s">
        <v>34</v>
      </c>
    </row>
    <row r="59" spans="1:18" s="2" customFormat="1" ht="34.5" customHeight="1">
      <c r="A59" s="9"/>
      <c r="B59" s="5"/>
      <c r="C59" s="15">
        <f t="shared" si="4"/>
        <v>326</v>
      </c>
      <c r="D59" s="251" t="str">
        <f t="shared" si="5"/>
        <v>食品</v>
      </c>
      <c r="E59" s="252"/>
      <c r="F59" s="170" t="s">
        <v>940</v>
      </c>
      <c r="G59" s="16" t="s">
        <v>895</v>
      </c>
      <c r="H59" s="152" t="s">
        <v>1061</v>
      </c>
      <c r="I59" s="151"/>
      <c r="J59" s="10"/>
      <c r="K59" s="17"/>
      <c r="L59" s="17"/>
      <c r="M59" s="110">
        <v>442</v>
      </c>
      <c r="N59" s="111" t="s">
        <v>52</v>
      </c>
      <c r="O59" s="126" t="s">
        <v>802</v>
      </c>
      <c r="P59" s="110" t="s">
        <v>803</v>
      </c>
      <c r="Q59" s="110" t="s">
        <v>736</v>
      </c>
      <c r="R59" s="117" t="s">
        <v>732</v>
      </c>
    </row>
    <row r="60" spans="1:18" s="2" customFormat="1" ht="34.5" customHeight="1" thickBot="1">
      <c r="A60" s="9"/>
      <c r="B60" s="5"/>
      <c r="C60" s="15">
        <f t="shared" si="4"/>
        <v>328</v>
      </c>
      <c r="D60" s="251" t="str">
        <f t="shared" si="5"/>
        <v>醫療用品(非醫療院所使用)</v>
      </c>
      <c r="E60" s="252"/>
      <c r="F60" s="170" t="s">
        <v>941</v>
      </c>
      <c r="G60" s="16" t="s">
        <v>895</v>
      </c>
      <c r="H60" s="151" t="s">
        <v>1062</v>
      </c>
      <c r="I60" s="151"/>
      <c r="J60" s="10"/>
      <c r="K60" s="17"/>
      <c r="L60" s="17"/>
      <c r="M60" s="138">
        <v>451</v>
      </c>
      <c r="N60" s="139" t="s">
        <v>52</v>
      </c>
      <c r="O60" s="140" t="s">
        <v>802</v>
      </c>
      <c r="P60" s="138" t="s">
        <v>357</v>
      </c>
      <c r="Q60" s="138" t="s">
        <v>357</v>
      </c>
      <c r="R60" s="141" t="s">
        <v>738</v>
      </c>
    </row>
    <row r="61" spans="1:18" s="2" customFormat="1" ht="53.25" customHeight="1" thickTop="1">
      <c r="A61" s="9"/>
      <c r="B61" s="5"/>
      <c r="C61" s="15" t="str">
        <f aca="true" t="shared" si="6" ref="C61:C79">M58</f>
        <v>32Y</v>
      </c>
      <c r="D61" s="251" t="str">
        <f aca="true" t="shared" si="7" ref="D61:D79">Q58</f>
        <v>其他</v>
      </c>
      <c r="E61" s="252"/>
      <c r="F61" s="170" t="s">
        <v>942</v>
      </c>
      <c r="G61" s="16" t="s">
        <v>895</v>
      </c>
      <c r="H61" s="152"/>
      <c r="I61" s="151"/>
      <c r="J61" s="10"/>
      <c r="K61" s="17"/>
      <c r="L61" s="17"/>
      <c r="M61" s="142">
        <v>514</v>
      </c>
      <c r="N61" s="143" t="s">
        <v>882</v>
      </c>
      <c r="O61" s="143" t="s">
        <v>804</v>
      </c>
      <c r="P61" s="142" t="s">
        <v>741</v>
      </c>
      <c r="Q61" s="142" t="s">
        <v>375</v>
      </c>
      <c r="R61" s="144" t="s">
        <v>743</v>
      </c>
    </row>
    <row r="62" spans="1:18" s="2" customFormat="1" ht="51" customHeight="1">
      <c r="A62" s="9"/>
      <c r="B62" s="5"/>
      <c r="C62" s="15">
        <f t="shared" si="6"/>
        <v>442</v>
      </c>
      <c r="D62" s="251" t="str">
        <f t="shared" si="7"/>
        <v>車租</v>
      </c>
      <c r="E62" s="252"/>
      <c r="F62" s="170" t="s">
        <v>943</v>
      </c>
      <c r="G62" s="16" t="s">
        <v>895</v>
      </c>
      <c r="H62" s="152"/>
      <c r="I62" s="151"/>
      <c r="J62" s="10"/>
      <c r="K62" s="17"/>
      <c r="L62" s="17"/>
      <c r="M62" s="18">
        <v>515</v>
      </c>
      <c r="N62" s="19" t="s">
        <v>805</v>
      </c>
      <c r="O62" s="19" t="s">
        <v>880</v>
      </c>
      <c r="P62" s="18" t="s">
        <v>741</v>
      </c>
      <c r="Q62" s="103" t="s">
        <v>377</v>
      </c>
      <c r="R62" s="107" t="s">
        <v>881</v>
      </c>
    </row>
    <row r="63" spans="1:18" s="2" customFormat="1" ht="66" customHeight="1">
      <c r="A63" s="9"/>
      <c r="B63" s="5"/>
      <c r="C63" s="15">
        <f t="shared" si="6"/>
        <v>451</v>
      </c>
      <c r="D63" s="251" t="str">
        <f t="shared" si="7"/>
        <v>什項設備租金</v>
      </c>
      <c r="E63" s="252"/>
      <c r="F63" s="170" t="s">
        <v>944</v>
      </c>
      <c r="G63" s="16" t="s">
        <v>895</v>
      </c>
      <c r="H63" s="150"/>
      <c r="I63" s="151"/>
      <c r="J63" s="10"/>
      <c r="K63" s="17"/>
      <c r="L63" s="17"/>
      <c r="M63" s="18">
        <v>516</v>
      </c>
      <c r="N63" s="19" t="s">
        <v>877</v>
      </c>
      <c r="O63" s="19" t="s">
        <v>804</v>
      </c>
      <c r="P63" s="18" t="s">
        <v>741</v>
      </c>
      <c r="Q63" s="103" t="s">
        <v>379</v>
      </c>
      <c r="R63" s="107" t="s">
        <v>379</v>
      </c>
    </row>
    <row r="64" spans="1:18" ht="54" customHeight="1" thickBot="1">
      <c r="A64" s="9"/>
      <c r="B64" s="5"/>
      <c r="C64" s="15">
        <f t="shared" si="6"/>
        <v>514</v>
      </c>
      <c r="D64" s="251" t="str">
        <f t="shared" si="7"/>
        <v>購置機械及設備</v>
      </c>
      <c r="E64" s="252"/>
      <c r="F64" s="170" t="s">
        <v>1063</v>
      </c>
      <c r="G64" s="16" t="s">
        <v>895</v>
      </c>
      <c r="H64" s="150"/>
      <c r="I64" s="151"/>
      <c r="J64" s="10"/>
      <c r="K64" s="17"/>
      <c r="L64" s="17"/>
      <c r="M64" s="138">
        <v>521</v>
      </c>
      <c r="N64" s="139" t="s">
        <v>879</v>
      </c>
      <c r="O64" s="139" t="s">
        <v>804</v>
      </c>
      <c r="P64" s="138" t="s">
        <v>806</v>
      </c>
      <c r="Q64" s="145" t="s">
        <v>383</v>
      </c>
      <c r="R64" s="146" t="s">
        <v>629</v>
      </c>
    </row>
    <row r="65" spans="1:18" ht="54" customHeight="1" thickTop="1">
      <c r="A65" s="9"/>
      <c r="B65" s="5"/>
      <c r="C65" s="15">
        <f t="shared" si="6"/>
        <v>515</v>
      </c>
      <c r="D65" s="251" t="str">
        <f t="shared" si="7"/>
        <v>購置交通及運輸設備</v>
      </c>
      <c r="E65" s="252"/>
      <c r="F65" s="170" t="s">
        <v>1064</v>
      </c>
      <c r="G65" s="16" t="s">
        <v>895</v>
      </c>
      <c r="H65" s="150" t="s">
        <v>1157</v>
      </c>
      <c r="I65" s="151"/>
      <c r="J65" s="10"/>
      <c r="K65" s="13"/>
      <c r="L65" s="13"/>
      <c r="M65" s="142">
        <v>661</v>
      </c>
      <c r="N65" s="143" t="s">
        <v>52</v>
      </c>
      <c r="O65" s="143" t="s">
        <v>878</v>
      </c>
      <c r="P65" s="142" t="s">
        <v>807</v>
      </c>
      <c r="Q65" s="142" t="s">
        <v>435</v>
      </c>
      <c r="R65" s="147" t="s">
        <v>808</v>
      </c>
    </row>
    <row r="66" spans="1:18" ht="42" customHeight="1">
      <c r="A66" s="9"/>
      <c r="B66" s="5"/>
      <c r="C66" s="15">
        <f t="shared" si="6"/>
        <v>516</v>
      </c>
      <c r="D66" s="251" t="str">
        <f t="shared" si="7"/>
        <v>購置什項設備</v>
      </c>
      <c r="E66" s="252"/>
      <c r="F66" s="170" t="s">
        <v>1065</v>
      </c>
      <c r="G66" s="16" t="s">
        <v>895</v>
      </c>
      <c r="H66" s="150" t="s">
        <v>1066</v>
      </c>
      <c r="I66" s="151"/>
      <c r="J66" s="10"/>
      <c r="M66" s="18">
        <v>663</v>
      </c>
      <c r="N66" s="19" t="s">
        <v>52</v>
      </c>
      <c r="O66" s="19" t="s">
        <v>387</v>
      </c>
      <c r="P66" s="18" t="s">
        <v>807</v>
      </c>
      <c r="Q66" s="103" t="s">
        <v>439</v>
      </c>
      <c r="R66" s="109" t="s">
        <v>439</v>
      </c>
    </row>
    <row r="67" spans="1:18" ht="33.75" thickBot="1">
      <c r="A67" s="9"/>
      <c r="B67" s="5"/>
      <c r="C67" s="15">
        <f t="shared" si="6"/>
        <v>521</v>
      </c>
      <c r="D67" s="251" t="str">
        <f t="shared" si="7"/>
        <v>購置電腦軟體</v>
      </c>
      <c r="E67" s="252"/>
      <c r="F67" s="170" t="s">
        <v>1067</v>
      </c>
      <c r="G67" s="16" t="s">
        <v>895</v>
      </c>
      <c r="H67" s="150" t="s">
        <v>1068</v>
      </c>
      <c r="I67" s="151"/>
      <c r="J67" s="10"/>
      <c r="M67" s="122">
        <v>671</v>
      </c>
      <c r="N67" s="123" t="s">
        <v>52</v>
      </c>
      <c r="O67" s="123" t="s">
        <v>387</v>
      </c>
      <c r="P67" s="129" t="s">
        <v>746</v>
      </c>
      <c r="Q67" s="129" t="s">
        <v>447</v>
      </c>
      <c r="R67" s="125"/>
    </row>
    <row r="68" spans="1:18" ht="49.5">
      <c r="A68" s="9"/>
      <c r="B68" s="5"/>
      <c r="C68" s="15">
        <f t="shared" si="6"/>
        <v>661</v>
      </c>
      <c r="D68" s="251" t="str">
        <f t="shared" si="7"/>
        <v>行政規費與強制費</v>
      </c>
      <c r="E68" s="252"/>
      <c r="F68" s="170" t="s">
        <v>1069</v>
      </c>
      <c r="G68" s="16" t="s">
        <v>895</v>
      </c>
      <c r="H68" s="150" t="s">
        <v>1183</v>
      </c>
      <c r="I68" s="151"/>
      <c r="J68" s="10"/>
      <c r="M68" s="110">
        <v>712</v>
      </c>
      <c r="N68" s="111" t="s">
        <v>52</v>
      </c>
      <c r="O68" s="111" t="s">
        <v>448</v>
      </c>
      <c r="P68" s="110" t="s">
        <v>809</v>
      </c>
      <c r="Q68" s="130" t="s">
        <v>453</v>
      </c>
      <c r="R68" s="128" t="s">
        <v>634</v>
      </c>
    </row>
    <row r="69" spans="1:18" ht="49.5">
      <c r="A69" s="9"/>
      <c r="B69" s="5"/>
      <c r="C69" s="15">
        <f t="shared" si="6"/>
        <v>663</v>
      </c>
      <c r="D69" s="251" t="str">
        <f t="shared" si="7"/>
        <v>汽車燃料使用費</v>
      </c>
      <c r="E69" s="252"/>
      <c r="F69" s="170" t="s">
        <v>1070</v>
      </c>
      <c r="G69" s="16" t="s">
        <v>895</v>
      </c>
      <c r="H69" s="150" t="s">
        <v>1071</v>
      </c>
      <c r="I69" s="151"/>
      <c r="J69" s="10"/>
      <c r="M69" s="18">
        <v>713</v>
      </c>
      <c r="N69" s="19" t="s">
        <v>52</v>
      </c>
      <c r="O69" s="19" t="s">
        <v>749</v>
      </c>
      <c r="P69" s="18" t="s">
        <v>809</v>
      </c>
      <c r="Q69" s="103" t="s">
        <v>455</v>
      </c>
      <c r="R69" s="108" t="s">
        <v>635</v>
      </c>
    </row>
    <row r="70" spans="1:18" ht="49.5">
      <c r="A70" s="9"/>
      <c r="B70" s="5"/>
      <c r="C70" s="15">
        <f t="shared" si="6"/>
        <v>671</v>
      </c>
      <c r="D70" s="251" t="str">
        <f t="shared" si="7"/>
        <v>解繳公庫</v>
      </c>
      <c r="E70" s="252"/>
      <c r="F70" s="170" t="s">
        <v>1072</v>
      </c>
      <c r="G70" s="16" t="s">
        <v>895</v>
      </c>
      <c r="H70" s="150" t="s">
        <v>1075</v>
      </c>
      <c r="I70" s="151"/>
      <c r="J70" s="10"/>
      <c r="M70" s="18">
        <v>726</v>
      </c>
      <c r="N70" s="19" t="s">
        <v>52</v>
      </c>
      <c r="O70" s="19" t="s">
        <v>749</v>
      </c>
      <c r="P70" s="104" t="s">
        <v>457</v>
      </c>
      <c r="Q70" s="18" t="s">
        <v>469</v>
      </c>
      <c r="R70" s="108" t="s">
        <v>810</v>
      </c>
    </row>
    <row r="71" spans="1:18" ht="49.5">
      <c r="A71" s="9"/>
      <c r="B71" s="5"/>
      <c r="C71" s="15">
        <f>M68</f>
        <v>712</v>
      </c>
      <c r="D71" s="251" t="str">
        <f>Q68</f>
        <v>學術團體會費</v>
      </c>
      <c r="E71" s="252"/>
      <c r="F71" s="170" t="s">
        <v>1073</v>
      </c>
      <c r="G71" s="16" t="s">
        <v>895</v>
      </c>
      <c r="H71" s="150" t="s">
        <v>1076</v>
      </c>
      <c r="I71" s="151"/>
      <c r="J71" s="10"/>
      <c r="M71" s="18" t="s">
        <v>763</v>
      </c>
      <c r="N71" s="19" t="s">
        <v>52</v>
      </c>
      <c r="O71" s="19" t="s">
        <v>749</v>
      </c>
      <c r="P71" s="104" t="s">
        <v>457</v>
      </c>
      <c r="Q71" s="103" t="s">
        <v>288</v>
      </c>
      <c r="R71" s="108" t="s">
        <v>24</v>
      </c>
    </row>
    <row r="72" spans="1:18" ht="49.5">
      <c r="A72" s="9"/>
      <c r="B72" s="5"/>
      <c r="C72" s="15">
        <f>M69</f>
        <v>713</v>
      </c>
      <c r="D72" s="251" t="str">
        <f>Q69</f>
        <v>職業團體會費</v>
      </c>
      <c r="E72" s="252"/>
      <c r="F72" s="170" t="s">
        <v>1074</v>
      </c>
      <c r="G72" s="16" t="s">
        <v>895</v>
      </c>
      <c r="H72" s="150" t="s">
        <v>1077</v>
      </c>
      <c r="I72" s="151"/>
      <c r="J72" s="10"/>
      <c r="M72" s="18">
        <v>747</v>
      </c>
      <c r="N72" s="19" t="s">
        <v>52</v>
      </c>
      <c r="O72" s="19" t="s">
        <v>749</v>
      </c>
      <c r="P72" s="19" t="s">
        <v>486</v>
      </c>
      <c r="Q72" s="103" t="s">
        <v>498</v>
      </c>
      <c r="R72" s="108"/>
    </row>
    <row r="73" spans="1:18" ht="50.25" thickBot="1">
      <c r="A73" s="9"/>
      <c r="B73" s="5"/>
      <c r="C73" s="15">
        <f>M70</f>
        <v>726</v>
      </c>
      <c r="D73" s="251" t="str">
        <f>Q70</f>
        <v>獎助學員生給與</v>
      </c>
      <c r="E73" s="252"/>
      <c r="F73" s="170" t="s">
        <v>1078</v>
      </c>
      <c r="G73" s="16" t="s">
        <v>895</v>
      </c>
      <c r="H73" s="150" t="s">
        <v>1081</v>
      </c>
      <c r="I73" s="151"/>
      <c r="J73" s="10"/>
      <c r="M73" s="122">
        <v>751</v>
      </c>
      <c r="N73" s="123" t="s">
        <v>52</v>
      </c>
      <c r="O73" s="123" t="s">
        <v>749</v>
      </c>
      <c r="P73" s="122" t="s">
        <v>751</v>
      </c>
      <c r="Q73" s="122" t="s">
        <v>753</v>
      </c>
      <c r="R73" s="131" t="s">
        <v>759</v>
      </c>
    </row>
    <row r="74" spans="1:18" ht="38.25" customHeight="1" thickBot="1">
      <c r="A74" s="9"/>
      <c r="B74" s="5"/>
      <c r="C74" s="15" t="str">
        <f>M71</f>
        <v>72Y</v>
      </c>
      <c r="D74" s="251" t="str">
        <f>Q71</f>
        <v>其他</v>
      </c>
      <c r="E74" s="252"/>
      <c r="F74" s="170" t="s">
        <v>1079</v>
      </c>
      <c r="G74" s="16" t="s">
        <v>895</v>
      </c>
      <c r="H74" s="150" t="s">
        <v>1181</v>
      </c>
      <c r="I74" s="151"/>
      <c r="J74" s="10"/>
      <c r="M74" s="133">
        <v>817</v>
      </c>
      <c r="N74" s="134" t="s">
        <v>52</v>
      </c>
      <c r="O74" s="135" t="s">
        <v>505</v>
      </c>
      <c r="P74" s="135" t="s">
        <v>760</v>
      </c>
      <c r="Q74" s="136" t="s">
        <v>519</v>
      </c>
      <c r="R74" s="137" t="s">
        <v>520</v>
      </c>
    </row>
    <row r="75" spans="1:18" ht="33">
      <c r="A75" s="9"/>
      <c r="B75" s="5"/>
      <c r="C75" s="15">
        <f t="shared" si="6"/>
        <v>747</v>
      </c>
      <c r="D75" s="251" t="str">
        <f t="shared" si="7"/>
        <v>慰問金、照護及濟助金</v>
      </c>
      <c r="E75" s="252"/>
      <c r="F75" s="170" t="s">
        <v>1080</v>
      </c>
      <c r="G75" s="16" t="s">
        <v>895</v>
      </c>
      <c r="H75" s="150" t="s">
        <v>1082</v>
      </c>
      <c r="I75" s="151"/>
      <c r="J75" s="10"/>
      <c r="M75" s="110">
        <v>911</v>
      </c>
      <c r="N75" s="111" t="s">
        <v>52</v>
      </c>
      <c r="O75" s="110" t="s">
        <v>761</v>
      </c>
      <c r="P75" s="110" t="s">
        <v>762</v>
      </c>
      <c r="Q75" s="130" t="s">
        <v>645</v>
      </c>
      <c r="R75" s="132" t="s">
        <v>645</v>
      </c>
    </row>
    <row r="76" spans="1:18" ht="33">
      <c r="A76" s="9"/>
      <c r="B76" s="5"/>
      <c r="C76" s="15">
        <f t="shared" si="6"/>
        <v>751</v>
      </c>
      <c r="D76" s="251" t="str">
        <f t="shared" si="7"/>
        <v>技能競賽</v>
      </c>
      <c r="E76" s="252"/>
      <c r="F76" s="170" t="s">
        <v>1139</v>
      </c>
      <c r="G76" s="16" t="s">
        <v>895</v>
      </c>
      <c r="H76" s="150" t="s">
        <v>1140</v>
      </c>
      <c r="I76" s="151"/>
      <c r="J76" s="10"/>
      <c r="M76" s="18" t="s">
        <v>811</v>
      </c>
      <c r="N76" s="19" t="s">
        <v>52</v>
      </c>
      <c r="O76" s="18" t="s">
        <v>761</v>
      </c>
      <c r="P76" s="18" t="s">
        <v>762</v>
      </c>
      <c r="Q76" s="88" t="s">
        <v>288</v>
      </c>
      <c r="R76" s="100" t="s">
        <v>24</v>
      </c>
    </row>
    <row r="77" spans="1:18" ht="45.75" customHeight="1">
      <c r="A77" s="9"/>
      <c r="B77" s="5"/>
      <c r="C77" s="15">
        <f t="shared" si="6"/>
        <v>817</v>
      </c>
      <c r="D77" s="251" t="str">
        <f t="shared" si="7"/>
        <v>資產短絀</v>
      </c>
      <c r="E77" s="252"/>
      <c r="F77" s="170" t="s">
        <v>1084</v>
      </c>
      <c r="G77" s="16" t="s">
        <v>895</v>
      </c>
      <c r="H77" s="150" t="s">
        <v>1083</v>
      </c>
      <c r="I77" s="151"/>
      <c r="J77" s="10"/>
      <c r="M77" s="18" t="s">
        <v>21</v>
      </c>
      <c r="N77" s="19" t="s">
        <v>889</v>
      </c>
      <c r="O77" s="102" t="s">
        <v>764</v>
      </c>
      <c r="P77" s="37" t="s">
        <v>651</v>
      </c>
      <c r="Q77" s="37" t="s">
        <v>652</v>
      </c>
      <c r="R77" s="99" t="s">
        <v>28</v>
      </c>
    </row>
    <row r="78" spans="1:18" ht="33">
      <c r="A78" s="9"/>
      <c r="B78" s="5"/>
      <c r="C78" s="15">
        <f t="shared" si="6"/>
        <v>911</v>
      </c>
      <c r="D78" s="251" t="str">
        <f t="shared" si="7"/>
        <v>未足額進用殘障人員差額補助費</v>
      </c>
      <c r="E78" s="252"/>
      <c r="F78" s="170" t="s">
        <v>1085</v>
      </c>
      <c r="G78" s="16" t="s">
        <v>895</v>
      </c>
      <c r="H78" s="150" t="s">
        <v>1184</v>
      </c>
      <c r="I78" s="151"/>
      <c r="J78" s="10"/>
      <c r="M78" s="18" t="s">
        <v>17</v>
      </c>
      <c r="N78" s="19" t="s">
        <v>889</v>
      </c>
      <c r="O78" s="102" t="s">
        <v>764</v>
      </c>
      <c r="P78" s="37" t="s">
        <v>770</v>
      </c>
      <c r="Q78" s="37" t="s">
        <v>772</v>
      </c>
      <c r="R78" s="99" t="s">
        <v>27</v>
      </c>
    </row>
    <row r="79" spans="1:18" ht="33">
      <c r="A79" s="9"/>
      <c r="B79" s="5"/>
      <c r="C79" s="15" t="str">
        <f t="shared" si="6"/>
        <v>91Y</v>
      </c>
      <c r="D79" s="251" t="str">
        <f t="shared" si="7"/>
        <v>其他</v>
      </c>
      <c r="E79" s="252"/>
      <c r="F79" s="170" t="s">
        <v>1088</v>
      </c>
      <c r="G79" s="16" t="s">
        <v>895</v>
      </c>
      <c r="H79" s="150"/>
      <c r="I79" s="151"/>
      <c r="J79" s="10"/>
      <c r="M79" s="18" t="s">
        <v>1017</v>
      </c>
      <c r="N79" s="19" t="s">
        <v>889</v>
      </c>
      <c r="O79" s="102" t="s">
        <v>764</v>
      </c>
      <c r="P79" s="19" t="s">
        <v>486</v>
      </c>
      <c r="Q79" s="37" t="s">
        <v>1018</v>
      </c>
      <c r="R79" s="99" t="s">
        <v>26</v>
      </c>
    </row>
    <row r="80" spans="1:18" ht="33">
      <c r="A80" s="9"/>
      <c r="B80" s="5"/>
      <c r="C80" s="175"/>
      <c r="D80" s="176"/>
      <c r="E80" s="177"/>
      <c r="F80" s="170" t="s">
        <v>1087</v>
      </c>
      <c r="G80" s="16" t="s">
        <v>895</v>
      </c>
      <c r="H80" s="150" t="s">
        <v>1086</v>
      </c>
      <c r="I80" s="151"/>
      <c r="J80" s="10"/>
      <c r="M80" s="138" t="s">
        <v>18</v>
      </c>
      <c r="N80" s="19" t="s">
        <v>889</v>
      </c>
      <c r="O80" s="179" t="s">
        <v>764</v>
      </c>
      <c r="P80" s="180" t="s">
        <v>651</v>
      </c>
      <c r="Q80" s="145" t="s">
        <v>123</v>
      </c>
      <c r="R80" s="99" t="s">
        <v>25</v>
      </c>
    </row>
    <row r="81" spans="1:18" ht="33">
      <c r="A81" s="9"/>
      <c r="B81" s="5"/>
      <c r="C81" s="175"/>
      <c r="D81" s="176"/>
      <c r="E81" s="177"/>
      <c r="F81" s="170" t="s">
        <v>1178</v>
      </c>
      <c r="G81" s="16" t="s">
        <v>895</v>
      </c>
      <c r="H81" s="150" t="s">
        <v>1179</v>
      </c>
      <c r="I81" s="151"/>
      <c r="J81" s="10"/>
      <c r="M81" s="18" t="s">
        <v>19</v>
      </c>
      <c r="N81" s="19" t="s">
        <v>889</v>
      </c>
      <c r="O81" s="102" t="s">
        <v>764</v>
      </c>
      <c r="P81" s="104" t="s">
        <v>132</v>
      </c>
      <c r="Q81" s="103" t="s">
        <v>35</v>
      </c>
      <c r="R81" s="181" t="s">
        <v>23</v>
      </c>
    </row>
    <row r="82" spans="1:18" ht="33">
      <c r="A82" s="9"/>
      <c r="B82" s="5"/>
      <c r="C82" s="175"/>
      <c r="D82" s="176"/>
      <c r="E82" s="177"/>
      <c r="F82" s="170" t="s">
        <v>1180</v>
      </c>
      <c r="G82" s="16" t="s">
        <v>895</v>
      </c>
      <c r="H82" s="150" t="s">
        <v>1186</v>
      </c>
      <c r="I82" s="151"/>
      <c r="J82" s="10"/>
      <c r="M82" s="18" t="s">
        <v>20</v>
      </c>
      <c r="N82" s="181" t="s">
        <v>888</v>
      </c>
      <c r="O82" s="102" t="s">
        <v>764</v>
      </c>
      <c r="P82" s="104" t="s">
        <v>132</v>
      </c>
      <c r="Q82" s="103" t="s">
        <v>35</v>
      </c>
      <c r="R82" s="181" t="s">
        <v>22</v>
      </c>
    </row>
    <row r="83" spans="6:18" ht="33" customHeight="1">
      <c r="F83" s="170" t="s">
        <v>1185</v>
      </c>
      <c r="G83" s="16" t="s">
        <v>895</v>
      </c>
      <c r="H83" s="150"/>
      <c r="I83" s="151"/>
      <c r="J83" s="10"/>
      <c r="M83" s="182"/>
      <c r="N83" s="183"/>
      <c r="O83" s="190"/>
      <c r="P83" s="191"/>
      <c r="Q83" s="192"/>
      <c r="R83" s="184"/>
    </row>
    <row r="84" spans="6:18" ht="16.5">
      <c r="F84" s="170" t="s">
        <v>1090</v>
      </c>
      <c r="G84" s="16" t="s">
        <v>895</v>
      </c>
      <c r="H84" s="150" t="s">
        <v>1089</v>
      </c>
      <c r="I84" s="151"/>
      <c r="J84" s="10"/>
      <c r="M84" s="178"/>
      <c r="N84" s="185"/>
      <c r="O84" s="186"/>
      <c r="P84" s="186"/>
      <c r="Q84" s="186"/>
      <c r="R84" s="186"/>
    </row>
    <row r="85" spans="6:18" ht="16.5">
      <c r="F85" s="170" t="s">
        <v>1091</v>
      </c>
      <c r="G85" s="16" t="s">
        <v>895</v>
      </c>
      <c r="H85" s="150" t="s">
        <v>1093</v>
      </c>
      <c r="I85" s="151"/>
      <c r="J85" s="10"/>
      <c r="M85" s="178"/>
      <c r="N85" s="185"/>
      <c r="O85" s="186"/>
      <c r="P85" s="186"/>
      <c r="Q85" s="186"/>
      <c r="R85" s="186"/>
    </row>
    <row r="86" spans="6:18" ht="16.5">
      <c r="F86" s="170" t="s">
        <v>1092</v>
      </c>
      <c r="G86" s="16" t="s">
        <v>895</v>
      </c>
      <c r="H86" s="150" t="s">
        <v>1094</v>
      </c>
      <c r="I86" s="151"/>
      <c r="J86" s="10"/>
      <c r="M86" s="178"/>
      <c r="N86" s="185"/>
      <c r="O86" s="187"/>
      <c r="P86" s="188"/>
      <c r="Q86" s="189"/>
      <c r="R86" s="186"/>
    </row>
    <row r="87" spans="6:18" ht="16.5">
      <c r="F87" s="170" t="s">
        <v>1096</v>
      </c>
      <c r="G87" s="16" t="s">
        <v>895</v>
      </c>
      <c r="H87" s="150" t="s">
        <v>1095</v>
      </c>
      <c r="I87" s="151"/>
      <c r="J87" s="10"/>
      <c r="M87" s="186"/>
      <c r="N87" s="186"/>
      <c r="O87" s="186"/>
      <c r="P87" s="186"/>
      <c r="Q87" s="186"/>
      <c r="R87" s="186"/>
    </row>
    <row r="88" spans="6:10" ht="16.5">
      <c r="F88" s="170" t="s">
        <v>1097</v>
      </c>
      <c r="G88" s="16" t="s">
        <v>895</v>
      </c>
      <c r="H88" s="150"/>
      <c r="I88" s="151"/>
      <c r="J88" s="10"/>
    </row>
    <row r="89" spans="6:10" ht="16.5">
      <c r="F89" s="170" t="s">
        <v>1099</v>
      </c>
      <c r="G89" s="16" t="s">
        <v>895</v>
      </c>
      <c r="H89" s="150" t="s">
        <v>1098</v>
      </c>
      <c r="I89" s="151"/>
      <c r="J89" s="10"/>
    </row>
    <row r="90" spans="6:10" ht="16.5">
      <c r="F90" s="170" t="s">
        <v>1100</v>
      </c>
      <c r="G90" s="16" t="s">
        <v>895</v>
      </c>
      <c r="H90" s="150" t="s">
        <v>1101</v>
      </c>
      <c r="I90" s="151"/>
      <c r="J90" s="10"/>
    </row>
    <row r="91" spans="6:10" ht="16.5">
      <c r="F91" s="170" t="s">
        <v>1103</v>
      </c>
      <c r="G91" s="16" t="s">
        <v>895</v>
      </c>
      <c r="H91" s="150" t="s">
        <v>1102</v>
      </c>
      <c r="I91" s="151"/>
      <c r="J91" s="10"/>
    </row>
    <row r="92" spans="6:10" ht="16.5">
      <c r="F92" s="170" t="s">
        <v>948</v>
      </c>
      <c r="G92" s="16" t="s">
        <v>895</v>
      </c>
      <c r="H92" s="150" t="s">
        <v>1104</v>
      </c>
      <c r="I92" s="151"/>
      <c r="J92" s="10"/>
    </row>
    <row r="93" spans="6:10" ht="16.5">
      <c r="F93" s="170" t="s">
        <v>865</v>
      </c>
      <c r="G93" s="16" t="s">
        <v>895</v>
      </c>
      <c r="H93" s="150" t="s">
        <v>1182</v>
      </c>
      <c r="I93" s="151"/>
      <c r="J93" s="10"/>
    </row>
    <row r="94" spans="6:10" ht="16.5">
      <c r="F94" s="170" t="s">
        <v>866</v>
      </c>
      <c r="G94" s="16" t="s">
        <v>895</v>
      </c>
      <c r="H94" s="150" t="s">
        <v>950</v>
      </c>
      <c r="I94" s="151"/>
      <c r="J94" s="10"/>
    </row>
    <row r="95" spans="6:10" ht="16.5">
      <c r="F95" s="170" t="s">
        <v>867</v>
      </c>
      <c r="G95" s="16" t="s">
        <v>895</v>
      </c>
      <c r="H95" s="150" t="s">
        <v>1105</v>
      </c>
      <c r="I95" s="151"/>
      <c r="J95" s="10"/>
    </row>
    <row r="96" spans="6:10" ht="16.5">
      <c r="F96" s="170" t="s">
        <v>1132</v>
      </c>
      <c r="G96" s="16" t="s">
        <v>895</v>
      </c>
      <c r="H96" s="150" t="s">
        <v>1133</v>
      </c>
      <c r="I96" s="151"/>
      <c r="J96" s="10"/>
    </row>
    <row r="97" spans="6:10" ht="16.5">
      <c r="F97" s="170" t="s">
        <v>1135</v>
      </c>
      <c r="G97" s="16" t="s">
        <v>895</v>
      </c>
      <c r="H97" s="150" t="s">
        <v>1136</v>
      </c>
      <c r="I97" s="151"/>
      <c r="J97" s="10"/>
    </row>
    <row r="98" spans="6:10" ht="16.5">
      <c r="F98" s="170" t="s">
        <v>1143</v>
      </c>
      <c r="G98" s="16" t="s">
        <v>895</v>
      </c>
      <c r="H98" s="150" t="s">
        <v>1144</v>
      </c>
      <c r="I98" s="151"/>
      <c r="J98" s="10"/>
    </row>
    <row r="99" spans="6:10" ht="16.5">
      <c r="F99" s="170" t="s">
        <v>1145</v>
      </c>
      <c r="G99" s="16" t="s">
        <v>895</v>
      </c>
      <c r="H99" s="150" t="s">
        <v>1146</v>
      </c>
      <c r="I99" s="151"/>
      <c r="J99" s="10"/>
    </row>
    <row r="100" spans="6:10" ht="16.5">
      <c r="F100" s="170" t="s">
        <v>1106</v>
      </c>
      <c r="G100" s="16" t="s">
        <v>895</v>
      </c>
      <c r="H100" s="150" t="s">
        <v>1107</v>
      </c>
      <c r="I100" s="151"/>
      <c r="J100" s="10"/>
    </row>
    <row r="101" spans="6:10" ht="16.5">
      <c r="F101" s="170" t="s">
        <v>1175</v>
      </c>
      <c r="G101" s="16" t="s">
        <v>895</v>
      </c>
      <c r="H101" s="150"/>
      <c r="I101" s="151"/>
      <c r="J101" s="10"/>
    </row>
    <row r="102" spans="6:10" ht="16.5">
      <c r="F102" s="170" t="s">
        <v>1176</v>
      </c>
      <c r="G102" s="16" t="s">
        <v>895</v>
      </c>
      <c r="H102" s="150"/>
      <c r="I102" s="151"/>
      <c r="J102" s="10"/>
    </row>
    <row r="103" spans="6:10" ht="16.5">
      <c r="F103" s="170" t="s">
        <v>1108</v>
      </c>
      <c r="G103" s="16" t="s">
        <v>895</v>
      </c>
      <c r="H103" s="150"/>
      <c r="I103" s="151"/>
      <c r="J103" s="10"/>
    </row>
    <row r="104" spans="6:10" ht="16.5">
      <c r="F104" s="170" t="s">
        <v>1137</v>
      </c>
      <c r="G104" s="16" t="s">
        <v>895</v>
      </c>
      <c r="H104" s="150" t="s">
        <v>1138</v>
      </c>
      <c r="I104" s="151"/>
      <c r="J104" s="10"/>
    </row>
    <row r="105" spans="6:10" ht="16.5">
      <c r="F105" s="170" t="s">
        <v>1152</v>
      </c>
      <c r="G105" s="16" t="s">
        <v>895</v>
      </c>
      <c r="H105" s="150" t="s">
        <v>1153</v>
      </c>
      <c r="I105" s="151"/>
      <c r="J105" s="10"/>
    </row>
    <row r="106" spans="6:10" ht="16.5">
      <c r="F106" s="170" t="s">
        <v>951</v>
      </c>
      <c r="G106" s="16" t="s">
        <v>895</v>
      </c>
      <c r="H106" s="151"/>
      <c r="I106" s="151"/>
      <c r="J106" s="10"/>
    </row>
    <row r="107" spans="6:10" ht="16.5">
      <c r="F107" s="170" t="s">
        <v>949</v>
      </c>
      <c r="G107" s="16" t="s">
        <v>895</v>
      </c>
      <c r="H107" s="151" t="s">
        <v>1109</v>
      </c>
      <c r="I107" s="151"/>
      <c r="J107" s="10"/>
    </row>
    <row r="108" spans="6:10" ht="16.5">
      <c r="F108" s="170" t="s">
        <v>1141</v>
      </c>
      <c r="G108" s="16" t="s">
        <v>895</v>
      </c>
      <c r="H108" s="151" t="s">
        <v>1142</v>
      </c>
      <c r="I108" s="151"/>
      <c r="J108" s="10"/>
    </row>
    <row r="109" spans="6:10" ht="16.5">
      <c r="F109" s="170" t="s">
        <v>1162</v>
      </c>
      <c r="G109" s="16" t="s">
        <v>895</v>
      </c>
      <c r="H109" s="151" t="s">
        <v>1167</v>
      </c>
      <c r="I109" s="151"/>
      <c r="J109" s="10"/>
    </row>
    <row r="110" spans="6:10" ht="16.5">
      <c r="F110" s="170" t="s">
        <v>1163</v>
      </c>
      <c r="G110" s="16" t="s">
        <v>895</v>
      </c>
      <c r="H110" s="151" t="s">
        <v>1168</v>
      </c>
      <c r="I110" s="151"/>
      <c r="J110" s="10"/>
    </row>
    <row r="111" spans="6:10" ht="16.5">
      <c r="F111" s="170" t="s">
        <v>1164</v>
      </c>
      <c r="G111" s="16" t="s">
        <v>895</v>
      </c>
      <c r="H111" s="151" t="s">
        <v>1169</v>
      </c>
      <c r="I111" s="151"/>
      <c r="J111" s="10"/>
    </row>
    <row r="112" spans="6:10" ht="16.5">
      <c r="F112" s="170" t="s">
        <v>1110</v>
      </c>
      <c r="G112" s="16" t="s">
        <v>895</v>
      </c>
      <c r="H112" s="151" t="s">
        <v>1111</v>
      </c>
      <c r="I112" s="151"/>
      <c r="J112" s="10"/>
    </row>
    <row r="113" spans="6:10" ht="16.5">
      <c r="F113" s="170" t="s">
        <v>1113</v>
      </c>
      <c r="G113" s="16" t="s">
        <v>895</v>
      </c>
      <c r="H113" s="151" t="s">
        <v>1112</v>
      </c>
      <c r="I113" s="151"/>
      <c r="J113" s="10"/>
    </row>
    <row r="114" spans="6:10" ht="16.5">
      <c r="F114" s="170" t="s">
        <v>1154</v>
      </c>
      <c r="G114" s="16" t="s">
        <v>895</v>
      </c>
      <c r="H114" s="151" t="s">
        <v>1155</v>
      </c>
      <c r="I114" s="151"/>
      <c r="J114" s="10"/>
    </row>
    <row r="115" spans="6:10" ht="16.5">
      <c r="F115" s="170" t="s">
        <v>1115</v>
      </c>
      <c r="G115" s="16" t="s">
        <v>895</v>
      </c>
      <c r="H115" s="151" t="s">
        <v>1114</v>
      </c>
      <c r="I115" s="151"/>
      <c r="J115" s="10"/>
    </row>
    <row r="116" spans="6:10" ht="16.5">
      <c r="F116" s="170" t="s">
        <v>1165</v>
      </c>
      <c r="G116" s="16" t="s">
        <v>895</v>
      </c>
      <c r="H116" s="151" t="s">
        <v>1173</v>
      </c>
      <c r="I116" s="151"/>
      <c r="J116" s="10"/>
    </row>
    <row r="117" spans="6:10" ht="16.5">
      <c r="F117" s="170" t="s">
        <v>1166</v>
      </c>
      <c r="G117" s="16" t="s">
        <v>895</v>
      </c>
      <c r="H117" s="151"/>
      <c r="I117" s="151"/>
      <c r="J117" s="10"/>
    </row>
    <row r="118" spans="6:10" ht="16.5">
      <c r="F118" s="170" t="s">
        <v>1117</v>
      </c>
      <c r="G118" s="16" t="s">
        <v>895</v>
      </c>
      <c r="H118" s="151" t="s">
        <v>1116</v>
      </c>
      <c r="I118" s="151"/>
      <c r="J118" s="10"/>
    </row>
    <row r="119" spans="6:10" ht="16.5">
      <c r="F119" s="170" t="s">
        <v>1149</v>
      </c>
      <c r="G119" s="16" t="s">
        <v>895</v>
      </c>
      <c r="H119" s="151" t="s">
        <v>1150</v>
      </c>
      <c r="I119" s="151"/>
      <c r="J119" s="10"/>
    </row>
    <row r="120" spans="6:10" ht="16.5">
      <c r="F120" s="170" t="s">
        <v>1160</v>
      </c>
      <c r="G120" s="16" t="s">
        <v>895</v>
      </c>
      <c r="H120" s="151" t="s">
        <v>1161</v>
      </c>
      <c r="I120" s="151"/>
      <c r="J120" s="10"/>
    </row>
    <row r="121" spans="6:10" ht="16.5">
      <c r="F121" s="170" t="s">
        <v>1177</v>
      </c>
      <c r="G121" s="16" t="s">
        <v>895</v>
      </c>
      <c r="H121" s="151"/>
      <c r="I121" s="151"/>
      <c r="J121" s="10"/>
    </row>
    <row r="122" spans="6:10" ht="16.5">
      <c r="F122" s="170"/>
      <c r="G122" s="16" t="s">
        <v>895</v>
      </c>
      <c r="H122" s="151"/>
      <c r="I122" s="151"/>
      <c r="J122" s="10"/>
    </row>
    <row r="123" spans="6:10" ht="16.5">
      <c r="F123" s="170"/>
      <c r="G123" s="16" t="s">
        <v>895</v>
      </c>
      <c r="H123" s="151"/>
      <c r="I123" s="151"/>
      <c r="J123" s="10"/>
    </row>
    <row r="124" spans="6:10" ht="16.5">
      <c r="F124" s="170"/>
      <c r="G124" s="16" t="s">
        <v>895</v>
      </c>
      <c r="H124" s="151"/>
      <c r="I124" s="151"/>
      <c r="J124" s="10"/>
    </row>
    <row r="125" spans="6:10" ht="16.5">
      <c r="F125" s="170" t="s">
        <v>952</v>
      </c>
      <c r="G125" s="16" t="s">
        <v>895</v>
      </c>
      <c r="H125" s="151"/>
      <c r="I125" s="151"/>
      <c r="J125" s="10"/>
    </row>
    <row r="126" spans="6:10" ht="16.5">
      <c r="F126" s="170" t="s">
        <v>953</v>
      </c>
      <c r="G126" s="16" t="s">
        <v>895</v>
      </c>
      <c r="H126" s="151"/>
      <c r="I126" s="151"/>
      <c r="J126" s="10"/>
    </row>
    <row r="127" spans="6:10" ht="16.5">
      <c r="F127" s="170" t="s">
        <v>954</v>
      </c>
      <c r="G127" s="16" t="s">
        <v>895</v>
      </c>
      <c r="H127" s="151" t="s">
        <v>1118</v>
      </c>
      <c r="I127" s="151"/>
      <c r="J127" s="10"/>
    </row>
    <row r="128" spans="6:10" ht="16.5">
      <c r="F128" s="170" t="s">
        <v>955</v>
      </c>
      <c r="G128" s="16" t="s">
        <v>895</v>
      </c>
      <c r="H128" s="151"/>
      <c r="I128" s="151"/>
      <c r="J128" s="10"/>
    </row>
    <row r="129" spans="6:10" ht="16.5">
      <c r="F129" s="170" t="s">
        <v>956</v>
      </c>
      <c r="G129" s="16" t="s">
        <v>895</v>
      </c>
      <c r="H129" s="151"/>
      <c r="I129" s="151"/>
      <c r="J129" s="10"/>
    </row>
    <row r="130" spans="6:10" ht="16.5">
      <c r="F130" s="170" t="s">
        <v>957</v>
      </c>
      <c r="G130" s="16" t="s">
        <v>895</v>
      </c>
      <c r="H130" s="151" t="s">
        <v>1119</v>
      </c>
      <c r="I130" s="151"/>
      <c r="J130" s="10"/>
    </row>
    <row r="131" spans="6:10" ht="16.5">
      <c r="F131" s="170" t="s">
        <v>958</v>
      </c>
      <c r="G131" s="16" t="s">
        <v>895</v>
      </c>
      <c r="H131" s="150" t="s">
        <v>1172</v>
      </c>
      <c r="I131" s="151"/>
      <c r="J131" s="10"/>
    </row>
    <row r="132" spans="6:10" ht="16.5">
      <c r="F132" s="170" t="s">
        <v>1121</v>
      </c>
      <c r="G132" s="16" t="s">
        <v>895</v>
      </c>
      <c r="H132" s="150" t="s">
        <v>1120</v>
      </c>
      <c r="I132" s="151"/>
      <c r="J132" s="10"/>
    </row>
    <row r="133" spans="6:10" ht="16.5">
      <c r="F133" s="170" t="s">
        <v>1123</v>
      </c>
      <c r="G133" s="16" t="s">
        <v>895</v>
      </c>
      <c r="H133" s="150" t="s">
        <v>1122</v>
      </c>
      <c r="I133" s="151"/>
      <c r="J133" s="10"/>
    </row>
    <row r="134" spans="6:10" ht="16.5">
      <c r="F134" s="170" t="s">
        <v>1124</v>
      </c>
      <c r="G134" s="16" t="s">
        <v>895</v>
      </c>
      <c r="H134" s="150" t="s">
        <v>1125</v>
      </c>
      <c r="I134" s="166"/>
      <c r="J134" s="10"/>
    </row>
    <row r="135" spans="6:10" ht="16.5">
      <c r="F135" s="170" t="s">
        <v>959</v>
      </c>
      <c r="G135" s="16" t="s">
        <v>895</v>
      </c>
      <c r="H135" s="151"/>
      <c r="I135" s="166"/>
      <c r="J135" s="10"/>
    </row>
    <row r="136" spans="6:10" ht="16.5">
      <c r="F136" s="170" t="s">
        <v>960</v>
      </c>
      <c r="G136" s="16" t="s">
        <v>895</v>
      </c>
      <c r="H136" s="151"/>
      <c r="I136" s="166"/>
      <c r="J136" s="10"/>
    </row>
    <row r="137" spans="6:10" ht="16.5">
      <c r="F137" s="170" t="s">
        <v>961</v>
      </c>
      <c r="G137" s="16" t="s">
        <v>895</v>
      </c>
      <c r="H137" s="151"/>
      <c r="I137" s="166"/>
      <c r="J137" s="10"/>
    </row>
    <row r="138" spans="6:10" ht="16.5">
      <c r="F138" s="170" t="s">
        <v>962</v>
      </c>
      <c r="G138" s="16" t="s">
        <v>895</v>
      </c>
      <c r="H138" s="151"/>
      <c r="I138" s="151"/>
      <c r="J138" s="10"/>
    </row>
    <row r="139" spans="6:10" ht="16.5">
      <c r="F139" s="170" t="s">
        <v>963</v>
      </c>
      <c r="G139" s="16" t="s">
        <v>895</v>
      </c>
      <c r="H139" s="151"/>
      <c r="I139" s="166"/>
      <c r="J139" s="10"/>
    </row>
    <row r="140" spans="6:10" ht="16.5">
      <c r="F140" s="170" t="s">
        <v>1170</v>
      </c>
      <c r="G140" s="16" t="s">
        <v>895</v>
      </c>
      <c r="H140" s="151" t="s">
        <v>1171</v>
      </c>
      <c r="I140" s="166"/>
      <c r="J140" s="10"/>
    </row>
    <row r="141" spans="6:10" ht="16.5">
      <c r="F141" s="170" t="s">
        <v>964</v>
      </c>
      <c r="G141" s="16" t="s">
        <v>895</v>
      </c>
      <c r="H141" s="151" t="s">
        <v>1126</v>
      </c>
      <c r="I141" s="166"/>
      <c r="J141" s="10"/>
    </row>
    <row r="142" spans="6:10" ht="16.5">
      <c r="F142" s="170" t="s">
        <v>965</v>
      </c>
      <c r="G142" s="16" t="s">
        <v>895</v>
      </c>
      <c r="H142" s="151" t="s">
        <v>1174</v>
      </c>
      <c r="I142" s="166"/>
      <c r="J142" s="10"/>
    </row>
    <row r="143" spans="6:10" ht="16.5">
      <c r="F143" s="170" t="s">
        <v>966</v>
      </c>
      <c r="G143" s="16" t="s">
        <v>895</v>
      </c>
      <c r="H143" s="151" t="s">
        <v>1134</v>
      </c>
      <c r="I143" s="166"/>
      <c r="J143" s="10"/>
    </row>
    <row r="144" spans="6:10" ht="16.5">
      <c r="F144" s="170" t="s">
        <v>967</v>
      </c>
      <c r="G144" s="16" t="s">
        <v>895</v>
      </c>
      <c r="H144" s="151" t="s">
        <v>1127</v>
      </c>
      <c r="I144" s="167"/>
      <c r="J144" s="10"/>
    </row>
    <row r="145" spans="6:10" ht="16.5">
      <c r="F145" s="170" t="s">
        <v>968</v>
      </c>
      <c r="G145" s="16" t="s">
        <v>895</v>
      </c>
      <c r="H145" s="151"/>
      <c r="I145" s="167"/>
      <c r="J145" s="10"/>
    </row>
    <row r="146" spans="6:10" ht="16.5">
      <c r="F146" s="170" t="s">
        <v>969</v>
      </c>
      <c r="G146" s="16" t="s">
        <v>895</v>
      </c>
      <c r="H146" s="151"/>
      <c r="I146" s="151"/>
      <c r="J146" s="10"/>
    </row>
    <row r="147" spans="6:10" ht="16.5">
      <c r="F147" s="170" t="s">
        <v>970</v>
      </c>
      <c r="G147" s="16" t="s">
        <v>895</v>
      </c>
      <c r="H147" s="151"/>
      <c r="I147" s="151"/>
      <c r="J147" s="10"/>
    </row>
    <row r="148" spans="6:8" ht="16.5">
      <c r="F148" s="170" t="s">
        <v>971</v>
      </c>
      <c r="G148" s="16" t="s">
        <v>895</v>
      </c>
      <c r="H148" s="151" t="s">
        <v>972</v>
      </c>
    </row>
    <row r="149" spans="6:8" ht="16.5">
      <c r="F149" s="170" t="s">
        <v>973</v>
      </c>
      <c r="G149" s="16" t="s">
        <v>895</v>
      </c>
      <c r="H149" s="151"/>
    </row>
    <row r="150" spans="6:8" ht="16.5">
      <c r="F150" s="170" t="s">
        <v>974</v>
      </c>
      <c r="G150" s="16" t="s">
        <v>895</v>
      </c>
      <c r="H150" s="151"/>
    </row>
    <row r="151" spans="6:8" ht="16.5">
      <c r="F151" s="170" t="s">
        <v>975</v>
      </c>
      <c r="G151" s="16" t="s">
        <v>895</v>
      </c>
      <c r="H151" s="151"/>
    </row>
    <row r="152" spans="6:8" ht="16.5">
      <c r="F152" s="170" t="s">
        <v>976</v>
      </c>
      <c r="G152" s="16" t="s">
        <v>895</v>
      </c>
      <c r="H152" s="151"/>
    </row>
    <row r="153" spans="6:8" ht="16.5">
      <c r="F153" s="170" t="s">
        <v>1158</v>
      </c>
      <c r="G153" s="16" t="s">
        <v>895</v>
      </c>
      <c r="H153" s="151" t="s">
        <v>1159</v>
      </c>
    </row>
    <row r="154" spans="6:8" ht="16.5">
      <c r="F154" s="170" t="s">
        <v>977</v>
      </c>
      <c r="G154" s="16" t="s">
        <v>895</v>
      </c>
      <c r="H154" s="151" t="s">
        <v>978</v>
      </c>
    </row>
    <row r="155" spans="6:8" ht="16.5">
      <c r="F155" s="170" t="s">
        <v>979</v>
      </c>
      <c r="G155" s="16" t="s">
        <v>895</v>
      </c>
      <c r="H155" s="151" t="s">
        <v>980</v>
      </c>
    </row>
    <row r="156" spans="6:8" ht="16.5">
      <c r="F156" s="170" t="s">
        <v>981</v>
      </c>
      <c r="G156" s="16" t="s">
        <v>895</v>
      </c>
      <c r="H156" s="151"/>
    </row>
    <row r="157" spans="6:8" ht="16.5">
      <c r="F157" s="170" t="s">
        <v>982</v>
      </c>
      <c r="G157" s="16" t="s">
        <v>895</v>
      </c>
      <c r="H157" s="151"/>
    </row>
    <row r="158" spans="6:8" ht="16.5">
      <c r="F158" s="170" t="s">
        <v>983</v>
      </c>
      <c r="G158" s="16" t="s">
        <v>895</v>
      </c>
      <c r="H158" s="151"/>
    </row>
    <row r="159" spans="6:8" ht="16.5">
      <c r="F159" s="170" t="s">
        <v>1147</v>
      </c>
      <c r="G159" s="16" t="s">
        <v>895</v>
      </c>
      <c r="H159" s="151" t="s">
        <v>1148</v>
      </c>
    </row>
    <row r="160" spans="6:8" ht="16.5">
      <c r="F160" s="170" t="s">
        <v>984</v>
      </c>
      <c r="G160" s="16" t="s">
        <v>895</v>
      </c>
      <c r="H160" s="151"/>
    </row>
    <row r="161" spans="6:8" ht="16.5">
      <c r="F161" s="170" t="s">
        <v>1128</v>
      </c>
      <c r="G161" s="16" t="s">
        <v>986</v>
      </c>
      <c r="H161" s="151" t="s">
        <v>1129</v>
      </c>
    </row>
    <row r="162" spans="6:8" ht="16.5">
      <c r="F162" s="170" t="s">
        <v>985</v>
      </c>
      <c r="G162" s="16" t="s">
        <v>986</v>
      </c>
      <c r="H162" s="151" t="s">
        <v>994</v>
      </c>
    </row>
    <row r="163" spans="6:8" ht="16.5">
      <c r="F163" s="170" t="s">
        <v>987</v>
      </c>
      <c r="G163" s="16" t="s">
        <v>986</v>
      </c>
      <c r="H163" s="151"/>
    </row>
    <row r="164" spans="6:8" ht="16.5">
      <c r="F164" s="170" t="s">
        <v>988</v>
      </c>
      <c r="G164" s="16" t="s">
        <v>986</v>
      </c>
      <c r="H164" s="151" t="s">
        <v>995</v>
      </c>
    </row>
    <row r="165" spans="6:8" ht="16.5">
      <c r="F165" s="170" t="s">
        <v>989</v>
      </c>
      <c r="G165" s="16" t="s">
        <v>986</v>
      </c>
      <c r="H165" s="151" t="s">
        <v>996</v>
      </c>
    </row>
    <row r="166" spans="6:8" ht="33">
      <c r="F166" s="170" t="s">
        <v>990</v>
      </c>
      <c r="G166" s="16" t="s">
        <v>986</v>
      </c>
      <c r="H166" s="235" t="s">
        <v>1156</v>
      </c>
    </row>
    <row r="167" spans="6:8" ht="16.5">
      <c r="F167" s="170" t="s">
        <v>991</v>
      </c>
      <c r="G167" s="16" t="s">
        <v>986</v>
      </c>
      <c r="H167" s="151"/>
    </row>
    <row r="168" spans="6:8" ht="16.5">
      <c r="F168" s="170" t="s">
        <v>992</v>
      </c>
      <c r="G168" s="16" t="s">
        <v>986</v>
      </c>
      <c r="H168" s="151"/>
    </row>
    <row r="169" spans="6:8" ht="16.5">
      <c r="F169" s="170" t="s">
        <v>993</v>
      </c>
      <c r="G169" s="16" t="s">
        <v>986</v>
      </c>
      <c r="H169" s="151"/>
    </row>
    <row r="170" spans="6:8" ht="16.5">
      <c r="F170" s="170"/>
      <c r="G170" s="16"/>
      <c r="H170" s="151"/>
    </row>
    <row r="171" spans="6:8" ht="16.5">
      <c r="F171" s="170"/>
      <c r="G171" s="16"/>
      <c r="H171" s="151"/>
    </row>
    <row r="172" spans="6:8" ht="16.5">
      <c r="F172" s="170"/>
      <c r="G172" s="16"/>
      <c r="H172" s="151"/>
    </row>
    <row r="173" spans="6:8" ht="16.5">
      <c r="F173" s="170"/>
      <c r="G173" s="16"/>
      <c r="H173" s="151"/>
    </row>
    <row r="174" spans="6:8" ht="16.5">
      <c r="F174" s="170"/>
      <c r="G174" s="16"/>
      <c r="H174" s="151"/>
    </row>
    <row r="175" spans="6:8" ht="16.5">
      <c r="F175" s="170"/>
      <c r="G175" s="16"/>
      <c r="H175" s="151"/>
    </row>
    <row r="176" spans="6:8" ht="16.5">
      <c r="F176" s="170"/>
      <c r="G176" s="16"/>
      <c r="H176" s="151"/>
    </row>
    <row r="177" spans="6:8" ht="16.5">
      <c r="F177" s="170"/>
      <c r="G177" s="16"/>
      <c r="H177" s="152"/>
    </row>
    <row r="178" spans="6:8" ht="16.5">
      <c r="F178" s="170"/>
      <c r="G178" s="16"/>
      <c r="H178" s="152"/>
    </row>
    <row r="179" spans="6:8" ht="16.5">
      <c r="F179" s="170"/>
      <c r="G179" s="16"/>
      <c r="H179" s="151"/>
    </row>
    <row r="180" spans="6:8" ht="16.5">
      <c r="F180" s="170"/>
      <c r="G180" s="16"/>
      <c r="H180" s="151"/>
    </row>
    <row r="181" spans="6:8" ht="16.5">
      <c r="F181" s="170"/>
      <c r="G181" s="16"/>
      <c r="H181" s="151"/>
    </row>
    <row r="182" spans="6:8" ht="16.5">
      <c r="F182" s="170"/>
      <c r="G182" s="16"/>
      <c r="H182" s="151"/>
    </row>
    <row r="183" spans="6:8" ht="16.5">
      <c r="F183" s="170"/>
      <c r="G183" s="16"/>
      <c r="H183" s="151"/>
    </row>
    <row r="184" spans="6:8" ht="16.5">
      <c r="F184" s="170"/>
      <c r="G184" s="16"/>
      <c r="H184" s="151"/>
    </row>
    <row r="185" spans="6:8" ht="16.5">
      <c r="F185" s="170"/>
      <c r="G185" s="16"/>
      <c r="H185" s="151"/>
    </row>
    <row r="186" spans="6:8" ht="16.5">
      <c r="F186" s="170"/>
      <c r="G186" s="16"/>
      <c r="H186" s="151"/>
    </row>
    <row r="187" spans="6:8" ht="16.5">
      <c r="F187" s="170"/>
      <c r="G187" s="16"/>
      <c r="H187" s="151"/>
    </row>
    <row r="188" spans="6:8" ht="16.5">
      <c r="F188" s="170"/>
      <c r="G188" s="16"/>
      <c r="H188" s="151"/>
    </row>
    <row r="189" spans="6:8" ht="16.5">
      <c r="F189" s="170"/>
      <c r="G189" s="16"/>
      <c r="H189" s="151"/>
    </row>
    <row r="190" spans="6:8" ht="16.5">
      <c r="F190" s="170"/>
      <c r="G190" s="16"/>
      <c r="H190" s="151"/>
    </row>
    <row r="191" spans="6:8" ht="16.5">
      <c r="F191" s="170"/>
      <c r="G191" s="16"/>
      <c r="H191" s="151"/>
    </row>
    <row r="192" spans="6:8" ht="16.5">
      <c r="F192" s="170"/>
      <c r="G192" s="16"/>
      <c r="H192" s="151"/>
    </row>
    <row r="193" spans="6:8" ht="16.5">
      <c r="F193" s="170"/>
      <c r="G193" s="16"/>
      <c r="H193" s="151"/>
    </row>
    <row r="194" spans="6:8" ht="16.5">
      <c r="F194" s="170"/>
      <c r="G194" s="16"/>
      <c r="H194" s="151"/>
    </row>
    <row r="195" spans="6:8" ht="16.5">
      <c r="F195" s="170"/>
      <c r="G195" s="16"/>
      <c r="H195" s="151"/>
    </row>
    <row r="196" spans="6:8" ht="16.5">
      <c r="F196" s="170"/>
      <c r="G196" s="16"/>
      <c r="H196" s="151"/>
    </row>
    <row r="197" spans="6:8" ht="16.5">
      <c r="F197" s="170"/>
      <c r="G197" s="16"/>
      <c r="H197" s="151"/>
    </row>
    <row r="198" spans="6:8" ht="16.5">
      <c r="F198" s="170"/>
      <c r="G198" s="16"/>
      <c r="H198" s="166"/>
    </row>
    <row r="199" spans="6:8" ht="16.5">
      <c r="F199" s="170"/>
      <c r="G199" s="16"/>
      <c r="H199" s="166"/>
    </row>
    <row r="200" spans="6:8" ht="16.5">
      <c r="F200" s="170"/>
      <c r="G200" s="16"/>
      <c r="H200" s="166"/>
    </row>
    <row r="201" spans="6:8" ht="16.5">
      <c r="F201" s="170"/>
      <c r="G201" s="16"/>
      <c r="H201" s="166"/>
    </row>
    <row r="202" spans="6:8" ht="16.5">
      <c r="F202" s="170"/>
      <c r="G202" s="16"/>
      <c r="H202" s="166"/>
    </row>
    <row r="203" spans="6:8" ht="16.5">
      <c r="F203" s="170"/>
      <c r="G203" s="16"/>
      <c r="H203" s="166"/>
    </row>
    <row r="204" spans="6:8" ht="16.5">
      <c r="F204" s="170"/>
      <c r="G204" s="16"/>
      <c r="H204" s="166"/>
    </row>
    <row r="205" spans="6:8" ht="16.5">
      <c r="F205" s="170"/>
      <c r="G205" s="16"/>
      <c r="H205" s="166"/>
    </row>
    <row r="206" spans="6:8" ht="16.5">
      <c r="F206" s="170"/>
      <c r="G206" s="16"/>
      <c r="H206" s="166"/>
    </row>
    <row r="207" spans="6:8" ht="16.5">
      <c r="F207" s="170"/>
      <c r="G207" s="16"/>
      <c r="H207" s="166"/>
    </row>
    <row r="208" spans="6:8" ht="16.5">
      <c r="F208" s="170"/>
      <c r="G208" s="16"/>
      <c r="H208" s="167"/>
    </row>
    <row r="209" spans="6:8" ht="16.5">
      <c r="F209" s="170"/>
      <c r="G209" s="16"/>
      <c r="H209" s="167"/>
    </row>
    <row r="210" spans="6:8" ht="16.5">
      <c r="F210" s="170"/>
      <c r="G210" s="16"/>
      <c r="H210" s="151"/>
    </row>
    <row r="211" spans="6:8" ht="16.5">
      <c r="F211" s="170"/>
      <c r="G211" s="16"/>
      <c r="H211" s="151"/>
    </row>
    <row r="212" spans="6:8" ht="16.5">
      <c r="F212" s="170"/>
      <c r="G212" s="16"/>
      <c r="H212" s="151"/>
    </row>
    <row r="213" spans="6:8" ht="16.5">
      <c r="F213" s="170"/>
      <c r="G213" s="16"/>
      <c r="H213" s="151"/>
    </row>
    <row r="214" spans="6:8" ht="16.5">
      <c r="F214" s="170"/>
      <c r="G214" s="16"/>
      <c r="H214" s="151"/>
    </row>
    <row r="215" spans="6:8" ht="16.5">
      <c r="F215" s="170"/>
      <c r="G215" s="16"/>
      <c r="H215" s="151"/>
    </row>
    <row r="216" spans="6:8" ht="16.5">
      <c r="F216" s="170"/>
      <c r="G216" s="16"/>
      <c r="H216" s="151"/>
    </row>
    <row r="217" spans="6:8" ht="16.5">
      <c r="F217" s="170"/>
      <c r="G217" s="16"/>
      <c r="H217" s="151"/>
    </row>
    <row r="218" spans="6:8" ht="16.5">
      <c r="F218" s="170"/>
      <c r="G218" s="16"/>
      <c r="H218" s="151"/>
    </row>
    <row r="219" spans="6:8" ht="16.5">
      <c r="F219" s="170"/>
      <c r="G219" s="16"/>
      <c r="H219" s="151"/>
    </row>
    <row r="220" spans="6:8" ht="16.5">
      <c r="F220" s="170"/>
      <c r="G220" s="16"/>
      <c r="H220" s="151"/>
    </row>
    <row r="221" spans="6:8" ht="16.5">
      <c r="F221" s="170"/>
      <c r="G221" s="16"/>
      <c r="H221" s="151"/>
    </row>
    <row r="222" spans="6:8" ht="16.5">
      <c r="F222" s="170"/>
      <c r="G222" s="16"/>
      <c r="H222" s="151"/>
    </row>
    <row r="223" spans="6:8" ht="16.5">
      <c r="F223" s="170"/>
      <c r="G223" s="16"/>
      <c r="H223" s="151"/>
    </row>
    <row r="224" spans="6:8" ht="16.5">
      <c r="F224" s="170"/>
      <c r="G224" s="16"/>
      <c r="H224" s="151"/>
    </row>
    <row r="225" spans="6:8" ht="16.5">
      <c r="F225" s="170"/>
      <c r="G225" s="16"/>
      <c r="H225" s="151"/>
    </row>
    <row r="226" spans="6:8" ht="16.5">
      <c r="F226" s="170"/>
      <c r="G226" s="16"/>
      <c r="H226" s="151"/>
    </row>
    <row r="227" spans="6:8" ht="16.5">
      <c r="F227" s="170"/>
      <c r="G227" s="16"/>
      <c r="H227" s="151"/>
    </row>
    <row r="228" spans="6:8" ht="16.5">
      <c r="F228" s="170"/>
      <c r="G228" s="16"/>
      <c r="H228" s="151"/>
    </row>
    <row r="229" spans="6:8" ht="16.5">
      <c r="F229" s="170"/>
      <c r="G229" s="16"/>
      <c r="H229" s="151"/>
    </row>
    <row r="230" spans="6:8" ht="16.5">
      <c r="F230" s="170"/>
      <c r="G230" s="16"/>
      <c r="H230" s="151"/>
    </row>
    <row r="231" spans="6:8" ht="16.5">
      <c r="F231" s="170"/>
      <c r="G231" s="16"/>
      <c r="H231" s="151"/>
    </row>
    <row r="232" spans="6:8" ht="16.5">
      <c r="F232" s="170"/>
      <c r="G232" s="16"/>
      <c r="H232" s="151"/>
    </row>
    <row r="233" spans="6:8" ht="16.5">
      <c r="F233" s="170"/>
      <c r="G233" s="16"/>
      <c r="H233" s="151"/>
    </row>
    <row r="234" spans="6:8" ht="16.5">
      <c r="F234" s="170"/>
      <c r="G234" s="16"/>
      <c r="H234" s="151"/>
    </row>
    <row r="235" spans="7:8" ht="16.5">
      <c r="G235" s="16"/>
      <c r="H235" s="151"/>
    </row>
  </sheetData>
  <sheetProtection/>
  <mergeCells count="79">
    <mergeCell ref="D77:E77"/>
    <mergeCell ref="D78:E78"/>
    <mergeCell ref="D79:E79"/>
    <mergeCell ref="D74:E74"/>
    <mergeCell ref="D75:E75"/>
    <mergeCell ref="D76:E76"/>
    <mergeCell ref="B2:I3"/>
    <mergeCell ref="B6:F7"/>
    <mergeCell ref="D70:E70"/>
    <mergeCell ref="D71:E71"/>
    <mergeCell ref="D62:E62"/>
    <mergeCell ref="D63:E63"/>
    <mergeCell ref="D64:E64"/>
    <mergeCell ref="D65:E65"/>
    <mergeCell ref="D60:E60"/>
    <mergeCell ref="D59:E59"/>
    <mergeCell ref="D58:E58"/>
    <mergeCell ref="D73:E73"/>
    <mergeCell ref="D66:E66"/>
    <mergeCell ref="D67:E67"/>
    <mergeCell ref="D68:E68"/>
    <mergeCell ref="D69:E69"/>
    <mergeCell ref="D72:E72"/>
    <mergeCell ref="D53:E53"/>
    <mergeCell ref="D46:E46"/>
    <mergeCell ref="D47:E47"/>
    <mergeCell ref="D48:E48"/>
    <mergeCell ref="D49:E49"/>
    <mergeCell ref="D61:E61"/>
    <mergeCell ref="D54:E54"/>
    <mergeCell ref="D55:E55"/>
    <mergeCell ref="D56:E56"/>
    <mergeCell ref="D57:E57"/>
    <mergeCell ref="D45:E45"/>
    <mergeCell ref="A4:A54"/>
    <mergeCell ref="E4:G4"/>
    <mergeCell ref="B4:D4"/>
    <mergeCell ref="D17:E17"/>
    <mergeCell ref="D18:E18"/>
    <mergeCell ref="D19:E19"/>
    <mergeCell ref="D50:E50"/>
    <mergeCell ref="D51:E51"/>
    <mergeCell ref="D52:E52"/>
    <mergeCell ref="D36:E36"/>
    <mergeCell ref="D37:E37"/>
    <mergeCell ref="D41:E41"/>
    <mergeCell ref="D42:E42"/>
    <mergeCell ref="D44:E44"/>
    <mergeCell ref="D39:E39"/>
    <mergeCell ref="D23:E23"/>
    <mergeCell ref="D16:E16"/>
    <mergeCell ref="D40:E40"/>
    <mergeCell ref="D38:E38"/>
    <mergeCell ref="D32:E32"/>
    <mergeCell ref="D33:E33"/>
    <mergeCell ref="D30:E30"/>
    <mergeCell ref="D31:E31"/>
    <mergeCell ref="D34:E34"/>
    <mergeCell ref="D35:E35"/>
    <mergeCell ref="M2:R2"/>
    <mergeCell ref="D24:E24"/>
    <mergeCell ref="G8:I8"/>
    <mergeCell ref="D28:E28"/>
    <mergeCell ref="G6:I7"/>
    <mergeCell ref="D25:E25"/>
    <mergeCell ref="D12:E12"/>
    <mergeCell ref="D13:E13"/>
    <mergeCell ref="D14:E14"/>
    <mergeCell ref="D15:E15"/>
    <mergeCell ref="D29:E29"/>
    <mergeCell ref="D26:E26"/>
    <mergeCell ref="D27:E27"/>
    <mergeCell ref="D8:E8"/>
    <mergeCell ref="D9:E9"/>
    <mergeCell ref="D10:E10"/>
    <mergeCell ref="D22:E22"/>
    <mergeCell ref="D20:E20"/>
    <mergeCell ref="D21:E21"/>
    <mergeCell ref="D11:E11"/>
  </mergeCells>
  <printOptions horizontalCentered="1" verticalCentered="1"/>
  <pageMargins left="0.1968503937007874" right="0.1968503937007874" top="0.3937007874015748" bottom="0.3937007874015748" header="0.5118110236220472" footer="0.3937007874015748"/>
  <pageSetup fitToHeight="16" fitToWidth="1" horizontalDpi="600" verticalDpi="600" orientation="portrait" paperSize="9" scale="69" r:id="rId1"/>
  <headerFooter alignWithMargins="0">
    <oddFooter>&amp;R&amp;8
</oddFooter>
  </headerFooter>
</worksheet>
</file>

<file path=xl/worksheets/sheet2.xml><?xml version="1.0" encoding="utf-8"?>
<worksheet xmlns="http://schemas.openxmlformats.org/spreadsheetml/2006/main" xmlns:r="http://schemas.openxmlformats.org/officeDocument/2006/relationships">
  <sheetPr>
    <tabColor rgb="FFFF0000"/>
  </sheetPr>
  <dimension ref="A1:T41"/>
  <sheetViews>
    <sheetView zoomScalePageLayoutView="0" workbookViewId="0" topLeftCell="A1">
      <selection activeCell="I24" sqref="I24"/>
    </sheetView>
  </sheetViews>
  <sheetFormatPr defaultColWidth="9.00390625" defaultRowHeight="16.5"/>
  <cols>
    <col min="1" max="1" width="7.25390625" style="23" customWidth="1"/>
    <col min="2" max="2" width="18.25390625" style="23" customWidth="1"/>
    <col min="3" max="3" width="10.75390625" style="23" customWidth="1"/>
    <col min="4" max="4" width="2.625" style="23" customWidth="1"/>
    <col min="5" max="6" width="7.125" style="23" customWidth="1"/>
    <col min="7" max="7" width="8.50390625" style="23" customWidth="1"/>
    <col min="8" max="8" width="12.25390625" style="23" customWidth="1"/>
    <col min="9" max="9" width="21.50390625" style="23" customWidth="1"/>
    <col min="10" max="11" width="3.125" style="23" customWidth="1"/>
    <col min="12" max="12" width="4.50390625" style="23" customWidth="1"/>
    <col min="13" max="13" width="3.125" style="23" customWidth="1"/>
    <col min="14" max="14" width="3.75390625" style="23" customWidth="1"/>
    <col min="15" max="15" width="9.00390625" style="23" customWidth="1"/>
    <col min="16" max="16" width="3.625" style="23" customWidth="1"/>
    <col min="17" max="17" width="3.50390625" style="23" customWidth="1"/>
    <col min="18" max="18" width="2.625" style="23" customWidth="1"/>
    <col min="19" max="16384" width="9.00390625" style="23" customWidth="1"/>
  </cols>
  <sheetData>
    <row r="1" spans="1:9" ht="22.5" customHeight="1">
      <c r="A1" s="262" t="s">
        <v>1019</v>
      </c>
      <c r="B1" s="262"/>
      <c r="C1" s="262"/>
      <c r="D1" s="262"/>
      <c r="E1" s="262"/>
      <c r="F1" s="262"/>
      <c r="G1" s="262"/>
      <c r="H1" s="262"/>
      <c r="I1" s="262"/>
    </row>
    <row r="2" spans="1:9" ht="22.5" customHeight="1">
      <c r="A2" s="263" t="s">
        <v>1021</v>
      </c>
      <c r="B2" s="263"/>
      <c r="C2" s="263"/>
      <c r="D2" s="263"/>
      <c r="E2" s="263"/>
      <c r="F2" s="263"/>
      <c r="G2" s="263"/>
      <c r="H2" s="263"/>
      <c r="I2" s="263"/>
    </row>
    <row r="3" spans="1:9" s="21" customFormat="1" ht="19.5" customHeight="1">
      <c r="A3" s="264" t="s">
        <v>891</v>
      </c>
      <c r="B3" s="264"/>
      <c r="C3" s="264"/>
      <c r="D3" s="265"/>
      <c r="E3" s="265"/>
      <c r="F3" s="91"/>
      <c r="G3" s="91"/>
      <c r="H3" s="20"/>
      <c r="I3" s="155"/>
    </row>
    <row r="4" spans="1:9" s="21" customFormat="1" ht="19.5" customHeight="1">
      <c r="A4" s="266" t="s">
        <v>827</v>
      </c>
      <c r="B4" s="265"/>
      <c r="C4" s="265"/>
      <c r="D4" s="94"/>
      <c r="E4" s="94"/>
      <c r="F4" s="91"/>
      <c r="G4" s="91"/>
      <c r="H4" s="20"/>
      <c r="I4" s="155"/>
    </row>
    <row r="5" spans="1:19" ht="19.5" customHeight="1">
      <c r="A5" s="20" t="s">
        <v>828</v>
      </c>
      <c r="B5" s="91"/>
      <c r="C5" s="91"/>
      <c r="D5" s="91"/>
      <c r="E5" s="173"/>
      <c r="F5" s="92"/>
      <c r="G5" s="92"/>
      <c r="H5" s="22"/>
      <c r="I5" s="164" t="s">
        <v>833</v>
      </c>
      <c r="S5" s="24"/>
    </row>
    <row r="6" spans="1:9" s="25" customFormat="1" ht="15.75" customHeight="1">
      <c r="A6" s="267" t="s">
        <v>58</v>
      </c>
      <c r="B6" s="270" t="s">
        <v>59</v>
      </c>
      <c r="C6" s="271"/>
      <c r="D6" s="272"/>
      <c r="E6" s="273"/>
      <c r="F6" s="278">
        <v>321</v>
      </c>
      <c r="G6" s="279"/>
      <c r="H6" s="280"/>
      <c r="I6" s="284" t="s">
        <v>892</v>
      </c>
    </row>
    <row r="7" spans="1:17" s="25" customFormat="1" ht="15.75" customHeight="1">
      <c r="A7" s="268"/>
      <c r="B7" s="274"/>
      <c r="C7" s="275"/>
      <c r="D7" s="276"/>
      <c r="E7" s="277"/>
      <c r="F7" s="281"/>
      <c r="G7" s="282"/>
      <c r="H7" s="283"/>
      <c r="I7" s="285"/>
      <c r="Q7" s="26"/>
    </row>
    <row r="8" spans="1:17" s="25" customFormat="1" ht="15.75" customHeight="1">
      <c r="A8" s="269"/>
      <c r="B8" s="154" t="s">
        <v>72</v>
      </c>
      <c r="C8" s="287" t="s">
        <v>37</v>
      </c>
      <c r="D8" s="243"/>
      <c r="E8" s="288"/>
      <c r="F8" s="289" t="s">
        <v>893</v>
      </c>
      <c r="G8" s="290"/>
      <c r="H8" s="291"/>
      <c r="I8" s="286"/>
      <c r="Q8" s="27"/>
    </row>
    <row r="9" spans="1:17" ht="39.75" customHeight="1">
      <c r="A9" s="292"/>
      <c r="B9" s="293" t="str">
        <f>IF(LEN('請購單(一萬元以下) -範例'!F6)=3,VLOOKUP('請購單(一萬元以下) -範例'!F6,'輸入區'!M4:Q79,2,FALSE),VLOOKUP('請購單(一萬元以下) -範例'!F6,'輸入區'!F9:J11199,2,FALSE))</f>
        <v>各校經常門分支計畫</v>
      </c>
      <c r="C9" s="295" t="str">
        <f>IF(LEN('請購單(一萬元以下) -範例'!F6)=3,VLOOKUP('請購單(一萬元以下) -範例'!F6,'輸入區'!M4:Q79,3,FALSE),VLOOKUP('請購單(一萬元以下) -範例'!F6,'輸入區'!F9:J11199,3,FALSE))</f>
        <v>材料及用品費</v>
      </c>
      <c r="D9" s="296"/>
      <c r="E9" s="297"/>
      <c r="F9" s="301" t="str">
        <f>IF(LEN('請購單(一萬元以下) -範例'!F6)=3,VLOOKUP('請購單(一萬元以下) -範例'!F6,'輸入區'!M4:Q79,4,FALSE),VLOOKUP('請購單(一萬元以下) -範例'!F6,'輸入區'!F9:J11199,4,FALSE))</f>
        <v>用品消耗</v>
      </c>
      <c r="G9" s="302"/>
      <c r="H9" s="303"/>
      <c r="I9" s="304">
        <v>1000</v>
      </c>
      <c r="Q9" s="28"/>
    </row>
    <row r="10" spans="1:9" ht="39.75" customHeight="1">
      <c r="A10" s="292"/>
      <c r="B10" s="294"/>
      <c r="C10" s="298"/>
      <c r="D10" s="299"/>
      <c r="E10" s="300"/>
      <c r="F10" s="306" t="str">
        <f>IF(LEN('請購單(一萬元以下) -範例'!F6)=3,VLOOKUP('請購單(一萬元以下) -範例'!F6,'輸入區'!M4:Q79,5,FALSE),VLOOKUP('請購單(一萬元以下) -範例'!F6,'輸入區'!F9:J11199,5,FALSE))</f>
        <v>辦公（事務）用品</v>
      </c>
      <c r="G10" s="302"/>
      <c r="H10" s="303"/>
      <c r="I10" s="305"/>
    </row>
    <row r="11" spans="1:9" ht="3.75" customHeight="1">
      <c r="A11" s="307"/>
      <c r="B11" s="307"/>
      <c r="C11" s="307"/>
      <c r="D11" s="307"/>
      <c r="E11" s="307"/>
      <c r="F11" s="307"/>
      <c r="G11" s="307"/>
      <c r="H11" s="307"/>
      <c r="I11" s="307"/>
    </row>
    <row r="12" spans="1:15" s="25" customFormat="1" ht="24.75" customHeight="1">
      <c r="A12" s="308" t="s">
        <v>914</v>
      </c>
      <c r="B12" s="309"/>
      <c r="C12" s="308" t="s">
        <v>823</v>
      </c>
      <c r="D12" s="309"/>
      <c r="E12" s="309"/>
      <c r="F12" s="309"/>
      <c r="G12" s="308" t="s">
        <v>822</v>
      </c>
      <c r="H12" s="309"/>
      <c r="I12" s="158" t="s">
        <v>818</v>
      </c>
      <c r="O12" s="310"/>
    </row>
    <row r="13" spans="1:15" s="25" customFormat="1" ht="37.5" customHeight="1">
      <c r="A13" s="165" t="s">
        <v>829</v>
      </c>
      <c r="B13" s="237" t="s">
        <v>1190</v>
      </c>
      <c r="C13" s="229" t="s">
        <v>915</v>
      </c>
      <c r="D13" s="311" t="s">
        <v>1192</v>
      </c>
      <c r="E13" s="312"/>
      <c r="F13" s="313"/>
      <c r="G13" s="314"/>
      <c r="H13" s="314"/>
      <c r="I13" s="314"/>
      <c r="O13" s="310"/>
    </row>
    <row r="14" spans="1:9" s="25" customFormat="1" ht="42.75" customHeight="1">
      <c r="A14" s="165" t="s">
        <v>830</v>
      </c>
      <c r="B14" s="236" t="s">
        <v>1189</v>
      </c>
      <c r="C14" s="157" t="s">
        <v>1187</v>
      </c>
      <c r="D14" s="318"/>
      <c r="E14" s="319"/>
      <c r="F14" s="320"/>
      <c r="G14" s="315"/>
      <c r="H14" s="315"/>
      <c r="I14" s="315"/>
    </row>
    <row r="15" spans="1:9" s="25" customFormat="1" ht="39.75" customHeight="1">
      <c r="A15" s="165" t="s">
        <v>831</v>
      </c>
      <c r="B15" s="237" t="s">
        <v>1191</v>
      </c>
      <c r="C15" s="229" t="s">
        <v>832</v>
      </c>
      <c r="D15" s="318"/>
      <c r="E15" s="319"/>
      <c r="F15" s="320"/>
      <c r="G15" s="316"/>
      <c r="H15" s="316"/>
      <c r="I15" s="317"/>
    </row>
    <row r="16" spans="1:9" ht="27" customHeight="1">
      <c r="A16" s="321" t="s">
        <v>1020</v>
      </c>
      <c r="B16" s="321"/>
      <c r="C16" s="321"/>
      <c r="D16" s="321"/>
      <c r="E16" s="321"/>
      <c r="F16" s="321"/>
      <c r="G16" s="321"/>
      <c r="H16" s="321"/>
      <c r="I16" s="321"/>
    </row>
    <row r="17" spans="1:9" s="31" customFormat="1" ht="13.5" customHeight="1">
      <c r="A17" s="322" t="str">
        <f>'輸入區'!E4</f>
        <v>臺南市新化區正新國民小學</v>
      </c>
      <c r="B17" s="323"/>
      <c r="C17" s="323"/>
      <c r="D17" s="324"/>
      <c r="E17" s="324"/>
      <c r="F17" s="328" t="s">
        <v>825</v>
      </c>
      <c r="G17" s="329"/>
      <c r="H17" s="330"/>
      <c r="I17" s="174">
        <f ca="1">TODAY()</f>
        <v>43832</v>
      </c>
    </row>
    <row r="18" spans="1:20" ht="13.5" customHeight="1">
      <c r="A18" s="325"/>
      <c r="B18" s="326"/>
      <c r="C18" s="326"/>
      <c r="D18" s="327"/>
      <c r="E18" s="327"/>
      <c r="F18" s="331"/>
      <c r="G18" s="331"/>
      <c r="H18" s="332"/>
      <c r="I18" s="193"/>
      <c r="T18" s="24"/>
    </row>
    <row r="19" spans="1:11" s="33" customFormat="1" ht="15.75" customHeight="1">
      <c r="A19" s="333" t="s">
        <v>60</v>
      </c>
      <c r="B19" s="334"/>
      <c r="C19" s="333" t="s">
        <v>819</v>
      </c>
      <c r="D19" s="337"/>
      <c r="E19" s="333" t="s">
        <v>820</v>
      </c>
      <c r="F19" s="333" t="s">
        <v>821</v>
      </c>
      <c r="G19" s="318" t="s">
        <v>61</v>
      </c>
      <c r="H19" s="339"/>
      <c r="I19" s="340" t="s">
        <v>62</v>
      </c>
      <c r="J19" s="32"/>
      <c r="K19" s="32"/>
    </row>
    <row r="20" spans="1:11" s="33" customFormat="1" ht="15.75" customHeight="1">
      <c r="A20" s="335"/>
      <c r="B20" s="336"/>
      <c r="C20" s="335"/>
      <c r="D20" s="338"/>
      <c r="E20" s="335"/>
      <c r="F20" s="335"/>
      <c r="G20" s="154" t="s">
        <v>63</v>
      </c>
      <c r="H20" s="172" t="s">
        <v>64</v>
      </c>
      <c r="I20" s="341"/>
      <c r="J20" s="32"/>
      <c r="K20" s="32"/>
    </row>
    <row r="21" spans="1:11" ht="24.75" customHeight="1">
      <c r="A21" s="342"/>
      <c r="B21" s="343"/>
      <c r="C21" s="344"/>
      <c r="D21" s="345"/>
      <c r="E21" s="230"/>
      <c r="F21" s="231"/>
      <c r="G21" s="232"/>
      <c r="H21" s="194">
        <f>ROUND(F21*G21,0)</f>
        <v>0</v>
      </c>
      <c r="I21" s="162"/>
      <c r="J21" s="28"/>
      <c r="K21" s="28"/>
    </row>
    <row r="22" spans="1:11" ht="24.75" customHeight="1">
      <c r="A22" s="342"/>
      <c r="B22" s="343"/>
      <c r="C22" s="344"/>
      <c r="D22" s="345"/>
      <c r="E22" s="230"/>
      <c r="F22" s="230"/>
      <c r="G22" s="230"/>
      <c r="H22" s="194">
        <f>ROUND(F22*G22,0)</f>
        <v>0</v>
      </c>
      <c r="I22" s="162"/>
      <c r="J22" s="28"/>
      <c r="K22" s="28"/>
    </row>
    <row r="23" spans="1:11" ht="24.75" customHeight="1">
      <c r="A23" s="342"/>
      <c r="B23" s="343"/>
      <c r="C23" s="344"/>
      <c r="D23" s="345"/>
      <c r="E23" s="230"/>
      <c r="F23" s="230"/>
      <c r="G23" s="230"/>
      <c r="H23" s="194">
        <f>ROUND(F23*G23,0)</f>
        <v>0</v>
      </c>
      <c r="I23" s="162"/>
      <c r="J23" s="28"/>
      <c r="K23" s="28"/>
    </row>
    <row r="24" spans="1:11" ht="24.75" customHeight="1">
      <c r="A24" s="342"/>
      <c r="B24" s="343"/>
      <c r="C24" s="344"/>
      <c r="D24" s="345"/>
      <c r="E24" s="230"/>
      <c r="F24" s="230"/>
      <c r="G24" s="230"/>
      <c r="H24" s="194">
        <f>ROUND(F24*G24,0)</f>
        <v>0</v>
      </c>
      <c r="I24" s="162"/>
      <c r="J24" s="28"/>
      <c r="K24" s="28"/>
    </row>
    <row r="25" spans="1:11" ht="24.75" customHeight="1">
      <c r="A25" s="342"/>
      <c r="B25" s="343"/>
      <c r="C25" s="344"/>
      <c r="D25" s="345"/>
      <c r="E25" s="230"/>
      <c r="F25" s="230"/>
      <c r="G25" s="230"/>
      <c r="H25" s="194">
        <f aca="true" t="shared" si="0" ref="H25:H30">ROUND(F25*G25,0)</f>
        <v>0</v>
      </c>
      <c r="I25" s="162"/>
      <c r="J25" s="28"/>
      <c r="K25" s="28"/>
    </row>
    <row r="26" spans="1:11" ht="24.75" customHeight="1">
      <c r="A26" s="342"/>
      <c r="B26" s="343"/>
      <c r="C26" s="344"/>
      <c r="D26" s="345"/>
      <c r="E26" s="230"/>
      <c r="F26" s="230"/>
      <c r="G26" s="230"/>
      <c r="H26" s="194">
        <f t="shared" si="0"/>
        <v>0</v>
      </c>
      <c r="I26" s="162"/>
      <c r="J26" s="28"/>
      <c r="K26" s="28"/>
    </row>
    <row r="27" spans="1:16" ht="24.75" customHeight="1">
      <c r="A27" s="342"/>
      <c r="B27" s="343"/>
      <c r="C27" s="344"/>
      <c r="D27" s="345"/>
      <c r="E27" s="230"/>
      <c r="F27" s="230"/>
      <c r="G27" s="230"/>
      <c r="H27" s="194">
        <f t="shared" si="0"/>
        <v>0</v>
      </c>
      <c r="I27" s="162"/>
      <c r="J27" s="28"/>
      <c r="K27" s="28"/>
      <c r="P27" s="28"/>
    </row>
    <row r="28" spans="1:12" ht="24.75" customHeight="1">
      <c r="A28" s="342"/>
      <c r="B28" s="343"/>
      <c r="C28" s="344"/>
      <c r="D28" s="345"/>
      <c r="E28" s="230"/>
      <c r="F28" s="230"/>
      <c r="G28" s="230"/>
      <c r="H28" s="194">
        <f t="shared" si="0"/>
        <v>0</v>
      </c>
      <c r="I28" s="162"/>
      <c r="J28" s="27"/>
      <c r="K28" s="27"/>
      <c r="L28" s="27"/>
    </row>
    <row r="29" spans="1:11" ht="24.75" customHeight="1">
      <c r="A29" s="342"/>
      <c r="B29" s="343"/>
      <c r="C29" s="344"/>
      <c r="D29" s="345"/>
      <c r="E29" s="230"/>
      <c r="F29" s="230"/>
      <c r="G29" s="230"/>
      <c r="H29" s="194">
        <f t="shared" si="0"/>
        <v>0</v>
      </c>
      <c r="I29" s="234" t="s">
        <v>1131</v>
      </c>
      <c r="J29" s="28"/>
      <c r="K29" s="28"/>
    </row>
    <row r="30" spans="1:11" ht="24.75" customHeight="1">
      <c r="A30" s="342"/>
      <c r="B30" s="343"/>
      <c r="C30" s="344"/>
      <c r="D30" s="345"/>
      <c r="E30" s="230"/>
      <c r="F30" s="230"/>
      <c r="G30" s="230"/>
      <c r="H30" s="194">
        <f t="shared" si="0"/>
        <v>0</v>
      </c>
      <c r="I30" s="162"/>
      <c r="J30" s="28"/>
      <c r="K30" s="28"/>
    </row>
    <row r="31" spans="1:11" ht="24.75" customHeight="1">
      <c r="A31" s="287" t="s">
        <v>73</v>
      </c>
      <c r="B31" s="346"/>
      <c r="C31" s="347"/>
      <c r="D31" s="348"/>
      <c r="E31" s="154"/>
      <c r="F31" s="154"/>
      <c r="G31" s="154"/>
      <c r="H31" s="153">
        <f>SUM(H21:H30)</f>
        <v>0</v>
      </c>
      <c r="I31" s="162"/>
      <c r="J31" s="28"/>
      <c r="K31" s="28"/>
    </row>
    <row r="32" spans="1:11" ht="24" customHeight="1">
      <c r="A32" s="349" t="s">
        <v>826</v>
      </c>
      <c r="B32" s="350"/>
      <c r="C32" s="350"/>
      <c r="D32" s="350"/>
      <c r="E32" s="350"/>
      <c r="F32" s="350"/>
      <c r="G32" s="351" t="s">
        <v>46</v>
      </c>
      <c r="H32" s="352"/>
      <c r="I32" s="233" t="s">
        <v>890</v>
      </c>
      <c r="J32" s="28"/>
      <c r="K32" s="28"/>
    </row>
    <row r="33" spans="1:11" ht="31.5" customHeight="1">
      <c r="A33" s="353" t="s">
        <v>1188</v>
      </c>
      <c r="B33" s="354"/>
      <c r="C33" s="354"/>
      <c r="D33" s="354"/>
      <c r="E33" s="354"/>
      <c r="F33" s="354"/>
      <c r="G33" s="351" t="s">
        <v>47</v>
      </c>
      <c r="H33" s="352"/>
      <c r="I33" s="195"/>
      <c r="J33" s="28"/>
      <c r="K33" s="28"/>
    </row>
    <row r="34" spans="1:11" s="30" customFormat="1" ht="33" customHeight="1">
      <c r="A34" s="355"/>
      <c r="B34" s="356"/>
      <c r="C34" s="356"/>
      <c r="D34" s="356"/>
      <c r="E34" s="356"/>
      <c r="F34" s="356"/>
      <c r="G34" s="351" t="s">
        <v>48</v>
      </c>
      <c r="H34" s="352"/>
      <c r="I34" s="196" t="s">
        <v>817</v>
      </c>
      <c r="J34" s="29"/>
      <c r="K34" s="29"/>
    </row>
    <row r="35" spans="1:9" s="30" customFormat="1" ht="19.5" customHeight="1" hidden="1">
      <c r="A35" s="318" t="s">
        <v>15</v>
      </c>
      <c r="B35" s="357"/>
      <c r="C35" s="318" t="s">
        <v>16</v>
      </c>
      <c r="D35" s="357"/>
      <c r="E35" s="357"/>
      <c r="F35" s="357"/>
      <c r="G35" s="358" t="s">
        <v>822</v>
      </c>
      <c r="H35" s="339"/>
      <c r="I35" s="156" t="s">
        <v>818</v>
      </c>
    </row>
    <row r="36" spans="1:9" s="21" customFormat="1" ht="13.5" customHeight="1" hidden="1">
      <c r="A36" s="359" t="s">
        <v>65</v>
      </c>
      <c r="B36" s="361"/>
      <c r="C36" s="160" t="s">
        <v>66</v>
      </c>
      <c r="D36" s="34"/>
      <c r="E36" s="34"/>
      <c r="F36" s="34"/>
      <c r="G36" s="363"/>
      <c r="H36" s="364"/>
      <c r="I36" s="364"/>
    </row>
    <row r="37" spans="1:9" s="21" customFormat="1" ht="13.5" customHeight="1" hidden="1">
      <c r="A37" s="360"/>
      <c r="B37" s="362"/>
      <c r="C37" s="35" t="s">
        <v>14</v>
      </c>
      <c r="D37" s="36"/>
      <c r="E37" s="36"/>
      <c r="F37" s="36"/>
      <c r="G37" s="365"/>
      <c r="H37" s="366"/>
      <c r="I37" s="366"/>
    </row>
    <row r="38" spans="1:9" s="21" customFormat="1" ht="13.5" customHeight="1" hidden="1">
      <c r="A38" s="360"/>
      <c r="B38" s="362"/>
      <c r="C38" s="161" t="s">
        <v>67</v>
      </c>
      <c r="D38" s="36"/>
      <c r="E38" s="36"/>
      <c r="F38" s="36"/>
      <c r="G38" s="365"/>
      <c r="H38" s="366"/>
      <c r="I38" s="366"/>
    </row>
    <row r="39" spans="1:9" s="30" customFormat="1" ht="12" customHeight="1" hidden="1">
      <c r="A39" s="360"/>
      <c r="B39" s="362"/>
      <c r="C39" s="371" t="s">
        <v>650</v>
      </c>
      <c r="D39" s="373"/>
      <c r="E39" s="374"/>
      <c r="F39" s="375"/>
      <c r="G39" s="365"/>
      <c r="H39" s="366"/>
      <c r="I39" s="366"/>
    </row>
    <row r="40" spans="1:9" s="30" customFormat="1" ht="21.75" customHeight="1" hidden="1">
      <c r="A40" s="379" t="s">
        <v>74</v>
      </c>
      <c r="B40" s="361"/>
      <c r="C40" s="372"/>
      <c r="D40" s="376"/>
      <c r="E40" s="377"/>
      <c r="F40" s="378"/>
      <c r="G40" s="367"/>
      <c r="H40" s="368"/>
      <c r="I40" s="366"/>
    </row>
    <row r="41" spans="1:9" s="30" customFormat="1" ht="33" customHeight="1" hidden="1">
      <c r="A41" s="380"/>
      <c r="B41" s="381"/>
      <c r="C41" s="163" t="s">
        <v>706</v>
      </c>
      <c r="D41" s="382"/>
      <c r="E41" s="383"/>
      <c r="F41" s="384"/>
      <c r="G41" s="369"/>
      <c r="H41" s="291"/>
      <c r="I41" s="370"/>
    </row>
  </sheetData>
  <sheetProtection/>
  <mergeCells count="75">
    <mergeCell ref="A36:A39"/>
    <mergeCell ref="B36:B39"/>
    <mergeCell ref="G36:H41"/>
    <mergeCell ref="I36:I41"/>
    <mergeCell ref="C39:C40"/>
    <mergeCell ref="D39:F40"/>
    <mergeCell ref="A40:A41"/>
    <mergeCell ref="B40:B41"/>
    <mergeCell ref="D41:F41"/>
    <mergeCell ref="A33:F34"/>
    <mergeCell ref="G33:H33"/>
    <mergeCell ref="G34:H34"/>
    <mergeCell ref="A35:B35"/>
    <mergeCell ref="C35:F35"/>
    <mergeCell ref="G35:H35"/>
    <mergeCell ref="A30:B30"/>
    <mergeCell ref="C30:D30"/>
    <mergeCell ref="A31:B31"/>
    <mergeCell ref="C31:D31"/>
    <mergeCell ref="A32:F32"/>
    <mergeCell ref="G32:H32"/>
    <mergeCell ref="A27:B27"/>
    <mergeCell ref="C27:D27"/>
    <mergeCell ref="A28:B28"/>
    <mergeCell ref="C28:D28"/>
    <mergeCell ref="A29:B29"/>
    <mergeCell ref="C29:D29"/>
    <mergeCell ref="A24:B24"/>
    <mergeCell ref="C24:D24"/>
    <mergeCell ref="A25:B25"/>
    <mergeCell ref="C25:D25"/>
    <mergeCell ref="A26:B26"/>
    <mergeCell ref="C26:D26"/>
    <mergeCell ref="A21:B21"/>
    <mergeCell ref="C21:D21"/>
    <mergeCell ref="A22:B22"/>
    <mergeCell ref="C22:D22"/>
    <mergeCell ref="A23:B23"/>
    <mergeCell ref="C23:D23"/>
    <mergeCell ref="A16:I16"/>
    <mergeCell ref="A17:E18"/>
    <mergeCell ref="F17:H18"/>
    <mergeCell ref="A19:B20"/>
    <mergeCell ref="C19:D20"/>
    <mergeCell ref="E19:E20"/>
    <mergeCell ref="F19:F20"/>
    <mergeCell ref="G19:H19"/>
    <mergeCell ref="I19:I20"/>
    <mergeCell ref="A11:I11"/>
    <mergeCell ref="A12:B12"/>
    <mergeCell ref="C12:F12"/>
    <mergeCell ref="G12:H12"/>
    <mergeCell ref="O12:O13"/>
    <mergeCell ref="D13:F13"/>
    <mergeCell ref="G13:H15"/>
    <mergeCell ref="I13:I15"/>
    <mergeCell ref="D14:F14"/>
    <mergeCell ref="D15:F15"/>
    <mergeCell ref="F8:H8"/>
    <mergeCell ref="A9:A10"/>
    <mergeCell ref="B9:B10"/>
    <mergeCell ref="C9:E10"/>
    <mergeCell ref="F9:H9"/>
    <mergeCell ref="I9:I10"/>
    <mergeCell ref="F10:H10"/>
    <mergeCell ref="A1:I1"/>
    <mergeCell ref="A2:I2"/>
    <mergeCell ref="A3:C3"/>
    <mergeCell ref="D3:E3"/>
    <mergeCell ref="A4:C4"/>
    <mergeCell ref="A6:A8"/>
    <mergeCell ref="B6:E7"/>
    <mergeCell ref="F6:H7"/>
    <mergeCell ref="I6:I8"/>
    <mergeCell ref="C8:E8"/>
  </mergeCells>
  <printOptions/>
  <pageMargins left="0.4" right="0.17" top="0.44" bottom="0.22" header="0.32" footer="0.25"/>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T41"/>
  <sheetViews>
    <sheetView tabSelected="1" zoomScalePageLayoutView="0" workbookViewId="0" topLeftCell="A1">
      <selection activeCell="A16" sqref="A16:I16"/>
    </sheetView>
  </sheetViews>
  <sheetFormatPr defaultColWidth="9.00390625" defaultRowHeight="16.5"/>
  <cols>
    <col min="1" max="1" width="7.25390625" style="23" customWidth="1"/>
    <col min="2" max="2" width="18.25390625" style="23" customWidth="1"/>
    <col min="3" max="3" width="10.75390625" style="23" customWidth="1"/>
    <col min="4" max="4" width="2.625" style="23" customWidth="1"/>
    <col min="5" max="6" width="7.125" style="23" customWidth="1"/>
    <col min="7" max="7" width="8.50390625" style="23" customWidth="1"/>
    <col min="8" max="8" width="12.25390625" style="23" customWidth="1"/>
    <col min="9" max="9" width="21.50390625" style="23" customWidth="1"/>
    <col min="10" max="11" width="3.125" style="23" customWidth="1"/>
    <col min="12" max="12" width="4.50390625" style="23" customWidth="1"/>
    <col min="13" max="13" width="3.125" style="23" customWidth="1"/>
    <col min="14" max="14" width="3.75390625" style="23" customWidth="1"/>
    <col min="15" max="15" width="9.00390625" style="23" customWidth="1"/>
    <col min="16" max="16" width="3.625" style="23" customWidth="1"/>
    <col min="17" max="17" width="3.50390625" style="23" customWidth="1"/>
    <col min="18" max="18" width="2.625" style="23" customWidth="1"/>
    <col min="19" max="16384" width="9.00390625" style="23" customWidth="1"/>
  </cols>
  <sheetData>
    <row r="1" spans="1:9" ht="22.5" customHeight="1">
      <c r="A1" s="262" t="s">
        <v>1019</v>
      </c>
      <c r="B1" s="262"/>
      <c r="C1" s="262"/>
      <c r="D1" s="262"/>
      <c r="E1" s="262"/>
      <c r="F1" s="262"/>
      <c r="G1" s="262"/>
      <c r="H1" s="262"/>
      <c r="I1" s="262"/>
    </row>
    <row r="2" spans="1:9" ht="22.5" customHeight="1">
      <c r="A2" s="263" t="s">
        <v>1021</v>
      </c>
      <c r="B2" s="263"/>
      <c r="C2" s="263"/>
      <c r="D2" s="263"/>
      <c r="E2" s="263"/>
      <c r="F2" s="263"/>
      <c r="G2" s="263"/>
      <c r="H2" s="263"/>
      <c r="I2" s="263"/>
    </row>
    <row r="3" spans="1:9" s="21" customFormat="1" ht="19.5" customHeight="1">
      <c r="A3" s="264" t="s">
        <v>891</v>
      </c>
      <c r="B3" s="264"/>
      <c r="C3" s="264"/>
      <c r="D3" s="265"/>
      <c r="E3" s="265"/>
      <c r="F3" s="91"/>
      <c r="G3" s="91"/>
      <c r="H3" s="20"/>
      <c r="I3" s="155"/>
    </row>
    <row r="4" spans="1:9" s="21" customFormat="1" ht="19.5" customHeight="1">
      <c r="A4" s="266" t="s">
        <v>827</v>
      </c>
      <c r="B4" s="265"/>
      <c r="C4" s="265"/>
      <c r="D4" s="94"/>
      <c r="E4" s="94"/>
      <c r="F4" s="91"/>
      <c r="G4" s="91"/>
      <c r="H4" s="20"/>
      <c r="I4" s="155"/>
    </row>
    <row r="5" spans="1:19" ht="19.5" customHeight="1">
      <c r="A5" s="20" t="s">
        <v>828</v>
      </c>
      <c r="B5" s="91"/>
      <c r="C5" s="91"/>
      <c r="D5" s="91"/>
      <c r="E5" s="173"/>
      <c r="F5" s="92"/>
      <c r="G5" s="92"/>
      <c r="H5" s="22"/>
      <c r="I5" s="164" t="s">
        <v>833</v>
      </c>
      <c r="S5" s="24"/>
    </row>
    <row r="6" spans="1:9" s="25" customFormat="1" ht="15.75" customHeight="1">
      <c r="A6" s="267" t="s">
        <v>58</v>
      </c>
      <c r="B6" s="270" t="s">
        <v>59</v>
      </c>
      <c r="C6" s="271"/>
      <c r="D6" s="272"/>
      <c r="E6" s="273"/>
      <c r="F6" s="278">
        <v>321</v>
      </c>
      <c r="G6" s="279"/>
      <c r="H6" s="280"/>
      <c r="I6" s="284" t="s">
        <v>892</v>
      </c>
    </row>
    <row r="7" spans="1:17" s="25" customFormat="1" ht="15.75" customHeight="1">
      <c r="A7" s="268"/>
      <c r="B7" s="274"/>
      <c r="C7" s="275"/>
      <c r="D7" s="276"/>
      <c r="E7" s="277"/>
      <c r="F7" s="281"/>
      <c r="G7" s="282"/>
      <c r="H7" s="283"/>
      <c r="I7" s="285"/>
      <c r="Q7" s="26"/>
    </row>
    <row r="8" spans="1:17" s="25" customFormat="1" ht="15.75" customHeight="1">
      <c r="A8" s="269"/>
      <c r="B8" s="154" t="s">
        <v>72</v>
      </c>
      <c r="C8" s="287" t="s">
        <v>49</v>
      </c>
      <c r="D8" s="243"/>
      <c r="E8" s="288"/>
      <c r="F8" s="289" t="s">
        <v>893</v>
      </c>
      <c r="G8" s="290"/>
      <c r="H8" s="291"/>
      <c r="I8" s="286"/>
      <c r="Q8" s="27"/>
    </row>
    <row r="9" spans="1:17" ht="39.75" customHeight="1">
      <c r="A9" s="292"/>
      <c r="B9" s="293" t="str">
        <f>IF(LEN('請購單(一萬元以下)'!F6)=3,VLOOKUP('請購單(一萬元以下)'!F6,'輸入區'!M4:Q79,2,FALSE),VLOOKUP('請購單(一萬元以下)'!F6,'輸入區'!F9:J11199,2,FALSE))</f>
        <v>各校經常門分支計畫</v>
      </c>
      <c r="C9" s="295" t="str">
        <f>IF(LEN('請購單(一萬元以下)'!F6)=3,VLOOKUP('請購單(一萬元以下)'!F6,'輸入區'!M4:Q79,3,FALSE),VLOOKUP('請購單(一萬元以下)'!F6,'輸入區'!F9:J11199,3,FALSE))</f>
        <v>材料及用品費</v>
      </c>
      <c r="D9" s="296"/>
      <c r="E9" s="297"/>
      <c r="F9" s="301" t="str">
        <f>IF(LEN('請購單(一萬元以下)'!F6)=3,VLOOKUP('請購單(一萬元以下)'!F6,'輸入區'!M4:Q79,4,FALSE),VLOOKUP('請購單(一萬元以下)'!F6,'輸入區'!F9:J11199,4,FALSE))</f>
        <v>用品消耗</v>
      </c>
      <c r="G9" s="302"/>
      <c r="H9" s="303"/>
      <c r="I9" s="304">
        <v>1000</v>
      </c>
      <c r="Q9" s="28"/>
    </row>
    <row r="10" spans="1:9" ht="39.75" customHeight="1">
      <c r="A10" s="292"/>
      <c r="B10" s="294"/>
      <c r="C10" s="298"/>
      <c r="D10" s="299"/>
      <c r="E10" s="300"/>
      <c r="F10" s="306" t="str">
        <f>IF(LEN('請購單(一萬元以下)'!F6)=3,VLOOKUP('請購單(一萬元以下)'!F6,'輸入區'!M4:Q79,5,FALSE),VLOOKUP('請購單(一萬元以下)'!F6,'輸入區'!F9:J11199,5,FALSE))</f>
        <v>辦公（事務）用品</v>
      </c>
      <c r="G10" s="302"/>
      <c r="H10" s="303"/>
      <c r="I10" s="305"/>
    </row>
    <row r="11" spans="1:9" ht="3.75" customHeight="1">
      <c r="A11" s="307"/>
      <c r="B11" s="307"/>
      <c r="C11" s="307"/>
      <c r="D11" s="307"/>
      <c r="E11" s="307"/>
      <c r="F11" s="307"/>
      <c r="G11" s="307"/>
      <c r="H11" s="307"/>
      <c r="I11" s="307"/>
    </row>
    <row r="12" spans="1:15" s="25" customFormat="1" ht="24.75" customHeight="1">
      <c r="A12" s="308" t="s">
        <v>914</v>
      </c>
      <c r="B12" s="309"/>
      <c r="C12" s="308" t="s">
        <v>823</v>
      </c>
      <c r="D12" s="309"/>
      <c r="E12" s="309"/>
      <c r="F12" s="309"/>
      <c r="G12" s="308" t="s">
        <v>822</v>
      </c>
      <c r="H12" s="309"/>
      <c r="I12" s="158" t="s">
        <v>824</v>
      </c>
      <c r="O12" s="310"/>
    </row>
    <row r="13" spans="1:15" s="25" customFormat="1" ht="37.5" customHeight="1">
      <c r="A13" s="165" t="s">
        <v>829</v>
      </c>
      <c r="B13" s="199"/>
      <c r="C13" s="229" t="s">
        <v>915</v>
      </c>
      <c r="D13" s="318"/>
      <c r="E13" s="319"/>
      <c r="F13" s="320"/>
      <c r="G13" s="314"/>
      <c r="H13" s="314"/>
      <c r="I13" s="314"/>
      <c r="O13" s="310"/>
    </row>
    <row r="14" spans="1:9" s="25" customFormat="1" ht="42.75" customHeight="1">
      <c r="A14" s="165" t="s">
        <v>830</v>
      </c>
      <c r="B14" s="236" t="s">
        <v>1189</v>
      </c>
      <c r="C14" s="157" t="s">
        <v>1187</v>
      </c>
      <c r="D14" s="385" t="s">
        <v>1189</v>
      </c>
      <c r="E14" s="386"/>
      <c r="F14" s="387"/>
      <c r="G14" s="315"/>
      <c r="H14" s="315"/>
      <c r="I14" s="315"/>
    </row>
    <row r="15" spans="1:9" s="25" customFormat="1" ht="39.75" customHeight="1">
      <c r="A15" s="165" t="s">
        <v>831</v>
      </c>
      <c r="B15" s="159"/>
      <c r="C15" s="229" t="s">
        <v>832</v>
      </c>
      <c r="D15" s="385" t="s">
        <v>1193</v>
      </c>
      <c r="E15" s="386"/>
      <c r="F15" s="387"/>
      <c r="G15" s="316"/>
      <c r="H15" s="316"/>
      <c r="I15" s="317"/>
    </row>
    <row r="16" spans="1:9" ht="27" customHeight="1">
      <c r="A16" s="321" t="s">
        <v>1020</v>
      </c>
      <c r="B16" s="321"/>
      <c r="C16" s="321"/>
      <c r="D16" s="321"/>
      <c r="E16" s="321"/>
      <c r="F16" s="321"/>
      <c r="G16" s="321"/>
      <c r="H16" s="321"/>
      <c r="I16" s="321"/>
    </row>
    <row r="17" spans="1:9" s="31" customFormat="1" ht="13.5" customHeight="1">
      <c r="A17" s="322" t="str">
        <f>'輸入區'!E4</f>
        <v>臺南市新化區正新國民小學</v>
      </c>
      <c r="B17" s="323"/>
      <c r="C17" s="323"/>
      <c r="D17" s="324"/>
      <c r="E17" s="324"/>
      <c r="F17" s="328" t="s">
        <v>825</v>
      </c>
      <c r="G17" s="329"/>
      <c r="H17" s="330"/>
      <c r="I17" s="174">
        <f ca="1">TODAY()</f>
        <v>43832</v>
      </c>
    </row>
    <row r="18" spans="1:20" ht="13.5" customHeight="1">
      <c r="A18" s="325"/>
      <c r="B18" s="326"/>
      <c r="C18" s="326"/>
      <c r="D18" s="327"/>
      <c r="E18" s="327"/>
      <c r="F18" s="331"/>
      <c r="G18" s="331"/>
      <c r="H18" s="332"/>
      <c r="I18" s="193"/>
      <c r="T18" s="24"/>
    </row>
    <row r="19" spans="1:11" s="33" customFormat="1" ht="15.75" customHeight="1">
      <c r="A19" s="333" t="s">
        <v>60</v>
      </c>
      <c r="B19" s="334"/>
      <c r="C19" s="333" t="s">
        <v>819</v>
      </c>
      <c r="D19" s="337"/>
      <c r="E19" s="333" t="s">
        <v>820</v>
      </c>
      <c r="F19" s="333" t="s">
        <v>821</v>
      </c>
      <c r="G19" s="318" t="s">
        <v>61</v>
      </c>
      <c r="H19" s="339"/>
      <c r="I19" s="340" t="s">
        <v>62</v>
      </c>
      <c r="J19" s="32"/>
      <c r="K19" s="32"/>
    </row>
    <row r="20" spans="1:11" s="33" customFormat="1" ht="15.75" customHeight="1">
      <c r="A20" s="335"/>
      <c r="B20" s="336"/>
      <c r="C20" s="335"/>
      <c r="D20" s="338"/>
      <c r="E20" s="335"/>
      <c r="F20" s="335"/>
      <c r="G20" s="154" t="s">
        <v>63</v>
      </c>
      <c r="H20" s="172" t="s">
        <v>64</v>
      </c>
      <c r="I20" s="341"/>
      <c r="J20" s="32"/>
      <c r="K20" s="32"/>
    </row>
    <row r="21" spans="1:11" ht="24.75" customHeight="1">
      <c r="A21" s="342"/>
      <c r="B21" s="343"/>
      <c r="C21" s="344"/>
      <c r="D21" s="345"/>
      <c r="E21" s="230"/>
      <c r="F21" s="231"/>
      <c r="G21" s="232"/>
      <c r="H21" s="194">
        <f>ROUND(F21*G21,0)</f>
        <v>0</v>
      </c>
      <c r="I21" s="162"/>
      <c r="J21" s="28"/>
      <c r="K21" s="28"/>
    </row>
    <row r="22" spans="1:11" ht="24.75" customHeight="1">
      <c r="A22" s="342"/>
      <c r="B22" s="343"/>
      <c r="C22" s="344"/>
      <c r="D22" s="345"/>
      <c r="E22" s="230"/>
      <c r="F22" s="230"/>
      <c r="G22" s="230"/>
      <c r="H22" s="194">
        <f>ROUND(F22*G22,0)</f>
        <v>0</v>
      </c>
      <c r="I22" s="162"/>
      <c r="J22" s="28"/>
      <c r="K22" s="28"/>
    </row>
    <row r="23" spans="1:11" ht="24.75" customHeight="1">
      <c r="A23" s="342"/>
      <c r="B23" s="343"/>
      <c r="C23" s="344"/>
      <c r="D23" s="345"/>
      <c r="E23" s="230"/>
      <c r="F23" s="230"/>
      <c r="G23" s="230"/>
      <c r="H23" s="194">
        <f>ROUND(F23*G23,0)</f>
        <v>0</v>
      </c>
      <c r="I23" s="162"/>
      <c r="J23" s="28"/>
      <c r="K23" s="28"/>
    </row>
    <row r="24" spans="1:11" ht="24.75" customHeight="1">
      <c r="A24" s="342"/>
      <c r="B24" s="343"/>
      <c r="C24" s="344"/>
      <c r="D24" s="345"/>
      <c r="E24" s="230"/>
      <c r="F24" s="230"/>
      <c r="G24" s="230"/>
      <c r="H24" s="194">
        <f>ROUND(F24*G24,0)</f>
        <v>0</v>
      </c>
      <c r="I24" s="162"/>
      <c r="J24" s="28"/>
      <c r="K24" s="28"/>
    </row>
    <row r="25" spans="1:11" ht="24.75" customHeight="1">
      <c r="A25" s="342"/>
      <c r="B25" s="343"/>
      <c r="C25" s="344"/>
      <c r="D25" s="345"/>
      <c r="E25" s="230"/>
      <c r="F25" s="230"/>
      <c r="G25" s="230"/>
      <c r="H25" s="194">
        <f aca="true" t="shared" si="0" ref="H25:H30">ROUND(F25*G25,0)</f>
        <v>0</v>
      </c>
      <c r="I25" s="162"/>
      <c r="J25" s="28"/>
      <c r="K25" s="28"/>
    </row>
    <row r="26" spans="1:11" ht="24.75" customHeight="1">
      <c r="A26" s="342"/>
      <c r="B26" s="343"/>
      <c r="C26" s="344"/>
      <c r="D26" s="345"/>
      <c r="E26" s="230"/>
      <c r="F26" s="230"/>
      <c r="G26" s="230"/>
      <c r="H26" s="194">
        <f t="shared" si="0"/>
        <v>0</v>
      </c>
      <c r="I26" s="162"/>
      <c r="J26" s="28"/>
      <c r="K26" s="28"/>
    </row>
    <row r="27" spans="1:16" ht="24.75" customHeight="1">
      <c r="A27" s="342"/>
      <c r="B27" s="343"/>
      <c r="C27" s="344"/>
      <c r="D27" s="345"/>
      <c r="E27" s="230"/>
      <c r="F27" s="230"/>
      <c r="G27" s="230"/>
      <c r="H27" s="194">
        <f t="shared" si="0"/>
        <v>0</v>
      </c>
      <c r="I27" s="162"/>
      <c r="J27" s="28"/>
      <c r="K27" s="28"/>
      <c r="P27" s="28"/>
    </row>
    <row r="28" spans="1:12" ht="24.75" customHeight="1">
      <c r="A28" s="342"/>
      <c r="B28" s="343"/>
      <c r="C28" s="344"/>
      <c r="D28" s="345"/>
      <c r="E28" s="230"/>
      <c r="F28" s="230"/>
      <c r="G28" s="230"/>
      <c r="H28" s="194">
        <f t="shared" si="0"/>
        <v>0</v>
      </c>
      <c r="I28" s="162"/>
      <c r="J28" s="27"/>
      <c r="K28" s="27"/>
      <c r="L28" s="27"/>
    </row>
    <row r="29" spans="1:11" ht="24.75" customHeight="1">
      <c r="A29" s="342"/>
      <c r="B29" s="343"/>
      <c r="C29" s="344"/>
      <c r="D29" s="345"/>
      <c r="E29" s="230"/>
      <c r="F29" s="230"/>
      <c r="G29" s="230"/>
      <c r="H29" s="194">
        <f t="shared" si="0"/>
        <v>0</v>
      </c>
      <c r="I29" s="234" t="s">
        <v>1131</v>
      </c>
      <c r="J29" s="28"/>
      <c r="K29" s="28"/>
    </row>
    <row r="30" spans="1:11" ht="24.75" customHeight="1">
      <c r="A30" s="342"/>
      <c r="B30" s="343"/>
      <c r="C30" s="344"/>
      <c r="D30" s="345"/>
      <c r="E30" s="230"/>
      <c r="F30" s="230"/>
      <c r="G30" s="230"/>
      <c r="H30" s="194">
        <f t="shared" si="0"/>
        <v>0</v>
      </c>
      <c r="I30" s="162"/>
      <c r="J30" s="28"/>
      <c r="K30" s="28"/>
    </row>
    <row r="31" spans="1:11" ht="24.75" customHeight="1">
      <c r="A31" s="287" t="s">
        <v>73</v>
      </c>
      <c r="B31" s="346"/>
      <c r="C31" s="347"/>
      <c r="D31" s="348"/>
      <c r="E31" s="154"/>
      <c r="F31" s="154"/>
      <c r="G31" s="154"/>
      <c r="H31" s="153">
        <f>SUM(H21:H30)</f>
        <v>0</v>
      </c>
      <c r="I31" s="162"/>
      <c r="J31" s="28"/>
      <c r="K31" s="28"/>
    </row>
    <row r="32" spans="1:11" ht="24" customHeight="1">
      <c r="A32" s="349" t="s">
        <v>826</v>
      </c>
      <c r="B32" s="350"/>
      <c r="C32" s="350"/>
      <c r="D32" s="350"/>
      <c r="E32" s="350"/>
      <c r="F32" s="350"/>
      <c r="G32" s="351" t="s">
        <v>46</v>
      </c>
      <c r="H32" s="352"/>
      <c r="I32" s="233" t="s">
        <v>890</v>
      </c>
      <c r="J32" s="28"/>
      <c r="K32" s="28"/>
    </row>
    <row r="33" spans="1:11" ht="31.5" customHeight="1">
      <c r="A33" s="353" t="s">
        <v>1194</v>
      </c>
      <c r="B33" s="354"/>
      <c r="C33" s="354"/>
      <c r="D33" s="354"/>
      <c r="E33" s="354"/>
      <c r="F33" s="354"/>
      <c r="G33" s="351" t="s">
        <v>47</v>
      </c>
      <c r="H33" s="352"/>
      <c r="I33" s="195"/>
      <c r="J33" s="28"/>
      <c r="K33" s="28"/>
    </row>
    <row r="34" spans="1:11" s="30" customFormat="1" ht="33" customHeight="1">
      <c r="A34" s="355"/>
      <c r="B34" s="356"/>
      <c r="C34" s="356"/>
      <c r="D34" s="356"/>
      <c r="E34" s="356"/>
      <c r="F34" s="356"/>
      <c r="G34" s="351" t="s">
        <v>48</v>
      </c>
      <c r="H34" s="352"/>
      <c r="I34" s="196" t="s">
        <v>817</v>
      </c>
      <c r="J34" s="29"/>
      <c r="K34" s="29"/>
    </row>
    <row r="35" spans="1:9" s="30" customFormat="1" ht="19.5" customHeight="1" hidden="1">
      <c r="A35" s="318" t="s">
        <v>15</v>
      </c>
      <c r="B35" s="357"/>
      <c r="C35" s="318" t="s">
        <v>16</v>
      </c>
      <c r="D35" s="357"/>
      <c r="E35" s="357"/>
      <c r="F35" s="357"/>
      <c r="G35" s="358" t="s">
        <v>822</v>
      </c>
      <c r="H35" s="339"/>
      <c r="I35" s="156" t="s">
        <v>818</v>
      </c>
    </row>
    <row r="36" spans="1:9" s="21" customFormat="1" ht="13.5" customHeight="1" hidden="1">
      <c r="A36" s="359" t="s">
        <v>65</v>
      </c>
      <c r="B36" s="361"/>
      <c r="C36" s="160" t="s">
        <v>66</v>
      </c>
      <c r="D36" s="34"/>
      <c r="E36" s="34"/>
      <c r="F36" s="34"/>
      <c r="G36" s="363"/>
      <c r="H36" s="364"/>
      <c r="I36" s="364"/>
    </row>
    <row r="37" spans="1:9" s="21" customFormat="1" ht="13.5" customHeight="1" hidden="1">
      <c r="A37" s="360"/>
      <c r="B37" s="362"/>
      <c r="C37" s="35" t="s">
        <v>14</v>
      </c>
      <c r="D37" s="36"/>
      <c r="E37" s="36"/>
      <c r="F37" s="36"/>
      <c r="G37" s="365"/>
      <c r="H37" s="366"/>
      <c r="I37" s="366"/>
    </row>
    <row r="38" spans="1:9" s="21" customFormat="1" ht="13.5" customHeight="1" hidden="1">
      <c r="A38" s="360"/>
      <c r="B38" s="362"/>
      <c r="C38" s="161" t="s">
        <v>67</v>
      </c>
      <c r="D38" s="36"/>
      <c r="E38" s="36"/>
      <c r="F38" s="36"/>
      <c r="G38" s="365"/>
      <c r="H38" s="366"/>
      <c r="I38" s="366"/>
    </row>
    <row r="39" spans="1:9" s="30" customFormat="1" ht="12" customHeight="1" hidden="1">
      <c r="A39" s="360"/>
      <c r="B39" s="362"/>
      <c r="C39" s="371" t="s">
        <v>650</v>
      </c>
      <c r="D39" s="373"/>
      <c r="E39" s="374"/>
      <c r="F39" s="375"/>
      <c r="G39" s="365"/>
      <c r="H39" s="366"/>
      <c r="I39" s="366"/>
    </row>
    <row r="40" spans="1:9" s="30" customFormat="1" ht="21.75" customHeight="1" hidden="1">
      <c r="A40" s="379" t="s">
        <v>74</v>
      </c>
      <c r="B40" s="361"/>
      <c r="C40" s="372"/>
      <c r="D40" s="376"/>
      <c r="E40" s="377"/>
      <c r="F40" s="378"/>
      <c r="G40" s="367"/>
      <c r="H40" s="368"/>
      <c r="I40" s="366"/>
    </row>
    <row r="41" spans="1:9" s="30" customFormat="1" ht="33" customHeight="1" hidden="1">
      <c r="A41" s="380"/>
      <c r="B41" s="381"/>
      <c r="C41" s="163" t="s">
        <v>706</v>
      </c>
      <c r="D41" s="382"/>
      <c r="E41" s="383"/>
      <c r="F41" s="384"/>
      <c r="G41" s="369"/>
      <c r="H41" s="291"/>
      <c r="I41" s="370"/>
    </row>
  </sheetData>
  <sheetProtection/>
  <mergeCells count="75">
    <mergeCell ref="B6:E7"/>
    <mergeCell ref="C8:E8"/>
    <mergeCell ref="C24:D24"/>
    <mergeCell ref="A1:I1"/>
    <mergeCell ref="A2:I2"/>
    <mergeCell ref="A3:C3"/>
    <mergeCell ref="F6:H7"/>
    <mergeCell ref="I6:I8"/>
    <mergeCell ref="A4:C4"/>
    <mergeCell ref="D3:E3"/>
    <mergeCell ref="A6:A8"/>
    <mergeCell ref="C31:D31"/>
    <mergeCell ref="F8:H8"/>
    <mergeCell ref="C39:C40"/>
    <mergeCell ref="F10:H10"/>
    <mergeCell ref="F9:H9"/>
    <mergeCell ref="C9:E10"/>
    <mergeCell ref="C19:D20"/>
    <mergeCell ref="C21:D21"/>
    <mergeCell ref="C27:D27"/>
    <mergeCell ref="A11:I11"/>
    <mergeCell ref="I36:I41"/>
    <mergeCell ref="G35:H35"/>
    <mergeCell ref="G34:H34"/>
    <mergeCell ref="A31:B31"/>
    <mergeCell ref="C35:F35"/>
    <mergeCell ref="B36:B39"/>
    <mergeCell ref="C29:D29"/>
    <mergeCell ref="D39:F40"/>
    <mergeCell ref="G32:H32"/>
    <mergeCell ref="I9:I10"/>
    <mergeCell ref="A26:B26"/>
    <mergeCell ref="C26:D26"/>
    <mergeCell ref="B9:B10"/>
    <mergeCell ref="A9:A10"/>
    <mergeCell ref="A22:B22"/>
    <mergeCell ref="A23:B23"/>
    <mergeCell ref="A24:B24"/>
    <mergeCell ref="C22:D22"/>
    <mergeCell ref="C12:F12"/>
    <mergeCell ref="O12:O13"/>
    <mergeCell ref="I19:I20"/>
    <mergeCell ref="A16:I16"/>
    <mergeCell ref="G12:H12"/>
    <mergeCell ref="I13:I15"/>
    <mergeCell ref="G13:H15"/>
    <mergeCell ref="F17:H18"/>
    <mergeCell ref="F19:F20"/>
    <mergeCell ref="G19:H19"/>
    <mergeCell ref="A17:E18"/>
    <mergeCell ref="A35:B35"/>
    <mergeCell ref="A33:F34"/>
    <mergeCell ref="G36:H41"/>
    <mergeCell ref="A32:F32"/>
    <mergeCell ref="B40:B41"/>
    <mergeCell ref="A40:A41"/>
    <mergeCell ref="D41:F41"/>
    <mergeCell ref="A36:A39"/>
    <mergeCell ref="G33:H33"/>
    <mergeCell ref="C30:D30"/>
    <mergeCell ref="C28:D28"/>
    <mergeCell ref="A21:B21"/>
    <mergeCell ref="A28:B28"/>
    <mergeCell ref="A29:B29"/>
    <mergeCell ref="C23:D23"/>
    <mergeCell ref="A12:B12"/>
    <mergeCell ref="A30:B30"/>
    <mergeCell ref="A27:B27"/>
    <mergeCell ref="A25:B25"/>
    <mergeCell ref="A19:B20"/>
    <mergeCell ref="E19:E20"/>
    <mergeCell ref="D14:F14"/>
    <mergeCell ref="D13:F13"/>
    <mergeCell ref="D15:F15"/>
    <mergeCell ref="C25:D25"/>
  </mergeCells>
  <printOptions/>
  <pageMargins left="0.4" right="0.17" top="0.44" bottom="0.22" header="0.32" footer="0.25"/>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E318"/>
  <sheetViews>
    <sheetView view="pageBreakPreview" zoomScaleSheetLayoutView="100" zoomScalePageLayoutView="0" workbookViewId="0" topLeftCell="A71">
      <selection activeCell="D13" sqref="D13"/>
    </sheetView>
  </sheetViews>
  <sheetFormatPr defaultColWidth="9.00390625" defaultRowHeight="16.5"/>
  <cols>
    <col min="1" max="1" width="6.25390625" style="85" customWidth="1"/>
    <col min="2" max="2" width="17.625" style="86" customWidth="1"/>
    <col min="3" max="3" width="41.125" style="86" customWidth="1"/>
    <col min="4" max="4" width="33.875" style="87" customWidth="1"/>
    <col min="5" max="5" width="32.125" style="203" customWidth="1"/>
    <col min="6" max="6" width="7.125" style="45" customWidth="1"/>
    <col min="7" max="16384" width="9.00390625" style="45" customWidth="1"/>
  </cols>
  <sheetData>
    <row r="1" spans="1:5" s="41" customFormat="1" ht="32.25" customHeight="1">
      <c r="A1" s="38"/>
      <c r="B1" s="39" t="s">
        <v>540</v>
      </c>
      <c r="C1" s="39" t="s">
        <v>541</v>
      </c>
      <c r="D1" s="40" t="s">
        <v>542</v>
      </c>
      <c r="E1" s="200" t="s">
        <v>997</v>
      </c>
    </row>
    <row r="2" spans="1:5" ht="39">
      <c r="A2" s="42">
        <v>1</v>
      </c>
      <c r="B2" s="43" t="s">
        <v>53</v>
      </c>
      <c r="C2" s="44" t="s">
        <v>75</v>
      </c>
      <c r="D2" s="44"/>
      <c r="E2" s="388" t="s">
        <v>998</v>
      </c>
    </row>
    <row r="3" spans="1:5" ht="45.75" customHeight="1">
      <c r="A3" s="46">
        <v>11</v>
      </c>
      <c r="B3" s="47" t="s">
        <v>54</v>
      </c>
      <c r="C3" s="47" t="s">
        <v>76</v>
      </c>
      <c r="D3" s="47"/>
      <c r="E3" s="409"/>
    </row>
    <row r="4" spans="1:5" ht="39" customHeight="1" hidden="1">
      <c r="A4" s="48">
        <v>111</v>
      </c>
      <c r="B4" s="49" t="s">
        <v>77</v>
      </c>
      <c r="C4" s="49" t="s">
        <v>78</v>
      </c>
      <c r="D4" s="50" t="s">
        <v>543</v>
      </c>
      <c r="E4" s="409"/>
    </row>
    <row r="5" spans="1:5" ht="39" customHeight="1" hidden="1">
      <c r="A5" s="48">
        <v>112</v>
      </c>
      <c r="B5" s="49" t="s">
        <v>79</v>
      </c>
      <c r="C5" s="49" t="s">
        <v>80</v>
      </c>
      <c r="D5" s="50" t="s">
        <v>543</v>
      </c>
      <c r="E5" s="409"/>
    </row>
    <row r="6" spans="1:5" ht="19.5">
      <c r="A6" s="391">
        <v>113</v>
      </c>
      <c r="B6" s="392" t="s">
        <v>55</v>
      </c>
      <c r="C6" s="392" t="s">
        <v>81</v>
      </c>
      <c r="D6" s="51" t="s">
        <v>38</v>
      </c>
      <c r="E6" s="409"/>
    </row>
    <row r="7" spans="1:5" ht="19.5">
      <c r="A7" s="391"/>
      <c r="B7" s="392"/>
      <c r="C7" s="393"/>
      <c r="D7" s="51" t="s">
        <v>39</v>
      </c>
      <c r="E7" s="409"/>
    </row>
    <row r="8" spans="1:5" ht="20.25" customHeight="1">
      <c r="A8" s="391"/>
      <c r="B8" s="392"/>
      <c r="C8" s="393"/>
      <c r="D8" s="51" t="s">
        <v>40</v>
      </c>
      <c r="E8" s="409"/>
    </row>
    <row r="9" spans="1:5" ht="19.5">
      <c r="A9" s="391"/>
      <c r="B9" s="392"/>
      <c r="C9" s="393"/>
      <c r="D9" s="51" t="s">
        <v>544</v>
      </c>
      <c r="E9" s="409"/>
    </row>
    <row r="10" spans="1:5" ht="19.5">
      <c r="A10" s="48">
        <v>114</v>
      </c>
      <c r="B10" s="49" t="s">
        <v>56</v>
      </c>
      <c r="C10" s="49" t="s">
        <v>82</v>
      </c>
      <c r="D10" s="51" t="s">
        <v>41</v>
      </c>
      <c r="E10" s="409"/>
    </row>
    <row r="11" spans="1:5" ht="19.5" customHeight="1" hidden="1">
      <c r="A11" s="48">
        <v>115</v>
      </c>
      <c r="B11" s="49" t="s">
        <v>83</v>
      </c>
      <c r="C11" s="49" t="s">
        <v>84</v>
      </c>
      <c r="D11" s="50" t="s">
        <v>543</v>
      </c>
      <c r="E11" s="409"/>
    </row>
    <row r="12" spans="1:5" ht="39">
      <c r="A12" s="46">
        <v>12</v>
      </c>
      <c r="B12" s="47" t="s">
        <v>68</v>
      </c>
      <c r="C12" s="47" t="s">
        <v>85</v>
      </c>
      <c r="D12" s="47"/>
      <c r="E12" s="409"/>
    </row>
    <row r="13" spans="1:5" ht="58.5">
      <c r="A13" s="48">
        <v>121</v>
      </c>
      <c r="B13" s="49" t="s">
        <v>86</v>
      </c>
      <c r="C13" s="49" t="s">
        <v>545</v>
      </c>
      <c r="D13" s="51"/>
      <c r="E13" s="409"/>
    </row>
    <row r="14" spans="1:5" ht="29.25" customHeight="1">
      <c r="A14" s="391">
        <v>122</v>
      </c>
      <c r="B14" s="392" t="s">
        <v>69</v>
      </c>
      <c r="C14" s="392" t="s">
        <v>87</v>
      </c>
      <c r="D14" s="51" t="s">
        <v>42</v>
      </c>
      <c r="E14" s="409"/>
    </row>
    <row r="15" spans="1:5" ht="31.5" customHeight="1">
      <c r="A15" s="391"/>
      <c r="B15" s="394"/>
      <c r="C15" s="393"/>
      <c r="D15" s="51" t="s">
        <v>88</v>
      </c>
      <c r="E15" s="409"/>
    </row>
    <row r="16" spans="1:5" ht="63" customHeight="1" hidden="1">
      <c r="A16" s="48">
        <v>123</v>
      </c>
      <c r="B16" s="49" t="s">
        <v>89</v>
      </c>
      <c r="C16" s="49" t="s">
        <v>90</v>
      </c>
      <c r="D16" s="50" t="s">
        <v>543</v>
      </c>
      <c r="E16" s="409"/>
    </row>
    <row r="17" spans="1:5" ht="39">
      <c r="A17" s="391">
        <v>124</v>
      </c>
      <c r="B17" s="392" t="s">
        <v>71</v>
      </c>
      <c r="C17" s="392" t="s">
        <v>91</v>
      </c>
      <c r="D17" s="52" t="s">
        <v>647</v>
      </c>
      <c r="E17" s="409"/>
    </row>
    <row r="18" spans="1:5" ht="58.5">
      <c r="A18" s="391"/>
      <c r="B18" s="394"/>
      <c r="C18" s="393"/>
      <c r="D18" s="51" t="s">
        <v>546</v>
      </c>
      <c r="E18" s="409"/>
    </row>
    <row r="19" spans="1:5" ht="19.5">
      <c r="A19" s="391"/>
      <c r="B19" s="394"/>
      <c r="C19" s="393"/>
      <c r="D19" s="52" t="s">
        <v>43</v>
      </c>
      <c r="E19" s="409"/>
    </row>
    <row r="20" spans="1:5" ht="19.5">
      <c r="A20" s="391"/>
      <c r="B20" s="394"/>
      <c r="C20" s="393"/>
      <c r="D20" s="53" t="s">
        <v>648</v>
      </c>
      <c r="E20" s="410"/>
    </row>
    <row r="21" spans="1:5" ht="39">
      <c r="A21" s="46">
        <v>13</v>
      </c>
      <c r="B21" s="47" t="s">
        <v>92</v>
      </c>
      <c r="C21" s="47" t="s">
        <v>93</v>
      </c>
      <c r="D21" s="47"/>
      <c r="E21" s="201"/>
    </row>
    <row r="22" spans="1:5" ht="19.5">
      <c r="A22" s="391">
        <v>131</v>
      </c>
      <c r="B22" s="392" t="s">
        <v>547</v>
      </c>
      <c r="C22" s="392" t="s">
        <v>94</v>
      </c>
      <c r="D22" s="54" t="s">
        <v>44</v>
      </c>
      <c r="E22" s="388" t="s">
        <v>999</v>
      </c>
    </row>
    <row r="23" spans="1:5" ht="39">
      <c r="A23" s="391"/>
      <c r="B23" s="392"/>
      <c r="C23" s="392"/>
      <c r="D23" s="55" t="s">
        <v>548</v>
      </c>
      <c r="E23" s="389"/>
    </row>
    <row r="24" spans="1:5" ht="22.5" customHeight="1">
      <c r="A24" s="391"/>
      <c r="B24" s="392"/>
      <c r="C24" s="392"/>
      <c r="D24" s="56" t="s">
        <v>45</v>
      </c>
      <c r="E24" s="389"/>
    </row>
    <row r="25" spans="1:5" ht="19.5">
      <c r="A25" s="391"/>
      <c r="B25" s="394"/>
      <c r="C25" s="392"/>
      <c r="D25" s="55" t="s">
        <v>549</v>
      </c>
      <c r="E25" s="390"/>
    </row>
    <row r="26" spans="1:5" ht="58.5">
      <c r="A26" s="48">
        <v>132</v>
      </c>
      <c r="B26" s="49" t="s">
        <v>95</v>
      </c>
      <c r="C26" s="49" t="s">
        <v>550</v>
      </c>
      <c r="D26" s="57"/>
      <c r="E26" s="388" t="s">
        <v>1005</v>
      </c>
    </row>
    <row r="27" spans="1:5" ht="49.5" customHeight="1" hidden="1">
      <c r="A27" s="48">
        <v>133</v>
      </c>
      <c r="B27" s="49" t="s">
        <v>96</v>
      </c>
      <c r="C27" s="49" t="s">
        <v>97</v>
      </c>
      <c r="D27" s="50" t="s">
        <v>543</v>
      </c>
      <c r="E27" s="389"/>
    </row>
    <row r="28" spans="1:5" ht="19.5" hidden="1">
      <c r="A28" s="46">
        <v>14</v>
      </c>
      <c r="B28" s="47" t="s">
        <v>98</v>
      </c>
      <c r="C28" s="47" t="s">
        <v>99</v>
      </c>
      <c r="D28" s="47"/>
      <c r="E28" s="389"/>
    </row>
    <row r="29" spans="1:5" ht="19.5" hidden="1">
      <c r="A29" s="48">
        <v>141</v>
      </c>
      <c r="B29" s="49" t="s">
        <v>100</v>
      </c>
      <c r="C29" s="49" t="s">
        <v>101</v>
      </c>
      <c r="D29" s="50" t="s">
        <v>543</v>
      </c>
      <c r="E29" s="390"/>
    </row>
    <row r="30" spans="1:5" ht="19.5" hidden="1">
      <c r="A30" s="48">
        <v>142</v>
      </c>
      <c r="B30" s="49" t="s">
        <v>102</v>
      </c>
      <c r="C30" s="49" t="s">
        <v>103</v>
      </c>
      <c r="D30" s="50" t="s">
        <v>543</v>
      </c>
      <c r="E30" s="201"/>
    </row>
    <row r="31" spans="1:5" ht="39" hidden="1">
      <c r="A31" s="48">
        <v>143</v>
      </c>
      <c r="B31" s="49" t="s">
        <v>104</v>
      </c>
      <c r="C31" s="49" t="s">
        <v>105</v>
      </c>
      <c r="D31" s="50" t="s">
        <v>543</v>
      </c>
      <c r="E31" s="201"/>
    </row>
    <row r="32" spans="1:5" ht="39" hidden="1">
      <c r="A32" s="48">
        <v>144</v>
      </c>
      <c r="B32" s="49" t="s">
        <v>106</v>
      </c>
      <c r="C32" s="49" t="s">
        <v>107</v>
      </c>
      <c r="D32" s="50" t="s">
        <v>543</v>
      </c>
      <c r="E32" s="201"/>
    </row>
    <row r="33" spans="1:5" ht="19.5" hidden="1">
      <c r="A33" s="58" t="s">
        <v>108</v>
      </c>
      <c r="B33" s="49" t="s">
        <v>109</v>
      </c>
      <c r="C33" s="49" t="s">
        <v>110</v>
      </c>
      <c r="D33" s="50" t="s">
        <v>543</v>
      </c>
      <c r="E33" s="201"/>
    </row>
    <row r="34" spans="1:5" ht="39">
      <c r="A34" s="46">
        <v>15</v>
      </c>
      <c r="B34" s="47" t="s">
        <v>111</v>
      </c>
      <c r="C34" s="47" t="s">
        <v>551</v>
      </c>
      <c r="D34" s="47"/>
      <c r="E34" s="201"/>
    </row>
    <row r="35" spans="1:5" ht="19.5">
      <c r="A35" s="48">
        <v>151</v>
      </c>
      <c r="B35" s="49" t="s">
        <v>112</v>
      </c>
      <c r="C35" s="49" t="s">
        <v>113</v>
      </c>
      <c r="D35" s="51" t="s">
        <v>552</v>
      </c>
      <c r="E35" s="201" t="s">
        <v>1023</v>
      </c>
    </row>
    <row r="36" spans="1:5" ht="78">
      <c r="A36" s="391">
        <v>152</v>
      </c>
      <c r="B36" s="392" t="s">
        <v>114</v>
      </c>
      <c r="C36" s="392" t="s">
        <v>115</v>
      </c>
      <c r="D36" s="52" t="s">
        <v>553</v>
      </c>
      <c r="E36" s="388" t="s">
        <v>1000</v>
      </c>
    </row>
    <row r="37" spans="1:5" ht="19.5">
      <c r="A37" s="391"/>
      <c r="B37" s="394"/>
      <c r="C37" s="392"/>
      <c r="D37" s="52" t="s">
        <v>554</v>
      </c>
      <c r="E37" s="390"/>
    </row>
    <row r="38" spans="1:5" ht="19.5" hidden="1">
      <c r="A38" s="58" t="s">
        <v>116</v>
      </c>
      <c r="B38" s="49" t="s">
        <v>117</v>
      </c>
      <c r="C38" s="49" t="s">
        <v>118</v>
      </c>
      <c r="D38" s="50" t="s">
        <v>543</v>
      </c>
      <c r="E38" s="201"/>
    </row>
    <row r="39" spans="1:5" ht="39">
      <c r="A39" s="46">
        <v>16</v>
      </c>
      <c r="B39" s="47" t="s">
        <v>651</v>
      </c>
      <c r="C39" s="59" t="s">
        <v>119</v>
      </c>
      <c r="D39" s="47"/>
      <c r="E39" s="201" t="s">
        <v>1022</v>
      </c>
    </row>
    <row r="40" spans="1:5" ht="78">
      <c r="A40" s="391">
        <v>161</v>
      </c>
      <c r="B40" s="392" t="s">
        <v>652</v>
      </c>
      <c r="C40" s="392" t="s">
        <v>120</v>
      </c>
      <c r="D40" s="51" t="s">
        <v>555</v>
      </c>
      <c r="E40" s="201" t="s">
        <v>1002</v>
      </c>
    </row>
    <row r="41" spans="1:5" ht="97.5">
      <c r="A41" s="391"/>
      <c r="B41" s="394"/>
      <c r="C41" s="393"/>
      <c r="D41" s="51" t="s">
        <v>556</v>
      </c>
      <c r="E41" s="201" t="s">
        <v>1001</v>
      </c>
    </row>
    <row r="42" spans="1:5" ht="39">
      <c r="A42" s="391">
        <v>162</v>
      </c>
      <c r="B42" s="392" t="s">
        <v>121</v>
      </c>
      <c r="C42" s="392" t="s">
        <v>122</v>
      </c>
      <c r="D42" s="51" t="s">
        <v>557</v>
      </c>
      <c r="E42" s="388" t="s">
        <v>1002</v>
      </c>
    </row>
    <row r="43" spans="1:5" ht="19.5">
      <c r="A43" s="391"/>
      <c r="B43" s="394"/>
      <c r="C43" s="393"/>
      <c r="D43" s="51" t="s">
        <v>558</v>
      </c>
      <c r="E43" s="390"/>
    </row>
    <row r="44" spans="1:5" ht="19.5">
      <c r="A44" s="391">
        <v>164</v>
      </c>
      <c r="B44" s="392" t="s">
        <v>123</v>
      </c>
      <c r="C44" s="392" t="s">
        <v>124</v>
      </c>
      <c r="D44" s="51" t="s">
        <v>125</v>
      </c>
      <c r="E44" s="388" t="s">
        <v>1003</v>
      </c>
    </row>
    <row r="45" spans="1:5" ht="58.5">
      <c r="A45" s="391"/>
      <c r="B45" s="394"/>
      <c r="C45" s="393"/>
      <c r="D45" s="51" t="s">
        <v>559</v>
      </c>
      <c r="E45" s="390"/>
    </row>
    <row r="46" spans="1:5" ht="19.5" hidden="1">
      <c r="A46" s="46">
        <v>17</v>
      </c>
      <c r="B46" s="47" t="s">
        <v>126</v>
      </c>
      <c r="C46" s="47" t="s">
        <v>127</v>
      </c>
      <c r="D46" s="47"/>
      <c r="E46" s="201"/>
    </row>
    <row r="47" spans="1:5" ht="19.5" hidden="1">
      <c r="A47" s="48">
        <v>171</v>
      </c>
      <c r="B47" s="49" t="s">
        <v>128</v>
      </c>
      <c r="C47" s="49" t="s">
        <v>129</v>
      </c>
      <c r="D47" s="50" t="s">
        <v>543</v>
      </c>
      <c r="E47" s="201"/>
    </row>
    <row r="48" spans="1:5" ht="19.5" hidden="1">
      <c r="A48" s="48">
        <v>172</v>
      </c>
      <c r="B48" s="49" t="s">
        <v>130</v>
      </c>
      <c r="C48" s="49" t="s">
        <v>131</v>
      </c>
      <c r="D48" s="50" t="s">
        <v>543</v>
      </c>
      <c r="E48" s="201"/>
    </row>
    <row r="49" spans="1:5" ht="58.5">
      <c r="A49" s="46">
        <v>18</v>
      </c>
      <c r="B49" s="47" t="s">
        <v>132</v>
      </c>
      <c r="C49" s="47" t="s">
        <v>133</v>
      </c>
      <c r="D49" s="47"/>
      <c r="E49" s="201" t="s">
        <v>1015</v>
      </c>
    </row>
    <row r="50" spans="1:5" ht="39">
      <c r="A50" s="48">
        <v>181</v>
      </c>
      <c r="B50" s="49" t="s">
        <v>134</v>
      </c>
      <c r="C50" s="49" t="s">
        <v>135</v>
      </c>
      <c r="D50" s="51" t="s">
        <v>560</v>
      </c>
      <c r="E50" s="388" t="s">
        <v>1002</v>
      </c>
    </row>
    <row r="51" spans="1:5" ht="58.5" hidden="1">
      <c r="A51" s="48">
        <v>182</v>
      </c>
      <c r="B51" s="49" t="s">
        <v>136</v>
      </c>
      <c r="C51" s="49" t="s">
        <v>137</v>
      </c>
      <c r="D51" s="50" t="s">
        <v>543</v>
      </c>
      <c r="E51" s="390"/>
    </row>
    <row r="52" spans="1:5" ht="58.5">
      <c r="A52" s="48">
        <v>183</v>
      </c>
      <c r="B52" s="49" t="s">
        <v>138</v>
      </c>
      <c r="C52" s="49" t="s">
        <v>139</v>
      </c>
      <c r="D52" s="51" t="s">
        <v>654</v>
      </c>
      <c r="E52" s="109" t="s">
        <v>1004</v>
      </c>
    </row>
    <row r="53" spans="1:5" ht="45.75" customHeight="1">
      <c r="A53" s="48">
        <v>185</v>
      </c>
      <c r="B53" s="49" t="s">
        <v>140</v>
      </c>
      <c r="C53" s="49" t="s">
        <v>141</v>
      </c>
      <c r="D53" s="51"/>
      <c r="E53" s="201" t="s">
        <v>1005</v>
      </c>
    </row>
    <row r="54" spans="1:5" ht="58.5">
      <c r="A54" s="48">
        <v>186</v>
      </c>
      <c r="B54" s="49" t="s">
        <v>142</v>
      </c>
      <c r="C54" s="49" t="s">
        <v>143</v>
      </c>
      <c r="D54" s="51" t="s">
        <v>561</v>
      </c>
      <c r="E54" s="201" t="s">
        <v>1005</v>
      </c>
    </row>
    <row r="55" spans="1:5" ht="39" hidden="1">
      <c r="A55" s="48">
        <v>188</v>
      </c>
      <c r="B55" s="49" t="s">
        <v>144</v>
      </c>
      <c r="C55" s="49" t="s">
        <v>145</v>
      </c>
      <c r="D55" s="50" t="s">
        <v>543</v>
      </c>
      <c r="E55" s="201"/>
    </row>
    <row r="56" spans="1:5" ht="19.5">
      <c r="A56" s="395" t="s">
        <v>146</v>
      </c>
      <c r="B56" s="396" t="s">
        <v>656</v>
      </c>
      <c r="C56" s="396" t="s">
        <v>147</v>
      </c>
      <c r="D56" s="51" t="s">
        <v>655</v>
      </c>
      <c r="E56" s="201" t="s">
        <v>1006</v>
      </c>
    </row>
    <row r="57" spans="1:5" ht="39">
      <c r="A57" s="395"/>
      <c r="B57" s="397"/>
      <c r="C57" s="397"/>
      <c r="D57" s="51" t="s">
        <v>562</v>
      </c>
      <c r="E57" s="201" t="s">
        <v>1006</v>
      </c>
    </row>
    <row r="58" spans="1:5" ht="115.5">
      <c r="A58" s="395"/>
      <c r="B58" s="397"/>
      <c r="C58" s="397"/>
      <c r="D58" s="51" t="s">
        <v>563</v>
      </c>
      <c r="E58" s="109" t="s">
        <v>1052</v>
      </c>
    </row>
    <row r="59" spans="1:5" ht="19.5">
      <c r="A59" s="395"/>
      <c r="B59" s="397"/>
      <c r="C59" s="397"/>
      <c r="D59" s="60" t="s">
        <v>564</v>
      </c>
      <c r="E59" s="201" t="s">
        <v>1007</v>
      </c>
    </row>
    <row r="60" spans="1:5" ht="82.5">
      <c r="A60" s="395"/>
      <c r="B60" s="398"/>
      <c r="C60" s="399"/>
      <c r="D60" s="51" t="s">
        <v>565</v>
      </c>
      <c r="E60" s="109" t="s">
        <v>1008</v>
      </c>
    </row>
    <row r="61" spans="1:5" ht="39">
      <c r="A61" s="46">
        <v>19</v>
      </c>
      <c r="B61" s="47" t="s">
        <v>657</v>
      </c>
      <c r="C61" s="47" t="s">
        <v>148</v>
      </c>
      <c r="D61" s="47"/>
      <c r="E61" s="201" t="s">
        <v>1024</v>
      </c>
    </row>
    <row r="62" spans="1:5" ht="58.5">
      <c r="A62" s="48">
        <v>191</v>
      </c>
      <c r="B62" s="49" t="s">
        <v>149</v>
      </c>
      <c r="C62" s="49" t="s">
        <v>872</v>
      </c>
      <c r="D62" s="51" t="s">
        <v>566</v>
      </c>
      <c r="E62" s="201" t="s">
        <v>1009</v>
      </c>
    </row>
    <row r="63" spans="1:5" ht="66" customHeight="1">
      <c r="A63" s="61">
        <v>2</v>
      </c>
      <c r="B63" s="43" t="s">
        <v>150</v>
      </c>
      <c r="C63" s="44" t="s">
        <v>874</v>
      </c>
      <c r="D63" s="44"/>
      <c r="E63" s="201"/>
    </row>
    <row r="64" spans="1:5" ht="39">
      <c r="A64" s="46">
        <v>21</v>
      </c>
      <c r="B64" s="47" t="s">
        <v>151</v>
      </c>
      <c r="C64" s="47" t="s">
        <v>873</v>
      </c>
      <c r="D64" s="47"/>
      <c r="E64" s="201"/>
    </row>
    <row r="65" spans="1:5" ht="39">
      <c r="A65" s="48">
        <v>211</v>
      </c>
      <c r="B65" s="49" t="s">
        <v>152</v>
      </c>
      <c r="C65" s="49" t="s">
        <v>153</v>
      </c>
      <c r="D65" s="51"/>
      <c r="E65" s="201" t="s">
        <v>1010</v>
      </c>
    </row>
    <row r="66" spans="1:5" ht="19.5">
      <c r="A66" s="48">
        <v>212</v>
      </c>
      <c r="B66" s="49" t="s">
        <v>658</v>
      </c>
      <c r="C66" s="49" t="s">
        <v>154</v>
      </c>
      <c r="D66" s="51" t="s">
        <v>567</v>
      </c>
      <c r="E66" s="201" t="s">
        <v>1011</v>
      </c>
    </row>
    <row r="67" spans="1:5" ht="19.5">
      <c r="A67" s="48">
        <v>213</v>
      </c>
      <c r="B67" s="49" t="s">
        <v>155</v>
      </c>
      <c r="C67" s="49" t="s">
        <v>156</v>
      </c>
      <c r="D67" s="51" t="s">
        <v>155</v>
      </c>
      <c r="E67" s="201" t="s">
        <v>1010</v>
      </c>
    </row>
    <row r="68" spans="1:5" ht="19.5">
      <c r="A68" s="48">
        <v>214</v>
      </c>
      <c r="B68" s="49" t="s">
        <v>157</v>
      </c>
      <c r="C68" s="49" t="s">
        <v>158</v>
      </c>
      <c r="D68" s="51" t="s">
        <v>568</v>
      </c>
      <c r="E68" s="201" t="s">
        <v>1012</v>
      </c>
    </row>
    <row r="69" spans="1:5" ht="19.5">
      <c r="A69" s="48">
        <v>215</v>
      </c>
      <c r="B69" s="49" t="s">
        <v>159</v>
      </c>
      <c r="C69" s="49" t="s">
        <v>160</v>
      </c>
      <c r="D69" s="51" t="s">
        <v>159</v>
      </c>
      <c r="E69" s="201" t="s">
        <v>1010</v>
      </c>
    </row>
    <row r="70" spans="1:5" ht="39">
      <c r="A70" s="48">
        <v>217</v>
      </c>
      <c r="B70" s="62" t="s">
        <v>660</v>
      </c>
      <c r="C70" s="49" t="s">
        <v>161</v>
      </c>
      <c r="D70" s="63" t="s">
        <v>659</v>
      </c>
      <c r="E70" s="201" t="s">
        <v>1010</v>
      </c>
    </row>
    <row r="71" spans="1:5" ht="39">
      <c r="A71" s="58" t="s">
        <v>162</v>
      </c>
      <c r="B71" s="49" t="s">
        <v>163</v>
      </c>
      <c r="C71" s="64" t="s">
        <v>164</v>
      </c>
      <c r="D71" s="65"/>
      <c r="E71" s="201" t="s">
        <v>1010</v>
      </c>
    </row>
    <row r="72" spans="1:5" ht="39">
      <c r="A72" s="46">
        <v>22</v>
      </c>
      <c r="B72" s="47" t="s">
        <v>165</v>
      </c>
      <c r="C72" s="47" t="s">
        <v>166</v>
      </c>
      <c r="D72" s="47"/>
      <c r="E72" s="201"/>
    </row>
    <row r="73" spans="1:5" ht="19.5">
      <c r="A73" s="48">
        <v>221</v>
      </c>
      <c r="B73" s="49" t="s">
        <v>167</v>
      </c>
      <c r="C73" s="49" t="s">
        <v>168</v>
      </c>
      <c r="D73" s="51" t="s">
        <v>570</v>
      </c>
      <c r="E73" s="201" t="s">
        <v>1011</v>
      </c>
    </row>
    <row r="74" spans="1:5" ht="33">
      <c r="A74" s="48">
        <v>222</v>
      </c>
      <c r="B74" s="49" t="s">
        <v>169</v>
      </c>
      <c r="C74" s="49" t="s">
        <v>170</v>
      </c>
      <c r="D74" s="51" t="s">
        <v>169</v>
      </c>
      <c r="E74" s="109" t="s">
        <v>1013</v>
      </c>
    </row>
    <row r="75" spans="1:5" ht="19.5" hidden="1">
      <c r="A75" s="48">
        <v>223</v>
      </c>
      <c r="B75" s="49" t="s">
        <v>171</v>
      </c>
      <c r="C75" s="49" t="s">
        <v>172</v>
      </c>
      <c r="D75" s="50" t="s">
        <v>543</v>
      </c>
      <c r="E75" s="201"/>
    </row>
    <row r="76" spans="1:5" ht="58.5">
      <c r="A76" s="48">
        <v>224</v>
      </c>
      <c r="B76" s="49" t="s">
        <v>665</v>
      </c>
      <c r="C76" s="49" t="s">
        <v>174</v>
      </c>
      <c r="D76" s="66" t="s">
        <v>661</v>
      </c>
      <c r="E76" s="201" t="s">
        <v>1011</v>
      </c>
    </row>
    <row r="77" spans="1:5" ht="39">
      <c r="A77" s="46">
        <v>23</v>
      </c>
      <c r="B77" s="47" t="s">
        <v>663</v>
      </c>
      <c r="C77" s="47" t="s">
        <v>176</v>
      </c>
      <c r="D77" s="47"/>
      <c r="E77" s="201"/>
    </row>
    <row r="78" spans="1:5" ht="49.5">
      <c r="A78" s="48">
        <v>231</v>
      </c>
      <c r="B78" s="49" t="s">
        <v>177</v>
      </c>
      <c r="C78" s="49" t="s">
        <v>178</v>
      </c>
      <c r="D78" s="51" t="s">
        <v>662</v>
      </c>
      <c r="E78" s="109" t="s">
        <v>1014</v>
      </c>
    </row>
    <row r="79" spans="1:5" ht="58.5" hidden="1">
      <c r="A79" s="48">
        <v>232</v>
      </c>
      <c r="B79" s="49" t="s">
        <v>179</v>
      </c>
      <c r="C79" s="49" t="s">
        <v>571</v>
      </c>
      <c r="D79" s="50" t="s">
        <v>543</v>
      </c>
      <c r="E79" s="201"/>
    </row>
    <row r="80" spans="1:5" ht="58.5" hidden="1">
      <c r="A80" s="48">
        <v>233</v>
      </c>
      <c r="B80" s="49" t="s">
        <v>180</v>
      </c>
      <c r="C80" s="49" t="s">
        <v>181</v>
      </c>
      <c r="D80" s="50" t="s">
        <v>543</v>
      </c>
      <c r="E80" s="201"/>
    </row>
    <row r="81" spans="1:5" ht="39">
      <c r="A81" s="48">
        <v>234</v>
      </c>
      <c r="B81" s="49" t="s">
        <v>182</v>
      </c>
      <c r="C81" s="49" t="s">
        <v>183</v>
      </c>
      <c r="D81" s="51" t="s">
        <v>182</v>
      </c>
      <c r="E81" s="201" t="s">
        <v>1015</v>
      </c>
    </row>
    <row r="82" spans="1:5" ht="39">
      <c r="A82" s="48">
        <v>235</v>
      </c>
      <c r="B82" s="49" t="s">
        <v>184</v>
      </c>
      <c r="C82" s="49" t="s">
        <v>185</v>
      </c>
      <c r="D82" s="51"/>
      <c r="E82" s="201" t="s">
        <v>1015</v>
      </c>
    </row>
    <row r="83" spans="1:5" ht="43.5" customHeight="1">
      <c r="A83" s="48">
        <v>236</v>
      </c>
      <c r="B83" s="49" t="s">
        <v>666</v>
      </c>
      <c r="C83" s="49" t="s">
        <v>187</v>
      </c>
      <c r="D83" s="51" t="s">
        <v>572</v>
      </c>
      <c r="E83" s="201" t="s">
        <v>1015</v>
      </c>
    </row>
    <row r="84" spans="1:5" ht="19.5" hidden="1">
      <c r="A84" s="48">
        <v>237</v>
      </c>
      <c r="B84" s="49" t="s">
        <v>188</v>
      </c>
      <c r="C84" s="49" t="s">
        <v>189</v>
      </c>
      <c r="D84" s="50" t="s">
        <v>543</v>
      </c>
      <c r="E84" s="201"/>
    </row>
    <row r="85" spans="1:5" ht="22.5" customHeight="1" hidden="1">
      <c r="A85" s="48">
        <v>238</v>
      </c>
      <c r="B85" s="49" t="s">
        <v>190</v>
      </c>
      <c r="C85" s="49" t="s">
        <v>191</v>
      </c>
      <c r="D85" s="50" t="s">
        <v>543</v>
      </c>
      <c r="E85" s="201"/>
    </row>
    <row r="86" spans="1:5" ht="26.25" customHeight="1" hidden="1">
      <c r="A86" s="58" t="s">
        <v>192</v>
      </c>
      <c r="B86" s="49" t="s">
        <v>193</v>
      </c>
      <c r="C86" s="49" t="s">
        <v>194</v>
      </c>
      <c r="D86" s="50" t="s">
        <v>543</v>
      </c>
      <c r="E86" s="201"/>
    </row>
    <row r="87" spans="1:5" ht="39">
      <c r="A87" s="46">
        <v>24</v>
      </c>
      <c r="B87" s="47" t="s">
        <v>668</v>
      </c>
      <c r="C87" s="47" t="s">
        <v>195</v>
      </c>
      <c r="D87" s="47"/>
      <c r="E87" s="201"/>
    </row>
    <row r="88" spans="1:5" ht="43.5" customHeight="1">
      <c r="A88" s="48">
        <v>241</v>
      </c>
      <c r="B88" s="49" t="s">
        <v>669</v>
      </c>
      <c r="C88" s="49" t="s">
        <v>197</v>
      </c>
      <c r="D88" s="51" t="s">
        <v>573</v>
      </c>
      <c r="E88" s="201" t="s">
        <v>1016</v>
      </c>
    </row>
    <row r="89" spans="1:5" ht="23.25" customHeight="1" hidden="1">
      <c r="A89" s="48">
        <v>244</v>
      </c>
      <c r="B89" s="49" t="s">
        <v>198</v>
      </c>
      <c r="C89" s="49" t="s">
        <v>199</v>
      </c>
      <c r="D89" s="50" t="s">
        <v>543</v>
      </c>
      <c r="E89" s="201"/>
    </row>
    <row r="90" spans="1:5" ht="21.75" customHeight="1" hidden="1">
      <c r="A90" s="48">
        <v>245</v>
      </c>
      <c r="B90" s="49" t="s">
        <v>200</v>
      </c>
      <c r="C90" s="49" t="s">
        <v>201</v>
      </c>
      <c r="D90" s="50" t="s">
        <v>543</v>
      </c>
      <c r="E90" s="201"/>
    </row>
    <row r="91" spans="1:5" ht="43.5" customHeight="1">
      <c r="A91" s="48">
        <v>246</v>
      </c>
      <c r="B91" s="49" t="s">
        <v>671</v>
      </c>
      <c r="C91" s="49" t="s">
        <v>202</v>
      </c>
      <c r="D91" s="51" t="s">
        <v>673</v>
      </c>
      <c r="E91" s="201" t="s">
        <v>1015</v>
      </c>
    </row>
    <row r="92" spans="1:5" ht="78" customHeight="1">
      <c r="A92" s="46">
        <v>25</v>
      </c>
      <c r="B92" s="47" t="s">
        <v>203</v>
      </c>
      <c r="C92" s="47" t="s">
        <v>204</v>
      </c>
      <c r="D92" s="47" t="s">
        <v>574</v>
      </c>
      <c r="E92" s="201"/>
    </row>
    <row r="93" spans="1:5" ht="39">
      <c r="A93" s="391">
        <v>251</v>
      </c>
      <c r="B93" s="392" t="s">
        <v>674</v>
      </c>
      <c r="C93" s="392" t="s">
        <v>206</v>
      </c>
      <c r="D93" s="51" t="s">
        <v>574</v>
      </c>
      <c r="E93" s="388" t="s">
        <v>11</v>
      </c>
    </row>
    <row r="94" spans="1:5" ht="19.5">
      <c r="A94" s="391"/>
      <c r="B94" s="394"/>
      <c r="C94" s="393"/>
      <c r="D94" s="67" t="s">
        <v>575</v>
      </c>
      <c r="E94" s="389"/>
    </row>
    <row r="95" spans="1:5" ht="19.5">
      <c r="A95" s="391"/>
      <c r="B95" s="394"/>
      <c r="C95" s="393"/>
      <c r="D95" s="67" t="s">
        <v>675</v>
      </c>
      <c r="E95" s="389"/>
    </row>
    <row r="96" spans="1:5" ht="19.5">
      <c r="A96" s="391"/>
      <c r="B96" s="394"/>
      <c r="C96" s="393"/>
      <c r="D96" s="67" t="s">
        <v>676</v>
      </c>
      <c r="E96" s="389"/>
    </row>
    <row r="97" spans="1:5" ht="19.5">
      <c r="A97" s="391"/>
      <c r="B97" s="394"/>
      <c r="C97" s="393"/>
      <c r="D97" s="67" t="s">
        <v>576</v>
      </c>
      <c r="E97" s="389"/>
    </row>
    <row r="98" spans="1:5" ht="19.5">
      <c r="A98" s="391"/>
      <c r="B98" s="394"/>
      <c r="C98" s="393"/>
      <c r="D98" s="67" t="s">
        <v>577</v>
      </c>
      <c r="E98" s="389"/>
    </row>
    <row r="99" spans="1:5" ht="19.5">
      <c r="A99" s="391"/>
      <c r="B99" s="394"/>
      <c r="C99" s="393"/>
      <c r="D99" s="67" t="s">
        <v>578</v>
      </c>
      <c r="E99" s="389"/>
    </row>
    <row r="100" spans="1:5" ht="19.5">
      <c r="A100" s="391"/>
      <c r="B100" s="394"/>
      <c r="C100" s="393"/>
      <c r="D100" s="67" t="s">
        <v>579</v>
      </c>
      <c r="E100" s="390"/>
    </row>
    <row r="101" spans="1:5" ht="39">
      <c r="A101" s="391">
        <v>252</v>
      </c>
      <c r="B101" s="392" t="s">
        <v>678</v>
      </c>
      <c r="C101" s="392" t="s">
        <v>208</v>
      </c>
      <c r="D101" s="51" t="s">
        <v>574</v>
      </c>
      <c r="E101" s="388" t="s">
        <v>10</v>
      </c>
    </row>
    <row r="102" spans="1:5" ht="19.5">
      <c r="A102" s="391"/>
      <c r="B102" s="392"/>
      <c r="C102" s="393"/>
      <c r="D102" s="67" t="s">
        <v>580</v>
      </c>
      <c r="E102" s="389"/>
    </row>
    <row r="103" spans="1:5" ht="19.5">
      <c r="A103" s="391"/>
      <c r="B103" s="392"/>
      <c r="C103" s="393"/>
      <c r="D103" s="67" t="s">
        <v>581</v>
      </c>
      <c r="E103" s="389"/>
    </row>
    <row r="104" spans="1:5" ht="19.5">
      <c r="A104" s="391"/>
      <c r="B104" s="392"/>
      <c r="C104" s="393"/>
      <c r="D104" s="67" t="s">
        <v>679</v>
      </c>
      <c r="E104" s="389"/>
    </row>
    <row r="105" spans="1:5" ht="19.5">
      <c r="A105" s="391"/>
      <c r="B105" s="392"/>
      <c r="C105" s="393"/>
      <c r="D105" s="67" t="s">
        <v>582</v>
      </c>
      <c r="E105" s="389"/>
    </row>
    <row r="106" spans="1:5" ht="19.5">
      <c r="A106" s="391"/>
      <c r="B106" s="392"/>
      <c r="C106" s="393"/>
      <c r="D106" s="67" t="s">
        <v>583</v>
      </c>
      <c r="E106" s="389"/>
    </row>
    <row r="107" spans="1:5" ht="19.5">
      <c r="A107" s="391"/>
      <c r="B107" s="392"/>
      <c r="C107" s="393"/>
      <c r="D107" s="67" t="s">
        <v>584</v>
      </c>
      <c r="E107" s="390"/>
    </row>
    <row r="108" spans="1:5" ht="39">
      <c r="A108" s="391">
        <v>253</v>
      </c>
      <c r="B108" s="392" t="s">
        <v>209</v>
      </c>
      <c r="C108" s="392" t="s">
        <v>210</v>
      </c>
      <c r="D108" s="51" t="s">
        <v>574</v>
      </c>
      <c r="E108" s="388" t="s">
        <v>1015</v>
      </c>
    </row>
    <row r="109" spans="1:5" ht="19.5">
      <c r="A109" s="391"/>
      <c r="B109" s="394"/>
      <c r="C109" s="393"/>
      <c r="D109" s="67" t="s">
        <v>585</v>
      </c>
      <c r="E109" s="389"/>
    </row>
    <row r="110" spans="1:5" ht="19.5">
      <c r="A110" s="391"/>
      <c r="B110" s="394"/>
      <c r="C110" s="393"/>
      <c r="D110" s="67" t="s">
        <v>586</v>
      </c>
      <c r="E110" s="390"/>
    </row>
    <row r="111" spans="1:5" ht="39">
      <c r="A111" s="391">
        <v>254</v>
      </c>
      <c r="B111" s="392" t="s">
        <v>681</v>
      </c>
      <c r="C111" s="392" t="s">
        <v>211</v>
      </c>
      <c r="D111" s="51" t="s">
        <v>574</v>
      </c>
      <c r="E111" s="388" t="s">
        <v>11</v>
      </c>
    </row>
    <row r="112" spans="1:5" ht="19.5">
      <c r="A112" s="391"/>
      <c r="B112" s="394"/>
      <c r="C112" s="393"/>
      <c r="D112" s="67" t="s">
        <v>587</v>
      </c>
      <c r="E112" s="389"/>
    </row>
    <row r="113" spans="1:5" ht="19.5">
      <c r="A113" s="391"/>
      <c r="B113" s="394"/>
      <c r="C113" s="393"/>
      <c r="D113" s="67" t="s">
        <v>588</v>
      </c>
      <c r="E113" s="389"/>
    </row>
    <row r="114" spans="1:5" ht="19.5">
      <c r="A114" s="391"/>
      <c r="B114" s="394"/>
      <c r="C114" s="393"/>
      <c r="D114" s="67" t="s">
        <v>682</v>
      </c>
      <c r="E114" s="389"/>
    </row>
    <row r="115" spans="1:5" ht="19.5">
      <c r="A115" s="391"/>
      <c r="B115" s="394"/>
      <c r="C115" s="393"/>
      <c r="D115" s="67" t="s">
        <v>589</v>
      </c>
      <c r="E115" s="389"/>
    </row>
    <row r="116" spans="1:5" ht="19.5">
      <c r="A116" s="391"/>
      <c r="B116" s="394"/>
      <c r="C116" s="393"/>
      <c r="D116" s="67" t="s">
        <v>590</v>
      </c>
      <c r="E116" s="390"/>
    </row>
    <row r="117" spans="1:5" ht="39">
      <c r="A117" s="391">
        <v>255</v>
      </c>
      <c r="B117" s="392" t="s">
        <v>591</v>
      </c>
      <c r="C117" s="392" t="s">
        <v>212</v>
      </c>
      <c r="D117" s="51" t="s">
        <v>574</v>
      </c>
      <c r="E117" s="388" t="s">
        <v>10</v>
      </c>
    </row>
    <row r="118" spans="1:5" ht="19.5">
      <c r="A118" s="391"/>
      <c r="B118" s="394"/>
      <c r="C118" s="393"/>
      <c r="D118" s="67" t="s">
        <v>685</v>
      </c>
      <c r="E118" s="389"/>
    </row>
    <row r="119" spans="1:5" ht="19.5">
      <c r="A119" s="391"/>
      <c r="B119" s="394"/>
      <c r="C119" s="393"/>
      <c r="D119" s="67" t="s">
        <v>686</v>
      </c>
      <c r="E119" s="389"/>
    </row>
    <row r="120" spans="1:5" ht="19.5">
      <c r="A120" s="391"/>
      <c r="B120" s="394"/>
      <c r="C120" s="393"/>
      <c r="D120" s="67" t="s">
        <v>592</v>
      </c>
      <c r="E120" s="390"/>
    </row>
    <row r="121" spans="1:5" ht="39">
      <c r="A121" s="391">
        <v>256</v>
      </c>
      <c r="B121" s="392" t="s">
        <v>688</v>
      </c>
      <c r="C121" s="400" t="s">
        <v>213</v>
      </c>
      <c r="D121" s="51" t="s">
        <v>574</v>
      </c>
      <c r="E121" s="388" t="s">
        <v>1015</v>
      </c>
    </row>
    <row r="122" spans="1:5" ht="19.5">
      <c r="A122" s="391"/>
      <c r="B122" s="394"/>
      <c r="C122" s="393"/>
      <c r="D122" s="68" t="s">
        <v>593</v>
      </c>
      <c r="E122" s="389"/>
    </row>
    <row r="123" spans="1:5" ht="39">
      <c r="A123" s="391"/>
      <c r="B123" s="394"/>
      <c r="C123" s="393"/>
      <c r="D123" s="68" t="s">
        <v>594</v>
      </c>
      <c r="E123" s="389"/>
    </row>
    <row r="124" spans="1:5" ht="39">
      <c r="A124" s="391"/>
      <c r="B124" s="394"/>
      <c r="C124" s="393"/>
      <c r="D124" s="68" t="s">
        <v>595</v>
      </c>
      <c r="E124" s="389"/>
    </row>
    <row r="125" spans="1:5" ht="39">
      <c r="A125" s="391"/>
      <c r="B125" s="394"/>
      <c r="C125" s="393"/>
      <c r="D125" s="68" t="s">
        <v>596</v>
      </c>
      <c r="E125" s="389"/>
    </row>
    <row r="126" spans="1:5" ht="39">
      <c r="A126" s="391"/>
      <c r="B126" s="394"/>
      <c r="C126" s="393"/>
      <c r="D126" s="52" t="s">
        <v>597</v>
      </c>
      <c r="E126" s="390"/>
    </row>
    <row r="127" spans="1:5" ht="39">
      <c r="A127" s="391">
        <v>257</v>
      </c>
      <c r="B127" s="392" t="s">
        <v>689</v>
      </c>
      <c r="C127" s="400" t="s">
        <v>598</v>
      </c>
      <c r="D127" s="51" t="s">
        <v>574</v>
      </c>
      <c r="E127" s="388" t="s">
        <v>10</v>
      </c>
    </row>
    <row r="128" spans="1:5" ht="58.5">
      <c r="A128" s="391"/>
      <c r="B128" s="394"/>
      <c r="C128" s="401"/>
      <c r="D128" s="66" t="s">
        <v>599</v>
      </c>
      <c r="E128" s="390"/>
    </row>
    <row r="129" spans="1:5" ht="49.5">
      <c r="A129" s="48">
        <v>258</v>
      </c>
      <c r="B129" s="49" t="s">
        <v>692</v>
      </c>
      <c r="C129" s="64" t="s">
        <v>215</v>
      </c>
      <c r="D129" s="66"/>
      <c r="E129" s="109" t="s">
        <v>10</v>
      </c>
    </row>
    <row r="130" spans="1:5" ht="39" hidden="1">
      <c r="A130" s="58" t="s">
        <v>216</v>
      </c>
      <c r="B130" s="49" t="s">
        <v>217</v>
      </c>
      <c r="C130" s="62" t="s">
        <v>218</v>
      </c>
      <c r="D130" s="50" t="s">
        <v>543</v>
      </c>
      <c r="E130" s="201"/>
    </row>
    <row r="131" spans="1:5" ht="19.5">
      <c r="A131" s="46">
        <v>26</v>
      </c>
      <c r="B131" s="47" t="s">
        <v>219</v>
      </c>
      <c r="C131" s="69" t="s">
        <v>220</v>
      </c>
      <c r="D131" s="47"/>
      <c r="E131" s="201"/>
    </row>
    <row r="132" spans="1:5" ht="42.75" customHeight="1">
      <c r="A132" s="48">
        <v>261</v>
      </c>
      <c r="B132" s="49" t="s">
        <v>693</v>
      </c>
      <c r="C132" s="62" t="s">
        <v>222</v>
      </c>
      <c r="D132" s="52" t="s">
        <v>694</v>
      </c>
      <c r="E132" s="201" t="s">
        <v>1025</v>
      </c>
    </row>
    <row r="133" spans="1:5" ht="19.5">
      <c r="A133" s="48">
        <v>262</v>
      </c>
      <c r="B133" s="49" t="s">
        <v>223</v>
      </c>
      <c r="C133" s="62" t="s">
        <v>224</v>
      </c>
      <c r="D133" s="51"/>
      <c r="E133" s="201" t="s">
        <v>1025</v>
      </c>
    </row>
    <row r="134" spans="1:5" ht="39">
      <c r="A134" s="48">
        <v>263</v>
      </c>
      <c r="B134" s="49" t="s">
        <v>225</v>
      </c>
      <c r="C134" s="62" t="s">
        <v>226</v>
      </c>
      <c r="D134" s="51"/>
      <c r="E134" s="201" t="s">
        <v>1025</v>
      </c>
    </row>
    <row r="135" spans="1:5" ht="39">
      <c r="A135" s="48">
        <v>264</v>
      </c>
      <c r="B135" s="49" t="s">
        <v>695</v>
      </c>
      <c r="C135" s="62" t="s">
        <v>228</v>
      </c>
      <c r="D135" s="66" t="s">
        <v>600</v>
      </c>
      <c r="E135" s="201" t="s">
        <v>1025</v>
      </c>
    </row>
    <row r="136" spans="1:5" ht="39">
      <c r="A136" s="48">
        <v>265</v>
      </c>
      <c r="B136" s="49" t="s">
        <v>229</v>
      </c>
      <c r="C136" s="49" t="s">
        <v>230</v>
      </c>
      <c r="D136" s="51"/>
      <c r="E136" s="201" t="s">
        <v>1025</v>
      </c>
    </row>
    <row r="137" spans="1:5" ht="39">
      <c r="A137" s="48">
        <v>266</v>
      </c>
      <c r="B137" s="49" t="s">
        <v>231</v>
      </c>
      <c r="C137" s="64" t="s">
        <v>601</v>
      </c>
      <c r="D137" s="51"/>
      <c r="E137" s="201" t="s">
        <v>1025</v>
      </c>
    </row>
    <row r="138" spans="1:5" ht="39">
      <c r="A138" s="48">
        <v>267</v>
      </c>
      <c r="B138" s="49" t="s">
        <v>232</v>
      </c>
      <c r="C138" s="62" t="s">
        <v>233</v>
      </c>
      <c r="D138" s="51"/>
      <c r="E138" s="201" t="s">
        <v>1025</v>
      </c>
    </row>
    <row r="139" spans="1:5" ht="39">
      <c r="A139" s="48">
        <v>268</v>
      </c>
      <c r="B139" s="49" t="s">
        <v>234</v>
      </c>
      <c r="C139" s="62" t="s">
        <v>235</v>
      </c>
      <c r="D139" s="51" t="s">
        <v>602</v>
      </c>
      <c r="E139" s="201" t="s">
        <v>1025</v>
      </c>
    </row>
    <row r="140" spans="1:5" ht="39">
      <c r="A140" s="58" t="s">
        <v>236</v>
      </c>
      <c r="B140" s="49" t="s">
        <v>237</v>
      </c>
      <c r="C140" s="49" t="s">
        <v>238</v>
      </c>
      <c r="D140" s="70" t="s">
        <v>603</v>
      </c>
      <c r="E140" s="201" t="s">
        <v>1025</v>
      </c>
    </row>
    <row r="141" spans="1:5" ht="63.75" customHeight="1">
      <c r="A141" s="46">
        <v>27</v>
      </c>
      <c r="B141" s="47" t="s">
        <v>239</v>
      </c>
      <c r="C141" s="47" t="s">
        <v>240</v>
      </c>
      <c r="D141" s="47"/>
      <c r="E141" s="201"/>
    </row>
    <row r="142" spans="1:5" ht="43.5" customHeight="1" hidden="1">
      <c r="A142" s="48">
        <v>271</v>
      </c>
      <c r="B142" s="49" t="s">
        <v>241</v>
      </c>
      <c r="C142" s="62" t="s">
        <v>242</v>
      </c>
      <c r="D142" s="50" t="s">
        <v>543</v>
      </c>
      <c r="E142" s="201"/>
    </row>
    <row r="143" spans="1:5" ht="19.5" hidden="1">
      <c r="A143" s="48">
        <v>272</v>
      </c>
      <c r="B143" s="49" t="s">
        <v>243</v>
      </c>
      <c r="C143" s="49" t="s">
        <v>244</v>
      </c>
      <c r="D143" s="50" t="s">
        <v>543</v>
      </c>
      <c r="E143" s="201"/>
    </row>
    <row r="144" spans="1:5" ht="19.5" hidden="1">
      <c r="A144" s="48">
        <v>273</v>
      </c>
      <c r="B144" s="49" t="s">
        <v>245</v>
      </c>
      <c r="C144" s="49" t="s">
        <v>246</v>
      </c>
      <c r="D144" s="50" t="s">
        <v>543</v>
      </c>
      <c r="E144" s="201"/>
    </row>
    <row r="145" spans="1:5" ht="39" hidden="1">
      <c r="A145" s="48">
        <v>274</v>
      </c>
      <c r="B145" s="49" t="s">
        <v>247</v>
      </c>
      <c r="C145" s="62" t="s">
        <v>248</v>
      </c>
      <c r="D145" s="50" t="s">
        <v>543</v>
      </c>
      <c r="E145" s="201"/>
    </row>
    <row r="146" spans="1:5" ht="19.5" hidden="1">
      <c r="A146" s="48">
        <v>275</v>
      </c>
      <c r="B146" s="49" t="s">
        <v>249</v>
      </c>
      <c r="C146" s="49" t="s">
        <v>250</v>
      </c>
      <c r="D146" s="50" t="s">
        <v>543</v>
      </c>
      <c r="E146" s="201"/>
    </row>
    <row r="147" spans="1:5" ht="80.25" customHeight="1">
      <c r="A147" s="48">
        <v>276</v>
      </c>
      <c r="B147" s="49" t="s">
        <v>697</v>
      </c>
      <c r="C147" s="62" t="s">
        <v>252</v>
      </c>
      <c r="D147" s="51" t="s">
        <v>700</v>
      </c>
      <c r="E147" s="201" t="s">
        <v>1026</v>
      </c>
    </row>
    <row r="148" spans="1:5" ht="39" hidden="1">
      <c r="A148" s="48">
        <v>277</v>
      </c>
      <c r="B148" s="49" t="s">
        <v>253</v>
      </c>
      <c r="C148" s="62" t="s">
        <v>254</v>
      </c>
      <c r="D148" s="50" t="s">
        <v>543</v>
      </c>
      <c r="E148" s="201"/>
    </row>
    <row r="149" spans="1:5" ht="39" hidden="1">
      <c r="A149" s="48">
        <v>278</v>
      </c>
      <c r="B149" s="49" t="s">
        <v>255</v>
      </c>
      <c r="C149" s="62" t="s">
        <v>256</v>
      </c>
      <c r="D149" s="50" t="s">
        <v>543</v>
      </c>
      <c r="E149" s="201"/>
    </row>
    <row r="150" spans="1:5" ht="61.5" customHeight="1">
      <c r="A150" s="48">
        <v>279</v>
      </c>
      <c r="B150" s="49" t="s">
        <v>701</v>
      </c>
      <c r="C150" s="49" t="s">
        <v>258</v>
      </c>
      <c r="D150" s="51" t="s">
        <v>702</v>
      </c>
      <c r="E150" s="109" t="s">
        <v>1027</v>
      </c>
    </row>
    <row r="151" spans="1:5" ht="39">
      <c r="A151" s="58" t="s">
        <v>259</v>
      </c>
      <c r="B151" s="49" t="s">
        <v>260</v>
      </c>
      <c r="C151" s="49" t="s">
        <v>875</v>
      </c>
      <c r="D151" s="51"/>
      <c r="E151" s="201" t="s">
        <v>1015</v>
      </c>
    </row>
    <row r="152" spans="1:5" ht="78">
      <c r="A152" s="395" t="s">
        <v>261</v>
      </c>
      <c r="B152" s="392" t="s">
        <v>703</v>
      </c>
      <c r="C152" s="392" t="s">
        <v>876</v>
      </c>
      <c r="D152" s="56" t="s">
        <v>604</v>
      </c>
      <c r="E152" s="109" t="s">
        <v>1028</v>
      </c>
    </row>
    <row r="153" spans="1:5" ht="39">
      <c r="A153" s="395"/>
      <c r="B153" s="392"/>
      <c r="C153" s="392"/>
      <c r="D153" s="56" t="s">
        <v>605</v>
      </c>
      <c r="E153" s="201"/>
    </row>
    <row r="154" spans="1:5" ht="78">
      <c r="A154" s="395"/>
      <c r="B154" s="392"/>
      <c r="C154" s="393"/>
      <c r="D154" s="71" t="s">
        <v>606</v>
      </c>
      <c r="E154" s="201"/>
    </row>
    <row r="155" spans="1:5" ht="39" hidden="1">
      <c r="A155" s="58" t="s">
        <v>262</v>
      </c>
      <c r="B155" s="64" t="s">
        <v>263</v>
      </c>
      <c r="C155" s="72" t="s">
        <v>264</v>
      </c>
      <c r="D155" s="50" t="s">
        <v>543</v>
      </c>
      <c r="E155" s="201"/>
    </row>
    <row r="156" spans="1:5" ht="39">
      <c r="A156" s="46">
        <v>28</v>
      </c>
      <c r="B156" s="47" t="s">
        <v>265</v>
      </c>
      <c r="C156" s="47" t="s">
        <v>266</v>
      </c>
      <c r="D156" s="47"/>
      <c r="E156" s="201"/>
    </row>
    <row r="157" spans="1:5" ht="58.5">
      <c r="A157" s="48">
        <v>281</v>
      </c>
      <c r="B157" s="49" t="s">
        <v>267</v>
      </c>
      <c r="C157" s="49" t="s">
        <v>268</v>
      </c>
      <c r="D157" s="50"/>
      <c r="E157" s="201" t="s">
        <v>1015</v>
      </c>
    </row>
    <row r="158" spans="1:5" ht="58.5">
      <c r="A158" s="58">
        <v>282</v>
      </c>
      <c r="B158" s="49" t="s">
        <v>269</v>
      </c>
      <c r="C158" s="49" t="s">
        <v>270</v>
      </c>
      <c r="D158" s="50"/>
      <c r="E158" s="201" t="s">
        <v>1015</v>
      </c>
    </row>
    <row r="159" spans="1:5" ht="19.5">
      <c r="A159" s="48">
        <v>283</v>
      </c>
      <c r="B159" s="49" t="s">
        <v>271</v>
      </c>
      <c r="C159" s="49" t="s">
        <v>272</v>
      </c>
      <c r="D159" s="51"/>
      <c r="E159" s="201" t="s">
        <v>1015</v>
      </c>
    </row>
    <row r="160" spans="1:5" ht="58.5">
      <c r="A160" s="48">
        <v>284</v>
      </c>
      <c r="B160" s="49" t="s">
        <v>273</v>
      </c>
      <c r="C160" s="49" t="s">
        <v>274</v>
      </c>
      <c r="D160" s="51"/>
      <c r="E160" s="201" t="s">
        <v>1015</v>
      </c>
    </row>
    <row r="161" spans="1:5" ht="39">
      <c r="A161" s="391">
        <v>285</v>
      </c>
      <c r="B161" s="392" t="s">
        <v>275</v>
      </c>
      <c r="C161" s="392" t="s">
        <v>276</v>
      </c>
      <c r="D161" s="51" t="s">
        <v>607</v>
      </c>
      <c r="E161" s="201" t="s">
        <v>1029</v>
      </c>
    </row>
    <row r="162" spans="1:5" ht="37.5" customHeight="1">
      <c r="A162" s="391"/>
      <c r="B162" s="394"/>
      <c r="C162" s="392"/>
      <c r="D162" s="51" t="s">
        <v>704</v>
      </c>
      <c r="E162" s="201" t="s">
        <v>1029</v>
      </c>
    </row>
    <row r="163" spans="1:5" ht="39" hidden="1">
      <c r="A163" s="48">
        <v>286</v>
      </c>
      <c r="B163" s="49" t="s">
        <v>277</v>
      </c>
      <c r="C163" s="49" t="s">
        <v>278</v>
      </c>
      <c r="D163" s="50" t="s">
        <v>543</v>
      </c>
      <c r="E163" s="201"/>
    </row>
    <row r="164" spans="1:5" ht="29.25" customHeight="1">
      <c r="A164" s="391">
        <v>287</v>
      </c>
      <c r="B164" s="392" t="s">
        <v>708</v>
      </c>
      <c r="C164" s="392" t="s">
        <v>279</v>
      </c>
      <c r="D164" s="51" t="s">
        <v>710</v>
      </c>
      <c r="E164" s="201" t="s">
        <v>1031</v>
      </c>
    </row>
    <row r="165" spans="1:5" ht="39" customHeight="1">
      <c r="A165" s="391"/>
      <c r="B165" s="394"/>
      <c r="C165" s="392"/>
      <c r="D165" s="51" t="s">
        <v>709</v>
      </c>
      <c r="E165" s="201" t="s">
        <v>1031</v>
      </c>
    </row>
    <row r="166" spans="1:5" ht="48" customHeight="1">
      <c r="A166" s="48">
        <v>288</v>
      </c>
      <c r="B166" s="49" t="s">
        <v>711</v>
      </c>
      <c r="C166" s="49" t="s">
        <v>281</v>
      </c>
      <c r="D166" s="51" t="s">
        <v>713</v>
      </c>
      <c r="E166" s="201" t="s">
        <v>1031</v>
      </c>
    </row>
    <row r="167" spans="1:5" ht="39">
      <c r="A167" s="48">
        <v>289</v>
      </c>
      <c r="B167" s="49" t="s">
        <v>282</v>
      </c>
      <c r="C167" s="49" t="s">
        <v>283</v>
      </c>
      <c r="D167" s="51" t="s">
        <v>715</v>
      </c>
      <c r="E167" s="201" t="s">
        <v>1030</v>
      </c>
    </row>
    <row r="168" spans="1:5" ht="39">
      <c r="A168" s="395" t="s">
        <v>284</v>
      </c>
      <c r="B168" s="392" t="s">
        <v>716</v>
      </c>
      <c r="C168" s="392" t="s">
        <v>286</v>
      </c>
      <c r="D168" s="51" t="s">
        <v>718</v>
      </c>
      <c r="E168" s="201" t="s">
        <v>1030</v>
      </c>
    </row>
    <row r="169" spans="1:5" ht="19.5">
      <c r="A169" s="395"/>
      <c r="B169" s="394"/>
      <c r="C169" s="392"/>
      <c r="D169" s="51" t="s">
        <v>608</v>
      </c>
      <c r="E169" s="201" t="s">
        <v>1030</v>
      </c>
    </row>
    <row r="170" spans="1:5" ht="39">
      <c r="A170" s="58" t="s">
        <v>287</v>
      </c>
      <c r="B170" s="49" t="s">
        <v>288</v>
      </c>
      <c r="C170" s="49" t="s">
        <v>289</v>
      </c>
      <c r="D170" s="51" t="s">
        <v>609</v>
      </c>
      <c r="E170" s="201" t="s">
        <v>1030</v>
      </c>
    </row>
    <row r="171" spans="1:5" ht="39">
      <c r="A171" s="46">
        <v>29</v>
      </c>
      <c r="B171" s="47" t="s">
        <v>290</v>
      </c>
      <c r="C171" s="47" t="s">
        <v>291</v>
      </c>
      <c r="D171" s="47"/>
      <c r="E171" s="201"/>
    </row>
    <row r="172" spans="1:5" ht="39">
      <c r="A172" s="48">
        <v>291</v>
      </c>
      <c r="B172" s="49" t="s">
        <v>290</v>
      </c>
      <c r="C172" s="49" t="s">
        <v>292</v>
      </c>
      <c r="D172" s="51" t="s">
        <v>610</v>
      </c>
      <c r="E172" s="109" t="s">
        <v>1032</v>
      </c>
    </row>
    <row r="173" spans="1:5" ht="63" customHeight="1">
      <c r="A173" s="42">
        <v>3</v>
      </c>
      <c r="B173" s="43" t="s">
        <v>721</v>
      </c>
      <c r="C173" s="44" t="s">
        <v>611</v>
      </c>
      <c r="D173" s="44"/>
      <c r="E173" s="201"/>
    </row>
    <row r="174" spans="1:5" ht="39">
      <c r="A174" s="46">
        <v>31</v>
      </c>
      <c r="B174" s="47" t="s">
        <v>723</v>
      </c>
      <c r="C174" s="47" t="s">
        <v>294</v>
      </c>
      <c r="D174" s="47"/>
      <c r="E174" s="201"/>
    </row>
    <row r="175" spans="1:5" ht="58.5">
      <c r="A175" s="48">
        <v>311</v>
      </c>
      <c r="B175" s="49" t="s">
        <v>295</v>
      </c>
      <c r="C175" s="62" t="s">
        <v>296</v>
      </c>
      <c r="D175" s="51"/>
      <c r="E175" s="201"/>
    </row>
    <row r="176" spans="1:5" ht="19.5">
      <c r="A176" s="404">
        <v>312</v>
      </c>
      <c r="B176" s="404" t="s">
        <v>722</v>
      </c>
      <c r="C176" s="396" t="s">
        <v>871</v>
      </c>
      <c r="D176" s="52" t="s">
        <v>612</v>
      </c>
      <c r="E176" s="201" t="s">
        <v>1033</v>
      </c>
    </row>
    <row r="177" spans="1:5" ht="19.5">
      <c r="A177" s="405"/>
      <c r="B177" s="405"/>
      <c r="C177" s="397"/>
      <c r="D177" s="56" t="s">
        <v>613</v>
      </c>
      <c r="E177" s="201" t="s">
        <v>1033</v>
      </c>
    </row>
    <row r="178" spans="1:5" ht="19.5">
      <c r="A178" s="406"/>
      <c r="B178" s="406"/>
      <c r="C178" s="399"/>
      <c r="D178" s="56" t="s">
        <v>614</v>
      </c>
      <c r="E178" s="201" t="s">
        <v>1033</v>
      </c>
    </row>
    <row r="179" spans="1:5" ht="19.5">
      <c r="A179" s="391">
        <v>313</v>
      </c>
      <c r="B179" s="392" t="s">
        <v>297</v>
      </c>
      <c r="C179" s="392" t="s">
        <v>298</v>
      </c>
      <c r="D179" s="402"/>
      <c r="E179" s="201" t="s">
        <v>1030</v>
      </c>
    </row>
    <row r="180" spans="1:5" ht="19.5">
      <c r="A180" s="391"/>
      <c r="B180" s="394"/>
      <c r="C180" s="392"/>
      <c r="D180" s="403"/>
      <c r="E180" s="201" t="s">
        <v>1030</v>
      </c>
    </row>
    <row r="181" spans="1:5" ht="19.5">
      <c r="A181" s="48">
        <v>314</v>
      </c>
      <c r="B181" s="49" t="s">
        <v>299</v>
      </c>
      <c r="C181" s="49" t="s">
        <v>300</v>
      </c>
      <c r="D181" s="51"/>
      <c r="E181" s="201" t="s">
        <v>1030</v>
      </c>
    </row>
    <row r="182" spans="1:5" ht="19.5">
      <c r="A182" s="48">
        <v>315</v>
      </c>
      <c r="B182" s="49" t="s">
        <v>301</v>
      </c>
      <c r="C182" s="49" t="s">
        <v>302</v>
      </c>
      <c r="D182" s="51"/>
      <c r="E182" s="201" t="s">
        <v>1030</v>
      </c>
    </row>
    <row r="183" spans="1:5" ht="58.5">
      <c r="A183" s="46">
        <v>32</v>
      </c>
      <c r="B183" s="47" t="s">
        <v>724</v>
      </c>
      <c r="C183" s="47" t="s">
        <v>303</v>
      </c>
      <c r="D183" s="47"/>
      <c r="E183" s="201"/>
    </row>
    <row r="184" spans="1:5" ht="49.5">
      <c r="A184" s="391">
        <v>321</v>
      </c>
      <c r="B184" s="392" t="s">
        <v>725</v>
      </c>
      <c r="C184" s="392" t="s">
        <v>615</v>
      </c>
      <c r="D184" s="51" t="s">
        <v>726</v>
      </c>
      <c r="E184" s="109" t="s">
        <v>1038</v>
      </c>
    </row>
    <row r="185" spans="1:5" ht="49.5">
      <c r="A185" s="391"/>
      <c r="B185" s="394"/>
      <c r="C185" s="392"/>
      <c r="D185" s="51" t="s">
        <v>727</v>
      </c>
      <c r="E185" s="109" t="s">
        <v>1039</v>
      </c>
    </row>
    <row r="186" spans="1:5" ht="39">
      <c r="A186" s="48">
        <v>322</v>
      </c>
      <c r="B186" s="49" t="s">
        <v>305</v>
      </c>
      <c r="C186" s="49" t="s">
        <v>306</v>
      </c>
      <c r="D186" s="51" t="s">
        <v>616</v>
      </c>
      <c r="E186" s="201" t="s">
        <v>1034</v>
      </c>
    </row>
    <row r="187" spans="1:5" ht="19.5">
      <c r="A187" s="391">
        <v>323</v>
      </c>
      <c r="B187" s="396" t="s">
        <v>729</v>
      </c>
      <c r="C187" s="396" t="s">
        <v>308</v>
      </c>
      <c r="D187" s="51" t="s">
        <v>617</v>
      </c>
      <c r="E187" s="201" t="s">
        <v>1031</v>
      </c>
    </row>
    <row r="188" spans="1:5" ht="19.5">
      <c r="A188" s="391"/>
      <c r="B188" s="398"/>
      <c r="C188" s="399"/>
      <c r="D188" s="51" t="s">
        <v>618</v>
      </c>
      <c r="E188" s="201" t="s">
        <v>1031</v>
      </c>
    </row>
    <row r="189" spans="1:5" ht="39">
      <c r="A189" s="48">
        <v>324</v>
      </c>
      <c r="B189" s="49" t="s">
        <v>730</v>
      </c>
      <c r="C189" s="49" t="s">
        <v>310</v>
      </c>
      <c r="D189" s="51" t="s">
        <v>619</v>
      </c>
      <c r="E189" s="201" t="s">
        <v>1031</v>
      </c>
    </row>
    <row r="190" spans="1:5" ht="19.5">
      <c r="A190" s="48">
        <v>325</v>
      </c>
      <c r="B190" s="49" t="s">
        <v>311</v>
      </c>
      <c r="C190" s="49" t="s">
        <v>312</v>
      </c>
      <c r="D190" s="51"/>
      <c r="E190" s="201" t="s">
        <v>1030</v>
      </c>
    </row>
    <row r="191" spans="1:5" ht="19.5">
      <c r="A191" s="48">
        <v>326</v>
      </c>
      <c r="B191" s="49" t="s">
        <v>313</v>
      </c>
      <c r="C191" s="49" t="s">
        <v>314</v>
      </c>
      <c r="D191" s="56" t="s">
        <v>620</v>
      </c>
      <c r="E191" s="201" t="s">
        <v>1031</v>
      </c>
    </row>
    <row r="192" spans="1:5" ht="19.5">
      <c r="A192" s="48">
        <v>327</v>
      </c>
      <c r="B192" s="49" t="s">
        <v>315</v>
      </c>
      <c r="C192" s="49" t="s">
        <v>316</v>
      </c>
      <c r="D192" s="51"/>
      <c r="E192" s="201" t="s">
        <v>1030</v>
      </c>
    </row>
    <row r="193" spans="1:5" ht="39">
      <c r="A193" s="48">
        <v>328</v>
      </c>
      <c r="B193" s="49" t="s">
        <v>317</v>
      </c>
      <c r="C193" s="49" t="s">
        <v>318</v>
      </c>
      <c r="D193" s="51" t="s">
        <v>621</v>
      </c>
      <c r="E193" s="201" t="s">
        <v>1031</v>
      </c>
    </row>
    <row r="194" spans="1:5" ht="19.5">
      <c r="A194" s="407" t="s">
        <v>319</v>
      </c>
      <c r="B194" s="396" t="s">
        <v>288</v>
      </c>
      <c r="C194" s="396" t="s">
        <v>320</v>
      </c>
      <c r="D194" s="51" t="s">
        <v>622</v>
      </c>
      <c r="E194" s="201" t="s">
        <v>1035</v>
      </c>
    </row>
    <row r="195" spans="1:5" ht="78">
      <c r="A195" s="398"/>
      <c r="B195" s="399"/>
      <c r="C195" s="399"/>
      <c r="D195" s="51" t="s">
        <v>731</v>
      </c>
      <c r="E195" s="201" t="s">
        <v>1031</v>
      </c>
    </row>
    <row r="196" spans="1:5" ht="19.5" hidden="1">
      <c r="A196" s="46">
        <v>33</v>
      </c>
      <c r="B196" s="47" t="s">
        <v>321</v>
      </c>
      <c r="C196" s="47" t="s">
        <v>623</v>
      </c>
      <c r="D196" s="47"/>
      <c r="E196" s="201"/>
    </row>
    <row r="197" spans="1:5" ht="19.5" hidden="1">
      <c r="A197" s="48">
        <v>331</v>
      </c>
      <c r="B197" s="49" t="s">
        <v>322</v>
      </c>
      <c r="C197" s="49" t="s">
        <v>624</v>
      </c>
      <c r="D197" s="50" t="s">
        <v>543</v>
      </c>
      <c r="E197" s="201"/>
    </row>
    <row r="198" spans="1:5" ht="42">
      <c r="A198" s="42">
        <v>4</v>
      </c>
      <c r="B198" s="43" t="s">
        <v>734</v>
      </c>
      <c r="C198" s="73" t="s">
        <v>323</v>
      </c>
      <c r="D198" s="44"/>
      <c r="E198" s="201"/>
    </row>
    <row r="199" spans="1:5" ht="19.5">
      <c r="A199" s="46">
        <v>41</v>
      </c>
      <c r="B199" s="47" t="s">
        <v>324</v>
      </c>
      <c r="C199" s="47" t="s">
        <v>325</v>
      </c>
      <c r="D199" s="47"/>
      <c r="E199" s="201"/>
    </row>
    <row r="200" spans="1:5" ht="19.5">
      <c r="A200" s="48">
        <v>411</v>
      </c>
      <c r="B200" s="49" t="s">
        <v>326</v>
      </c>
      <c r="C200" s="49" t="s">
        <v>327</v>
      </c>
      <c r="D200" s="74"/>
      <c r="E200" s="201" t="s">
        <v>1036</v>
      </c>
    </row>
    <row r="201" spans="1:5" ht="19.5" hidden="1">
      <c r="A201" s="48">
        <v>412</v>
      </c>
      <c r="B201" s="49" t="s">
        <v>328</v>
      </c>
      <c r="C201" s="49" t="s">
        <v>329</v>
      </c>
      <c r="D201" s="50" t="s">
        <v>543</v>
      </c>
      <c r="E201" s="201"/>
    </row>
    <row r="202" spans="1:5" ht="39">
      <c r="A202" s="48">
        <v>414</v>
      </c>
      <c r="B202" s="49" t="s">
        <v>330</v>
      </c>
      <c r="C202" s="49" t="s">
        <v>331</v>
      </c>
      <c r="D202" s="51"/>
      <c r="E202" s="201" t="s">
        <v>1037</v>
      </c>
    </row>
    <row r="203" spans="1:5" ht="39" hidden="1">
      <c r="A203" s="46">
        <v>42</v>
      </c>
      <c r="B203" s="47" t="s">
        <v>332</v>
      </c>
      <c r="C203" s="47" t="s">
        <v>333</v>
      </c>
      <c r="D203" s="47"/>
      <c r="E203" s="201"/>
    </row>
    <row r="204" spans="1:5" ht="39" hidden="1">
      <c r="A204" s="48">
        <v>421</v>
      </c>
      <c r="B204" s="49" t="s">
        <v>334</v>
      </c>
      <c r="C204" s="49" t="s">
        <v>335</v>
      </c>
      <c r="D204" s="50" t="s">
        <v>543</v>
      </c>
      <c r="E204" s="201"/>
    </row>
    <row r="205" spans="1:5" ht="19.5" hidden="1">
      <c r="A205" s="48">
        <v>422</v>
      </c>
      <c r="B205" s="49" t="s">
        <v>336</v>
      </c>
      <c r="C205" s="49" t="s">
        <v>337</v>
      </c>
      <c r="D205" s="50" t="s">
        <v>543</v>
      </c>
      <c r="E205" s="201"/>
    </row>
    <row r="206" spans="1:5" ht="19.5">
      <c r="A206" s="46">
        <v>43</v>
      </c>
      <c r="B206" s="47" t="s">
        <v>338</v>
      </c>
      <c r="C206" s="47" t="s">
        <v>339</v>
      </c>
      <c r="D206" s="47"/>
      <c r="E206" s="201"/>
    </row>
    <row r="207" spans="1:5" ht="39">
      <c r="A207" s="48">
        <v>431</v>
      </c>
      <c r="B207" s="49" t="s">
        <v>340</v>
      </c>
      <c r="C207" s="49" t="s">
        <v>625</v>
      </c>
      <c r="D207" s="51" t="s">
        <v>340</v>
      </c>
      <c r="E207" s="201" t="s">
        <v>1031</v>
      </c>
    </row>
    <row r="208" spans="1:5" ht="39">
      <c r="A208" s="48">
        <v>432</v>
      </c>
      <c r="B208" s="49" t="s">
        <v>341</v>
      </c>
      <c r="C208" s="49" t="s">
        <v>342</v>
      </c>
      <c r="D208" s="75" t="s">
        <v>626</v>
      </c>
      <c r="E208" s="201" t="s">
        <v>1031</v>
      </c>
    </row>
    <row r="209" spans="1:5" ht="39">
      <c r="A209" s="46">
        <v>44</v>
      </c>
      <c r="B209" s="47" t="s">
        <v>343</v>
      </c>
      <c r="C209" s="47" t="s">
        <v>344</v>
      </c>
      <c r="D209" s="47"/>
      <c r="E209" s="201"/>
    </row>
    <row r="210" spans="1:5" ht="19.5" hidden="1">
      <c r="A210" s="48">
        <v>441</v>
      </c>
      <c r="B210" s="49" t="s">
        <v>345</v>
      </c>
      <c r="C210" s="49" t="s">
        <v>346</v>
      </c>
      <c r="D210" s="50" t="s">
        <v>543</v>
      </c>
      <c r="E210" s="201"/>
    </row>
    <row r="211" spans="1:5" ht="19.5">
      <c r="A211" s="48">
        <v>442</v>
      </c>
      <c r="B211" s="49" t="s">
        <v>347</v>
      </c>
      <c r="C211" s="49" t="s">
        <v>348</v>
      </c>
      <c r="D211" s="51" t="s">
        <v>733</v>
      </c>
      <c r="E211" s="201" t="s">
        <v>1031</v>
      </c>
    </row>
    <row r="212" spans="1:5" ht="19.5">
      <c r="A212" s="48">
        <v>443</v>
      </c>
      <c r="B212" s="49" t="s">
        <v>349</v>
      </c>
      <c r="C212" s="49" t="s">
        <v>350</v>
      </c>
      <c r="D212" s="51" t="s">
        <v>627</v>
      </c>
      <c r="E212" s="201" t="s">
        <v>1031</v>
      </c>
    </row>
    <row r="213" spans="1:5" ht="19.5" hidden="1">
      <c r="A213" s="48">
        <v>444</v>
      </c>
      <c r="B213" s="49" t="s">
        <v>351</v>
      </c>
      <c r="C213" s="49" t="s">
        <v>352</v>
      </c>
      <c r="D213" s="50" t="s">
        <v>543</v>
      </c>
      <c r="E213" s="201"/>
    </row>
    <row r="214" spans="1:5" ht="19.5" hidden="1">
      <c r="A214" s="48">
        <v>445</v>
      </c>
      <c r="B214" s="49" t="s">
        <v>353</v>
      </c>
      <c r="C214" s="49" t="s">
        <v>354</v>
      </c>
      <c r="D214" s="50" t="s">
        <v>543</v>
      </c>
      <c r="E214" s="201"/>
    </row>
    <row r="215" spans="1:5" ht="39.75" customHeight="1" hidden="1">
      <c r="A215" s="48">
        <v>446</v>
      </c>
      <c r="B215" s="49" t="s">
        <v>355</v>
      </c>
      <c r="C215" s="49" t="s">
        <v>356</v>
      </c>
      <c r="D215" s="50" t="s">
        <v>543</v>
      </c>
      <c r="E215" s="201"/>
    </row>
    <row r="216" spans="1:5" ht="19.5">
      <c r="A216" s="46">
        <v>45</v>
      </c>
      <c r="B216" s="47" t="s">
        <v>357</v>
      </c>
      <c r="C216" s="47" t="s">
        <v>358</v>
      </c>
      <c r="D216" s="47"/>
      <c r="E216" s="201"/>
    </row>
    <row r="217" spans="1:5" ht="19.5">
      <c r="A217" s="48">
        <v>451</v>
      </c>
      <c r="B217" s="49" t="s">
        <v>737</v>
      </c>
      <c r="C217" s="49" t="s">
        <v>358</v>
      </c>
      <c r="D217" s="75" t="s">
        <v>739</v>
      </c>
      <c r="E217" s="201" t="s">
        <v>1031</v>
      </c>
    </row>
    <row r="218" spans="1:5" ht="28.5" customHeight="1" hidden="1">
      <c r="A218" s="46">
        <v>46</v>
      </c>
      <c r="B218" s="47" t="s">
        <v>359</v>
      </c>
      <c r="C218" s="76" t="s">
        <v>360</v>
      </c>
      <c r="D218" s="47"/>
      <c r="E218" s="201"/>
    </row>
    <row r="219" spans="1:5" ht="23.25" customHeight="1" hidden="1">
      <c r="A219" s="48">
        <v>461</v>
      </c>
      <c r="B219" s="64" t="s">
        <v>361</v>
      </c>
      <c r="C219" s="64" t="s">
        <v>362</v>
      </c>
      <c r="D219" s="50" t="s">
        <v>543</v>
      </c>
      <c r="E219" s="201"/>
    </row>
    <row r="220" spans="1:5" ht="23.25" customHeight="1" hidden="1">
      <c r="A220" s="48">
        <v>465</v>
      </c>
      <c r="B220" s="49" t="s">
        <v>363</v>
      </c>
      <c r="C220" s="49" t="s">
        <v>364</v>
      </c>
      <c r="D220" s="50" t="s">
        <v>543</v>
      </c>
      <c r="E220" s="201"/>
    </row>
    <row r="221" spans="1:5" ht="19.5" hidden="1">
      <c r="A221" s="58" t="s">
        <v>365</v>
      </c>
      <c r="B221" s="49" t="s">
        <v>366</v>
      </c>
      <c r="C221" s="49" t="s">
        <v>367</v>
      </c>
      <c r="D221" s="50" t="s">
        <v>543</v>
      </c>
      <c r="E221" s="201"/>
    </row>
    <row r="222" spans="1:5" ht="82.5" customHeight="1">
      <c r="A222" s="61">
        <v>5</v>
      </c>
      <c r="B222" s="77" t="s">
        <v>740</v>
      </c>
      <c r="C222" s="78" t="s">
        <v>368</v>
      </c>
      <c r="D222" s="78" t="s">
        <v>574</v>
      </c>
      <c r="E222" s="201"/>
    </row>
    <row r="223" spans="1:5" ht="82.5" customHeight="1">
      <c r="A223" s="46">
        <v>51</v>
      </c>
      <c r="B223" s="76" t="s">
        <v>741</v>
      </c>
      <c r="C223" s="47" t="s">
        <v>369</v>
      </c>
      <c r="D223" s="76"/>
      <c r="E223" s="201"/>
    </row>
    <row r="224" spans="1:5" ht="42" customHeight="1">
      <c r="A224" s="48">
        <v>511</v>
      </c>
      <c r="B224" s="64" t="s">
        <v>370</v>
      </c>
      <c r="C224" s="49" t="s">
        <v>628</v>
      </c>
      <c r="D224" s="66" t="s">
        <v>370</v>
      </c>
      <c r="E224" s="109" t="s">
        <v>1041</v>
      </c>
    </row>
    <row r="225" spans="1:5" ht="49.5">
      <c r="A225" s="48">
        <v>512</v>
      </c>
      <c r="B225" s="64" t="s">
        <v>371</v>
      </c>
      <c r="C225" s="49" t="s">
        <v>372</v>
      </c>
      <c r="D225" s="66"/>
      <c r="E225" s="109" t="s">
        <v>1041</v>
      </c>
    </row>
    <row r="226" spans="1:5" ht="49.5">
      <c r="A226" s="48">
        <v>513</v>
      </c>
      <c r="B226" s="64" t="s">
        <v>373</v>
      </c>
      <c r="C226" s="49" t="s">
        <v>374</v>
      </c>
      <c r="D226" s="66"/>
      <c r="E226" s="109" t="s">
        <v>1042</v>
      </c>
    </row>
    <row r="227" spans="1:5" ht="49.5">
      <c r="A227" s="48">
        <v>514</v>
      </c>
      <c r="B227" s="64" t="s">
        <v>742</v>
      </c>
      <c r="C227" s="49" t="s">
        <v>376</v>
      </c>
      <c r="D227" s="66" t="s">
        <v>743</v>
      </c>
      <c r="E227" s="109" t="s">
        <v>1041</v>
      </c>
    </row>
    <row r="228" spans="1:5" ht="49.5">
      <c r="A228" s="48">
        <v>515</v>
      </c>
      <c r="B228" s="64" t="s">
        <v>377</v>
      </c>
      <c r="C228" s="49" t="s">
        <v>378</v>
      </c>
      <c r="D228" s="66" t="s">
        <v>377</v>
      </c>
      <c r="E228" s="109" t="s">
        <v>1041</v>
      </c>
    </row>
    <row r="229" spans="1:5" ht="49.5">
      <c r="A229" s="48">
        <v>516</v>
      </c>
      <c r="B229" s="64" t="s">
        <v>379</v>
      </c>
      <c r="C229" s="49" t="s">
        <v>380</v>
      </c>
      <c r="D229" s="66" t="s">
        <v>379</v>
      </c>
      <c r="E229" s="109" t="s">
        <v>1041</v>
      </c>
    </row>
    <row r="230" spans="1:5" ht="63" customHeight="1">
      <c r="A230" s="46">
        <v>52</v>
      </c>
      <c r="B230" s="76" t="s">
        <v>381</v>
      </c>
      <c r="C230" s="47" t="s">
        <v>382</v>
      </c>
      <c r="D230" s="76"/>
      <c r="E230" s="201"/>
    </row>
    <row r="231" spans="1:5" ht="49.5">
      <c r="A231" s="48">
        <v>521</v>
      </c>
      <c r="B231" s="64" t="s">
        <v>383</v>
      </c>
      <c r="C231" s="49" t="s">
        <v>384</v>
      </c>
      <c r="D231" s="66" t="s">
        <v>629</v>
      </c>
      <c r="E231" s="109" t="s">
        <v>1043</v>
      </c>
    </row>
    <row r="232" spans="1:5" ht="39" hidden="1">
      <c r="A232" s="48">
        <v>522</v>
      </c>
      <c r="B232" s="64" t="s">
        <v>385</v>
      </c>
      <c r="C232" s="49" t="s">
        <v>386</v>
      </c>
      <c r="D232" s="50" t="s">
        <v>543</v>
      </c>
      <c r="E232" s="201"/>
    </row>
    <row r="233" spans="1:5" ht="66" customHeight="1">
      <c r="A233" s="42">
        <v>6</v>
      </c>
      <c r="B233" s="43" t="s">
        <v>744</v>
      </c>
      <c r="C233" s="44" t="s">
        <v>388</v>
      </c>
      <c r="D233" s="44"/>
      <c r="E233" s="201"/>
    </row>
    <row r="234" spans="1:5" ht="19.5" hidden="1">
      <c r="A234" s="46">
        <v>61</v>
      </c>
      <c r="B234" s="47" t="s">
        <v>389</v>
      </c>
      <c r="C234" s="47" t="s">
        <v>390</v>
      </c>
      <c r="D234" s="47"/>
      <c r="E234" s="201"/>
    </row>
    <row r="235" spans="1:5" ht="39" hidden="1">
      <c r="A235" s="48">
        <v>611</v>
      </c>
      <c r="B235" s="49" t="s">
        <v>391</v>
      </c>
      <c r="C235" s="49" t="s">
        <v>392</v>
      </c>
      <c r="D235" s="50" t="s">
        <v>543</v>
      </c>
      <c r="E235" s="201"/>
    </row>
    <row r="236" spans="1:5" ht="39" hidden="1">
      <c r="A236" s="48">
        <v>612</v>
      </c>
      <c r="B236" s="49" t="s">
        <v>393</v>
      </c>
      <c r="C236" s="49" t="s">
        <v>394</v>
      </c>
      <c r="D236" s="50" t="s">
        <v>543</v>
      </c>
      <c r="E236" s="201"/>
    </row>
    <row r="237" spans="1:5" ht="39" hidden="1">
      <c r="A237" s="48">
        <v>613</v>
      </c>
      <c r="B237" s="49" t="s">
        <v>395</v>
      </c>
      <c r="C237" s="49" t="s">
        <v>396</v>
      </c>
      <c r="D237" s="50" t="s">
        <v>543</v>
      </c>
      <c r="E237" s="201"/>
    </row>
    <row r="238" spans="1:5" ht="39" hidden="1">
      <c r="A238" s="58" t="s">
        <v>397</v>
      </c>
      <c r="B238" s="49" t="s">
        <v>398</v>
      </c>
      <c r="C238" s="49" t="s">
        <v>399</v>
      </c>
      <c r="D238" s="50" t="s">
        <v>543</v>
      </c>
      <c r="E238" s="201"/>
    </row>
    <row r="239" spans="1:5" ht="22.5" customHeight="1" hidden="1">
      <c r="A239" s="46">
        <v>62</v>
      </c>
      <c r="B239" s="47" t="s">
        <v>400</v>
      </c>
      <c r="C239" s="47" t="s">
        <v>401</v>
      </c>
      <c r="D239" s="47"/>
      <c r="E239" s="201"/>
    </row>
    <row r="240" spans="1:5" ht="58.5" hidden="1">
      <c r="A240" s="48">
        <v>621</v>
      </c>
      <c r="B240" s="49" t="s">
        <v>402</v>
      </c>
      <c r="C240" s="49" t="s">
        <v>403</v>
      </c>
      <c r="D240" s="50" t="s">
        <v>543</v>
      </c>
      <c r="E240" s="201"/>
    </row>
    <row r="241" spans="1:5" ht="23.25" customHeight="1" hidden="1">
      <c r="A241" s="46">
        <v>63</v>
      </c>
      <c r="B241" s="47" t="s">
        <v>404</v>
      </c>
      <c r="C241" s="47" t="s">
        <v>405</v>
      </c>
      <c r="D241" s="47"/>
      <c r="E241" s="201"/>
    </row>
    <row r="242" spans="1:5" ht="27.75" customHeight="1" hidden="1">
      <c r="A242" s="48">
        <v>631</v>
      </c>
      <c r="B242" s="49" t="s">
        <v>406</v>
      </c>
      <c r="C242" s="49" t="s">
        <v>407</v>
      </c>
      <c r="D242" s="50" t="s">
        <v>543</v>
      </c>
      <c r="E242" s="201"/>
    </row>
    <row r="243" spans="1:5" ht="19.5" hidden="1">
      <c r="A243" s="79">
        <v>632</v>
      </c>
      <c r="B243" s="49" t="s">
        <v>408</v>
      </c>
      <c r="C243" s="49" t="s">
        <v>409</v>
      </c>
      <c r="D243" s="50" t="s">
        <v>543</v>
      </c>
      <c r="E243" s="201"/>
    </row>
    <row r="244" spans="1:5" ht="24" customHeight="1" hidden="1">
      <c r="A244" s="58" t="s">
        <v>410</v>
      </c>
      <c r="B244" s="49" t="s">
        <v>411</v>
      </c>
      <c r="C244" s="49" t="s">
        <v>412</v>
      </c>
      <c r="D244" s="51"/>
      <c r="E244" s="201"/>
    </row>
    <row r="245" spans="1:5" ht="19.5">
      <c r="A245" s="46">
        <v>64</v>
      </c>
      <c r="B245" s="47" t="s">
        <v>413</v>
      </c>
      <c r="C245" s="47" t="s">
        <v>414</v>
      </c>
      <c r="D245" s="47"/>
      <c r="E245" s="201"/>
    </row>
    <row r="246" spans="1:5" ht="39" hidden="1">
      <c r="A246" s="48">
        <v>641</v>
      </c>
      <c r="B246" s="49" t="s">
        <v>415</v>
      </c>
      <c r="C246" s="49" t="s">
        <v>416</v>
      </c>
      <c r="D246" s="50" t="s">
        <v>543</v>
      </c>
      <c r="E246" s="201"/>
    </row>
    <row r="247" spans="1:5" ht="39" hidden="1">
      <c r="A247" s="48">
        <v>642</v>
      </c>
      <c r="B247" s="49" t="s">
        <v>417</v>
      </c>
      <c r="C247" s="49" t="s">
        <v>418</v>
      </c>
      <c r="D247" s="50" t="s">
        <v>543</v>
      </c>
      <c r="E247" s="201"/>
    </row>
    <row r="248" spans="1:5" ht="39" hidden="1">
      <c r="A248" s="48">
        <v>643</v>
      </c>
      <c r="B248" s="49" t="s">
        <v>419</v>
      </c>
      <c r="C248" s="49" t="s">
        <v>420</v>
      </c>
      <c r="D248" s="50" t="s">
        <v>543</v>
      </c>
      <c r="E248" s="201"/>
    </row>
    <row r="249" spans="1:5" ht="39">
      <c r="A249" s="48">
        <v>644</v>
      </c>
      <c r="B249" s="49" t="s">
        <v>421</v>
      </c>
      <c r="C249" s="49" t="s">
        <v>422</v>
      </c>
      <c r="D249" s="57"/>
      <c r="E249" s="201" t="s">
        <v>1040</v>
      </c>
    </row>
    <row r="250" spans="1:5" ht="41.25" customHeight="1">
      <c r="A250" s="48">
        <v>645</v>
      </c>
      <c r="B250" s="49" t="s">
        <v>423</v>
      </c>
      <c r="C250" s="49" t="s">
        <v>424</v>
      </c>
      <c r="D250" s="80"/>
      <c r="E250" s="201" t="s">
        <v>1040</v>
      </c>
    </row>
    <row r="251" spans="1:5" ht="39">
      <c r="A251" s="48">
        <v>646</v>
      </c>
      <c r="B251" s="49" t="s">
        <v>425</v>
      </c>
      <c r="C251" s="49" t="s">
        <v>426</v>
      </c>
      <c r="D251" s="51" t="s">
        <v>630</v>
      </c>
      <c r="E251" s="201" t="s">
        <v>1040</v>
      </c>
    </row>
    <row r="252" spans="1:5" ht="19.5" hidden="1">
      <c r="A252" s="46">
        <v>65</v>
      </c>
      <c r="B252" s="47" t="s">
        <v>427</v>
      </c>
      <c r="C252" s="47" t="s">
        <v>428</v>
      </c>
      <c r="D252" s="47"/>
      <c r="E252" s="201"/>
    </row>
    <row r="253" spans="1:5" ht="19.5" hidden="1">
      <c r="A253" s="48">
        <v>651</v>
      </c>
      <c r="B253" s="49" t="s">
        <v>429</v>
      </c>
      <c r="C253" s="49" t="s">
        <v>430</v>
      </c>
      <c r="D253" s="50" t="s">
        <v>543</v>
      </c>
      <c r="E253" s="201"/>
    </row>
    <row r="254" spans="1:5" ht="24" customHeight="1" hidden="1">
      <c r="A254" s="58" t="s">
        <v>431</v>
      </c>
      <c r="B254" s="49" t="s">
        <v>288</v>
      </c>
      <c r="C254" s="49" t="s">
        <v>432</v>
      </c>
      <c r="D254" s="50" t="s">
        <v>543</v>
      </c>
      <c r="E254" s="201"/>
    </row>
    <row r="255" spans="1:5" ht="39">
      <c r="A255" s="46">
        <v>66</v>
      </c>
      <c r="B255" s="47" t="s">
        <v>433</v>
      </c>
      <c r="C255" s="47" t="s">
        <v>434</v>
      </c>
      <c r="D255" s="47"/>
      <c r="E255" s="201"/>
    </row>
    <row r="256" spans="1:5" ht="19.5">
      <c r="A256" s="391">
        <v>661</v>
      </c>
      <c r="B256" s="392" t="s">
        <v>745</v>
      </c>
      <c r="C256" s="392" t="s">
        <v>436</v>
      </c>
      <c r="D256" s="51" t="s">
        <v>631</v>
      </c>
      <c r="E256" s="201" t="s">
        <v>1030</v>
      </c>
    </row>
    <row r="257" spans="1:5" ht="19.5">
      <c r="A257" s="391"/>
      <c r="B257" s="394"/>
      <c r="C257" s="393"/>
      <c r="D257" s="75" t="s">
        <v>632</v>
      </c>
      <c r="E257" s="201" t="s">
        <v>1030</v>
      </c>
    </row>
    <row r="258" spans="1:5" ht="27.75" customHeight="1" hidden="1">
      <c r="A258" s="48">
        <v>662</v>
      </c>
      <c r="B258" s="49" t="s">
        <v>437</v>
      </c>
      <c r="C258" s="62" t="s">
        <v>438</v>
      </c>
      <c r="D258" s="50" t="s">
        <v>543</v>
      </c>
      <c r="E258" s="201"/>
    </row>
    <row r="259" spans="1:5" ht="39">
      <c r="A259" s="48">
        <v>663</v>
      </c>
      <c r="B259" s="49" t="s">
        <v>439</v>
      </c>
      <c r="C259" s="49" t="s">
        <v>440</v>
      </c>
      <c r="D259" s="51" t="s">
        <v>439</v>
      </c>
      <c r="E259" s="201" t="s">
        <v>1030</v>
      </c>
    </row>
    <row r="260" spans="1:5" ht="39" hidden="1">
      <c r="A260" s="48">
        <v>664</v>
      </c>
      <c r="B260" s="49" t="s">
        <v>441</v>
      </c>
      <c r="C260" s="49" t="s">
        <v>442</v>
      </c>
      <c r="D260" s="50" t="s">
        <v>543</v>
      </c>
      <c r="E260" s="201"/>
    </row>
    <row r="261" spans="1:5" ht="25.5" customHeight="1" hidden="1">
      <c r="A261" s="58" t="s">
        <v>443</v>
      </c>
      <c r="B261" s="49" t="s">
        <v>288</v>
      </c>
      <c r="C261" s="49" t="s">
        <v>444</v>
      </c>
      <c r="D261" s="50" t="s">
        <v>543</v>
      </c>
      <c r="E261" s="201"/>
    </row>
    <row r="262" spans="1:5" ht="19.5">
      <c r="A262" s="46">
        <v>67</v>
      </c>
      <c r="B262" s="76" t="s">
        <v>445</v>
      </c>
      <c r="C262" s="76" t="s">
        <v>446</v>
      </c>
      <c r="D262" s="76"/>
      <c r="E262" s="201"/>
    </row>
    <row r="263" spans="1:5" ht="19.5">
      <c r="A263" s="48">
        <v>671</v>
      </c>
      <c r="B263" s="64" t="s">
        <v>447</v>
      </c>
      <c r="C263" s="64" t="s">
        <v>446</v>
      </c>
      <c r="D263" s="81"/>
      <c r="E263" s="201"/>
    </row>
    <row r="264" spans="1:5" ht="107.25" customHeight="1">
      <c r="A264" s="42">
        <v>7</v>
      </c>
      <c r="B264" s="43" t="s">
        <v>747</v>
      </c>
      <c r="C264" s="44" t="s">
        <v>633</v>
      </c>
      <c r="D264" s="44"/>
      <c r="E264" s="201"/>
    </row>
    <row r="265" spans="1:5" ht="42.75" customHeight="1">
      <c r="A265" s="46">
        <v>71</v>
      </c>
      <c r="B265" s="47" t="s">
        <v>449</v>
      </c>
      <c r="C265" s="47" t="s">
        <v>450</v>
      </c>
      <c r="D265" s="47"/>
      <c r="E265" s="201"/>
    </row>
    <row r="266" spans="1:5" ht="19.5" hidden="1">
      <c r="A266" s="48">
        <v>711</v>
      </c>
      <c r="B266" s="49" t="s">
        <v>451</v>
      </c>
      <c r="C266" s="49" t="s">
        <v>452</v>
      </c>
      <c r="D266" s="50" t="s">
        <v>543</v>
      </c>
      <c r="E266" s="201"/>
    </row>
    <row r="267" spans="1:5" ht="19.5">
      <c r="A267" s="48">
        <v>712</v>
      </c>
      <c r="B267" s="49" t="s">
        <v>453</v>
      </c>
      <c r="C267" s="49" t="s">
        <v>454</v>
      </c>
      <c r="D267" s="51" t="s">
        <v>634</v>
      </c>
      <c r="E267" s="201" t="s">
        <v>1044</v>
      </c>
    </row>
    <row r="268" spans="1:5" ht="19.5">
      <c r="A268" s="48">
        <v>713</v>
      </c>
      <c r="B268" s="49" t="s">
        <v>455</v>
      </c>
      <c r="C268" s="49" t="s">
        <v>456</v>
      </c>
      <c r="D268" s="51" t="s">
        <v>635</v>
      </c>
      <c r="E268" s="201" t="s">
        <v>1044</v>
      </c>
    </row>
    <row r="269" spans="1:5" ht="57.75" customHeight="1">
      <c r="A269" s="46">
        <v>72</v>
      </c>
      <c r="B269" s="47" t="s">
        <v>457</v>
      </c>
      <c r="C269" s="47" t="s">
        <v>458</v>
      </c>
      <c r="D269" s="47"/>
      <c r="E269" s="201"/>
    </row>
    <row r="270" spans="1:5" ht="19.5" hidden="1">
      <c r="A270" s="48">
        <v>721</v>
      </c>
      <c r="B270" s="49" t="s">
        <v>459</v>
      </c>
      <c r="C270" s="49" t="s">
        <v>460</v>
      </c>
      <c r="D270" s="50" t="s">
        <v>543</v>
      </c>
      <c r="E270" s="201"/>
    </row>
    <row r="271" spans="1:5" ht="41.25" customHeight="1" hidden="1">
      <c r="A271" s="48">
        <v>722</v>
      </c>
      <c r="B271" s="49" t="s">
        <v>461</v>
      </c>
      <c r="C271" s="49" t="s">
        <v>462</v>
      </c>
      <c r="D271" s="50" t="s">
        <v>543</v>
      </c>
      <c r="E271" s="201"/>
    </row>
    <row r="272" spans="1:5" ht="39" hidden="1">
      <c r="A272" s="48">
        <v>723</v>
      </c>
      <c r="B272" s="49" t="s">
        <v>463</v>
      </c>
      <c r="C272" s="49" t="s">
        <v>464</v>
      </c>
      <c r="D272" s="50" t="s">
        <v>543</v>
      </c>
      <c r="E272" s="201"/>
    </row>
    <row r="273" spans="1:5" ht="43.5" customHeight="1" hidden="1">
      <c r="A273" s="48">
        <v>724</v>
      </c>
      <c r="B273" s="49" t="s">
        <v>465</v>
      </c>
      <c r="C273" s="49" t="s">
        <v>466</v>
      </c>
      <c r="D273" s="50" t="s">
        <v>543</v>
      </c>
      <c r="E273" s="201"/>
    </row>
    <row r="274" spans="1:5" ht="19.5" hidden="1">
      <c r="A274" s="48">
        <v>725</v>
      </c>
      <c r="B274" s="49" t="s">
        <v>467</v>
      </c>
      <c r="C274" s="49" t="s">
        <v>468</v>
      </c>
      <c r="D274" s="50" t="s">
        <v>543</v>
      </c>
      <c r="E274" s="201"/>
    </row>
    <row r="275" spans="1:5" ht="19.5">
      <c r="A275" s="404">
        <v>726</v>
      </c>
      <c r="B275" s="396" t="s">
        <v>748</v>
      </c>
      <c r="C275" s="396" t="s">
        <v>470</v>
      </c>
      <c r="D275" s="51" t="s">
        <v>636</v>
      </c>
      <c r="E275" s="201" t="s">
        <v>1045</v>
      </c>
    </row>
    <row r="276" spans="1:5" ht="19.5">
      <c r="A276" s="405"/>
      <c r="B276" s="397"/>
      <c r="C276" s="397"/>
      <c r="D276" s="51" t="s">
        <v>637</v>
      </c>
      <c r="E276" s="201" t="s">
        <v>1045</v>
      </c>
    </row>
    <row r="277" spans="1:5" ht="19.5">
      <c r="A277" s="406"/>
      <c r="B277" s="399"/>
      <c r="C277" s="399"/>
      <c r="D277" s="51" t="s">
        <v>638</v>
      </c>
      <c r="E277" s="201" t="s">
        <v>1045</v>
      </c>
    </row>
    <row r="278" spans="1:5" ht="39">
      <c r="A278" s="58" t="s">
        <v>471</v>
      </c>
      <c r="B278" s="49" t="s">
        <v>288</v>
      </c>
      <c r="C278" s="49" t="s">
        <v>472</v>
      </c>
      <c r="D278" s="51"/>
      <c r="E278" s="201" t="s">
        <v>1030</v>
      </c>
    </row>
    <row r="279" spans="1:5" ht="58.5" hidden="1">
      <c r="A279" s="46">
        <v>73</v>
      </c>
      <c r="B279" s="47" t="s">
        <v>473</v>
      </c>
      <c r="C279" s="47" t="s">
        <v>474</v>
      </c>
      <c r="D279" s="82" t="s">
        <v>543</v>
      </c>
      <c r="E279" s="201"/>
    </row>
    <row r="280" spans="1:5" ht="39" hidden="1">
      <c r="A280" s="48">
        <v>731</v>
      </c>
      <c r="B280" s="49" t="s">
        <v>475</v>
      </c>
      <c r="C280" s="49" t="s">
        <v>476</v>
      </c>
      <c r="D280" s="50" t="s">
        <v>543</v>
      </c>
      <c r="E280" s="201"/>
    </row>
    <row r="281" spans="1:5" ht="39" hidden="1">
      <c r="A281" s="48">
        <v>732</v>
      </c>
      <c r="B281" s="49" t="s">
        <v>477</v>
      </c>
      <c r="C281" s="49" t="s">
        <v>478</v>
      </c>
      <c r="D281" s="50" t="s">
        <v>543</v>
      </c>
      <c r="E281" s="201"/>
    </row>
    <row r="282" spans="1:5" ht="40.5" customHeight="1" hidden="1">
      <c r="A282" s="48">
        <v>733</v>
      </c>
      <c r="B282" s="49" t="s">
        <v>479</v>
      </c>
      <c r="C282" s="49" t="s">
        <v>480</v>
      </c>
      <c r="D282" s="50" t="s">
        <v>543</v>
      </c>
      <c r="E282" s="201"/>
    </row>
    <row r="283" spans="1:5" ht="37.5" customHeight="1" hidden="1">
      <c r="A283" s="48">
        <v>734</v>
      </c>
      <c r="B283" s="49" t="s">
        <v>481</v>
      </c>
      <c r="C283" s="49" t="s">
        <v>482</v>
      </c>
      <c r="D283" s="50" t="s">
        <v>543</v>
      </c>
      <c r="E283" s="201"/>
    </row>
    <row r="284" spans="1:5" ht="19.5" hidden="1">
      <c r="A284" s="58" t="s">
        <v>483</v>
      </c>
      <c r="B284" s="49" t="s">
        <v>484</v>
      </c>
      <c r="C284" s="49" t="s">
        <v>485</v>
      </c>
      <c r="D284" s="50" t="s">
        <v>543</v>
      </c>
      <c r="E284" s="201"/>
    </row>
    <row r="285" spans="1:5" ht="84" customHeight="1">
      <c r="A285" s="46">
        <v>74</v>
      </c>
      <c r="B285" s="47" t="s">
        <v>750</v>
      </c>
      <c r="C285" s="47" t="s">
        <v>487</v>
      </c>
      <c r="D285" s="47"/>
      <c r="E285" s="201"/>
    </row>
    <row r="286" spans="1:5" ht="19.5" hidden="1">
      <c r="A286" s="48">
        <v>741</v>
      </c>
      <c r="B286" s="49" t="s">
        <v>488</v>
      </c>
      <c r="C286" s="49" t="s">
        <v>489</v>
      </c>
      <c r="D286" s="50" t="s">
        <v>543</v>
      </c>
      <c r="E286" s="201"/>
    </row>
    <row r="287" spans="1:5" ht="58.5" hidden="1">
      <c r="A287" s="48">
        <v>742</v>
      </c>
      <c r="B287" s="49" t="s">
        <v>490</v>
      </c>
      <c r="C287" s="49" t="s">
        <v>491</v>
      </c>
      <c r="D287" s="50" t="s">
        <v>543</v>
      </c>
      <c r="E287" s="201"/>
    </row>
    <row r="288" spans="1:5" ht="39" hidden="1">
      <c r="A288" s="48">
        <v>744</v>
      </c>
      <c r="B288" s="49" t="s">
        <v>492</v>
      </c>
      <c r="C288" s="49" t="s">
        <v>493</v>
      </c>
      <c r="D288" s="50" t="s">
        <v>543</v>
      </c>
      <c r="E288" s="201"/>
    </row>
    <row r="289" spans="1:5" ht="58.5" hidden="1">
      <c r="A289" s="48">
        <v>745</v>
      </c>
      <c r="B289" s="49" t="s">
        <v>494</v>
      </c>
      <c r="C289" s="49" t="s">
        <v>495</v>
      </c>
      <c r="D289" s="50" t="s">
        <v>543</v>
      </c>
      <c r="E289" s="201"/>
    </row>
    <row r="290" spans="1:5" ht="99.75" customHeight="1">
      <c r="A290" s="48">
        <v>746</v>
      </c>
      <c r="B290" s="49" t="s">
        <v>496</v>
      </c>
      <c r="C290" s="49" t="s">
        <v>497</v>
      </c>
      <c r="D290" s="51"/>
      <c r="E290" s="201" t="s">
        <v>1030</v>
      </c>
    </row>
    <row r="291" spans="1:5" ht="44.25" customHeight="1">
      <c r="A291" s="58">
        <v>747</v>
      </c>
      <c r="B291" s="64" t="s">
        <v>498</v>
      </c>
      <c r="C291" s="64" t="s">
        <v>639</v>
      </c>
      <c r="D291" s="81" t="s">
        <v>1047</v>
      </c>
      <c r="E291" s="201" t="s">
        <v>1048</v>
      </c>
    </row>
    <row r="292" spans="1:5" ht="19.5" hidden="1">
      <c r="A292" s="58" t="s">
        <v>499</v>
      </c>
      <c r="B292" s="49" t="s">
        <v>288</v>
      </c>
      <c r="C292" s="49" t="s">
        <v>500</v>
      </c>
      <c r="D292" s="50" t="s">
        <v>543</v>
      </c>
      <c r="E292" s="201"/>
    </row>
    <row r="293" spans="1:5" ht="39">
      <c r="A293" s="46">
        <v>75</v>
      </c>
      <c r="B293" s="47" t="s">
        <v>752</v>
      </c>
      <c r="C293" s="47" t="s">
        <v>501</v>
      </c>
      <c r="D293" s="47"/>
      <c r="E293" s="201"/>
    </row>
    <row r="294" spans="1:5" ht="39">
      <c r="A294" s="391">
        <v>751</v>
      </c>
      <c r="B294" s="392" t="s">
        <v>640</v>
      </c>
      <c r="C294" s="392" t="s">
        <v>502</v>
      </c>
      <c r="D294" s="51" t="s">
        <v>641</v>
      </c>
      <c r="E294" s="109" t="s">
        <v>1046</v>
      </c>
    </row>
    <row r="295" spans="1:5" ht="39">
      <c r="A295" s="391"/>
      <c r="B295" s="394"/>
      <c r="C295" s="393"/>
      <c r="D295" s="51" t="s">
        <v>642</v>
      </c>
      <c r="E295" s="201" t="s">
        <v>1049</v>
      </c>
    </row>
    <row r="296" spans="1:5" ht="45" customHeight="1" hidden="1">
      <c r="A296" s="48">
        <v>752</v>
      </c>
      <c r="B296" s="49" t="s">
        <v>503</v>
      </c>
      <c r="C296" s="49" t="s">
        <v>504</v>
      </c>
      <c r="D296" s="50" t="s">
        <v>543</v>
      </c>
      <c r="E296" s="201"/>
    </row>
    <row r="297" spans="1:5" ht="42">
      <c r="A297" s="42">
        <v>8</v>
      </c>
      <c r="B297" s="43" t="s">
        <v>505</v>
      </c>
      <c r="C297" s="44" t="s">
        <v>506</v>
      </c>
      <c r="D297" s="44"/>
      <c r="E297" s="201"/>
    </row>
    <row r="298" spans="1:5" ht="39">
      <c r="A298" s="46">
        <v>81</v>
      </c>
      <c r="B298" s="47" t="s">
        <v>507</v>
      </c>
      <c r="C298" s="47" t="s">
        <v>508</v>
      </c>
      <c r="D298" s="47"/>
      <c r="E298" s="201"/>
    </row>
    <row r="299" spans="1:5" ht="58.5" hidden="1">
      <c r="A299" s="48">
        <v>811</v>
      </c>
      <c r="B299" s="49" t="s">
        <v>509</v>
      </c>
      <c r="C299" s="49" t="s">
        <v>510</v>
      </c>
      <c r="D299" s="50" t="s">
        <v>543</v>
      </c>
      <c r="E299" s="201"/>
    </row>
    <row r="300" spans="1:5" ht="58.5" hidden="1">
      <c r="A300" s="48">
        <v>812</v>
      </c>
      <c r="B300" s="49" t="s">
        <v>511</v>
      </c>
      <c r="C300" s="49" t="s">
        <v>512</v>
      </c>
      <c r="D300" s="50" t="s">
        <v>543</v>
      </c>
      <c r="E300" s="201"/>
    </row>
    <row r="301" spans="1:5" ht="39" hidden="1">
      <c r="A301" s="48">
        <v>813</v>
      </c>
      <c r="B301" s="49" t="s">
        <v>513</v>
      </c>
      <c r="C301" s="49" t="s">
        <v>514</v>
      </c>
      <c r="D301" s="50" t="s">
        <v>543</v>
      </c>
      <c r="E301" s="201"/>
    </row>
    <row r="302" spans="1:5" ht="19.5" hidden="1">
      <c r="A302" s="48">
        <v>814</v>
      </c>
      <c r="B302" s="49" t="s">
        <v>515</v>
      </c>
      <c r="C302" s="49" t="s">
        <v>643</v>
      </c>
      <c r="D302" s="50" t="s">
        <v>543</v>
      </c>
      <c r="E302" s="201"/>
    </row>
    <row r="303" spans="1:5" ht="39" hidden="1">
      <c r="A303" s="48">
        <v>815</v>
      </c>
      <c r="B303" s="49" t="s">
        <v>516</v>
      </c>
      <c r="C303" s="49" t="s">
        <v>644</v>
      </c>
      <c r="D303" s="50" t="s">
        <v>543</v>
      </c>
      <c r="E303" s="201"/>
    </row>
    <row r="304" spans="1:5" ht="39" hidden="1">
      <c r="A304" s="48">
        <v>816</v>
      </c>
      <c r="B304" s="49" t="s">
        <v>517</v>
      </c>
      <c r="C304" s="49" t="s">
        <v>518</v>
      </c>
      <c r="D304" s="50" t="s">
        <v>543</v>
      </c>
      <c r="E304" s="201"/>
    </row>
    <row r="305" spans="1:5" ht="39">
      <c r="A305" s="48">
        <v>817</v>
      </c>
      <c r="B305" s="49" t="s">
        <v>519</v>
      </c>
      <c r="C305" s="49" t="s">
        <v>754</v>
      </c>
      <c r="D305" s="50"/>
      <c r="E305" s="201" t="s">
        <v>1036</v>
      </c>
    </row>
    <row r="306" spans="1:5" ht="19.5" hidden="1">
      <c r="A306" s="48">
        <v>818</v>
      </c>
      <c r="B306" s="49" t="s">
        <v>521</v>
      </c>
      <c r="C306" s="49" t="s">
        <v>522</v>
      </c>
      <c r="D306" s="50" t="s">
        <v>543</v>
      </c>
      <c r="E306" s="201"/>
    </row>
    <row r="307" spans="1:5" ht="39" hidden="1">
      <c r="A307" s="48">
        <v>819</v>
      </c>
      <c r="B307" s="49" t="s">
        <v>523</v>
      </c>
      <c r="C307" s="49" t="s">
        <v>524</v>
      </c>
      <c r="D307" s="50" t="s">
        <v>543</v>
      </c>
      <c r="E307" s="201"/>
    </row>
    <row r="308" spans="1:5" ht="39" hidden="1">
      <c r="A308" s="46">
        <v>82</v>
      </c>
      <c r="B308" s="47" t="s">
        <v>525</v>
      </c>
      <c r="C308" s="47" t="s">
        <v>526</v>
      </c>
      <c r="D308" s="47"/>
      <c r="E308" s="201"/>
    </row>
    <row r="309" spans="1:5" ht="19.5" hidden="1">
      <c r="A309" s="48">
        <v>821</v>
      </c>
      <c r="B309" s="49" t="s">
        <v>527</v>
      </c>
      <c r="C309" s="49" t="s">
        <v>528</v>
      </c>
      <c r="D309" s="50" t="s">
        <v>543</v>
      </c>
      <c r="E309" s="201"/>
    </row>
    <row r="310" spans="1:5" ht="19.5" hidden="1">
      <c r="A310" s="48">
        <v>822</v>
      </c>
      <c r="B310" s="49" t="s">
        <v>529</v>
      </c>
      <c r="C310" s="49" t="s">
        <v>530</v>
      </c>
      <c r="D310" s="50" t="s">
        <v>543</v>
      </c>
      <c r="E310" s="201"/>
    </row>
    <row r="311" spans="1:5" ht="19.5" hidden="1">
      <c r="A311" s="48">
        <v>823</v>
      </c>
      <c r="B311" s="49" t="s">
        <v>531</v>
      </c>
      <c r="C311" s="49" t="s">
        <v>532</v>
      </c>
      <c r="D311" s="50" t="s">
        <v>543</v>
      </c>
      <c r="E311" s="201"/>
    </row>
    <row r="312" spans="1:5" ht="28.5" customHeight="1">
      <c r="A312" s="42">
        <v>9</v>
      </c>
      <c r="B312" s="43" t="s">
        <v>533</v>
      </c>
      <c r="C312" s="44" t="s">
        <v>534</v>
      </c>
      <c r="D312" s="44"/>
      <c r="E312" s="201"/>
    </row>
    <row r="313" spans="1:5" ht="19.5">
      <c r="A313" s="46">
        <v>91</v>
      </c>
      <c r="B313" s="47" t="s">
        <v>535</v>
      </c>
      <c r="C313" s="47" t="s">
        <v>536</v>
      </c>
      <c r="D313" s="47"/>
      <c r="E313" s="201"/>
    </row>
    <row r="314" spans="1:5" ht="65.25" customHeight="1">
      <c r="A314" s="48">
        <v>911</v>
      </c>
      <c r="B314" s="49" t="s">
        <v>645</v>
      </c>
      <c r="C314" s="49" t="s">
        <v>537</v>
      </c>
      <c r="D314" s="52" t="s">
        <v>645</v>
      </c>
      <c r="E314" s="201" t="s">
        <v>1050</v>
      </c>
    </row>
    <row r="315" spans="1:5" ht="25.5" customHeight="1">
      <c r="A315" s="58" t="s">
        <v>538</v>
      </c>
      <c r="B315" s="49" t="s">
        <v>288</v>
      </c>
      <c r="C315" s="49" t="s">
        <v>539</v>
      </c>
      <c r="D315" s="51"/>
      <c r="E315" s="201" t="s">
        <v>1030</v>
      </c>
    </row>
    <row r="316" spans="1:5" ht="20.25" customHeight="1">
      <c r="A316" s="408" t="s">
        <v>646</v>
      </c>
      <c r="B316" s="391"/>
      <c r="C316" s="391"/>
      <c r="D316" s="391"/>
      <c r="E316" s="201"/>
    </row>
    <row r="317" spans="1:5" ht="24.75" customHeight="1">
      <c r="A317" s="391"/>
      <c r="B317" s="391"/>
      <c r="C317" s="391"/>
      <c r="D317" s="391"/>
      <c r="E317" s="201"/>
    </row>
    <row r="318" spans="1:5" ht="19.5">
      <c r="A318" s="83"/>
      <c r="B318" s="83"/>
      <c r="C318" s="83"/>
      <c r="D318" s="84"/>
      <c r="E318" s="202"/>
    </row>
  </sheetData>
  <sheetProtection/>
  <mergeCells count="100">
    <mergeCell ref="E42:E43"/>
    <mergeCell ref="E44:E45"/>
    <mergeCell ref="E50:E51"/>
    <mergeCell ref="E2:E20"/>
    <mergeCell ref="E22:E25"/>
    <mergeCell ref="E26:E29"/>
    <mergeCell ref="E36:E37"/>
    <mergeCell ref="A294:A295"/>
    <mergeCell ref="B294:B295"/>
    <mergeCell ref="C294:C295"/>
    <mergeCell ref="A316:D317"/>
    <mergeCell ref="A256:A257"/>
    <mergeCell ref="B256:B257"/>
    <mergeCell ref="C256:C257"/>
    <mergeCell ref="A275:A277"/>
    <mergeCell ref="B275:B277"/>
    <mergeCell ref="C275:C277"/>
    <mergeCell ref="A187:A188"/>
    <mergeCell ref="B187:B188"/>
    <mergeCell ref="C187:C188"/>
    <mergeCell ref="A194:A195"/>
    <mergeCell ref="B194:B195"/>
    <mergeCell ref="C194:C195"/>
    <mergeCell ref="D179:D180"/>
    <mergeCell ref="A184:A185"/>
    <mergeCell ref="B184:B185"/>
    <mergeCell ref="C184:C185"/>
    <mergeCell ref="A176:A178"/>
    <mergeCell ref="B176:B178"/>
    <mergeCell ref="C176:C178"/>
    <mergeCell ref="A179:A180"/>
    <mergeCell ref="B179:B180"/>
    <mergeCell ref="C179:C180"/>
    <mergeCell ref="A164:A165"/>
    <mergeCell ref="B164:B165"/>
    <mergeCell ref="C164:C165"/>
    <mergeCell ref="A168:A169"/>
    <mergeCell ref="B168:B169"/>
    <mergeCell ref="C168:C169"/>
    <mergeCell ref="A152:A154"/>
    <mergeCell ref="B152:B154"/>
    <mergeCell ref="C152:C154"/>
    <mergeCell ref="A161:A162"/>
    <mergeCell ref="B161:B162"/>
    <mergeCell ref="C161:C162"/>
    <mergeCell ref="A121:A126"/>
    <mergeCell ref="B121:B126"/>
    <mergeCell ref="C121:C126"/>
    <mergeCell ref="A127:A128"/>
    <mergeCell ref="B127:B128"/>
    <mergeCell ref="C127:C128"/>
    <mergeCell ref="A111:A116"/>
    <mergeCell ref="B111:B116"/>
    <mergeCell ref="C111:C116"/>
    <mergeCell ref="A117:A120"/>
    <mergeCell ref="B117:B120"/>
    <mergeCell ref="C117:C120"/>
    <mergeCell ref="A101:A107"/>
    <mergeCell ref="B101:B107"/>
    <mergeCell ref="C101:C107"/>
    <mergeCell ref="A108:A110"/>
    <mergeCell ref="B108:B110"/>
    <mergeCell ref="C108:C110"/>
    <mergeCell ref="A56:A60"/>
    <mergeCell ref="B56:B60"/>
    <mergeCell ref="C56:C60"/>
    <mergeCell ref="A93:A100"/>
    <mergeCell ref="B93:B100"/>
    <mergeCell ref="C93:C100"/>
    <mergeCell ref="A42:A43"/>
    <mergeCell ref="B42:B43"/>
    <mergeCell ref="C42:C43"/>
    <mergeCell ref="A44:A45"/>
    <mergeCell ref="B44:B45"/>
    <mergeCell ref="C44:C45"/>
    <mergeCell ref="A36:A37"/>
    <mergeCell ref="B36:B37"/>
    <mergeCell ref="C36:C37"/>
    <mergeCell ref="A40:A41"/>
    <mergeCell ref="B40:B41"/>
    <mergeCell ref="C40:C41"/>
    <mergeCell ref="A17:A20"/>
    <mergeCell ref="B17:B20"/>
    <mergeCell ref="C17:C20"/>
    <mergeCell ref="A22:A25"/>
    <mergeCell ref="B22:B25"/>
    <mergeCell ref="C22:C25"/>
    <mergeCell ref="A6:A9"/>
    <mergeCell ref="B6:B9"/>
    <mergeCell ref="C6:C9"/>
    <mergeCell ref="A14:A15"/>
    <mergeCell ref="B14:B15"/>
    <mergeCell ref="C14:C15"/>
    <mergeCell ref="E117:E120"/>
    <mergeCell ref="E121:E126"/>
    <mergeCell ref="E127:E128"/>
    <mergeCell ref="E93:E100"/>
    <mergeCell ref="E101:E107"/>
    <mergeCell ref="E108:E110"/>
    <mergeCell ref="E111:E116"/>
  </mergeCells>
  <printOptions/>
  <pageMargins left="0.35433070866141736" right="0.35433070866141736" top="0.3937007874015748" bottom="0.5905511811023623" header="0.31496062992125984" footer="0.31496062992125984"/>
  <pageSetup fitToHeight="6" horizontalDpi="600" verticalDpi="600" orientation="portrait" paperSize="9" scale="56" r:id="rId1"/>
  <headerFooter alignWithMargins="0">
    <oddFooter>&amp;C第&amp;P頁共&amp;N頁&amp;R&amp;D&amp;T</oddFooter>
  </headerFooter>
  <rowBreaks count="2" manualBreakCount="2">
    <brk id="92" max="255" man="1"/>
    <brk id="230" max="4" man="1"/>
  </rowBreaks>
</worksheet>
</file>

<file path=xl/worksheets/sheet5.xml><?xml version="1.0" encoding="utf-8"?>
<worksheet xmlns="http://schemas.openxmlformats.org/spreadsheetml/2006/main" xmlns:r="http://schemas.openxmlformats.org/officeDocument/2006/relationships">
  <sheetPr>
    <pageSetUpPr fitToPage="1"/>
  </sheetPr>
  <dimension ref="A1:D105"/>
  <sheetViews>
    <sheetView view="pageBreakPreview" zoomScaleSheetLayoutView="100" zoomScalePageLayoutView="0" workbookViewId="0" topLeftCell="A1">
      <selection activeCell="B5" sqref="B5"/>
    </sheetView>
  </sheetViews>
  <sheetFormatPr defaultColWidth="9.00390625" defaultRowHeight="16.5"/>
  <cols>
    <col min="1" max="1" width="6.25390625" style="212" customWidth="1"/>
    <col min="2" max="2" width="78.00390625" style="219" customWidth="1"/>
    <col min="3" max="3" width="6.75390625" style="228" bestFit="1" customWidth="1"/>
    <col min="4" max="4" width="27.125" style="219" customWidth="1"/>
    <col min="5" max="5" width="7.125" style="207" customWidth="1"/>
    <col min="6" max="16384" width="9.00390625" style="207" customWidth="1"/>
  </cols>
  <sheetData>
    <row r="1" spans="1:4" s="205" customFormat="1" ht="21">
      <c r="A1" s="411" t="s">
        <v>0</v>
      </c>
      <c r="B1" s="412"/>
      <c r="C1" s="412"/>
      <c r="D1" s="413"/>
    </row>
    <row r="2" spans="1:4" ht="19.5">
      <c r="A2" s="206" t="s">
        <v>1</v>
      </c>
      <c r="B2" s="213" t="s">
        <v>2</v>
      </c>
      <c r="C2" s="213" t="s">
        <v>5</v>
      </c>
      <c r="D2" s="213" t="s">
        <v>758</v>
      </c>
    </row>
    <row r="3" spans="1:4" ht="42.75">
      <c r="A3" s="208">
        <v>1</v>
      </c>
      <c r="B3" s="215" t="s">
        <v>8</v>
      </c>
      <c r="C3" s="214" t="s">
        <v>6</v>
      </c>
      <c r="D3" s="215" t="s">
        <v>9</v>
      </c>
    </row>
    <row r="4" spans="1:4" ht="19.5">
      <c r="A4" s="208">
        <v>2</v>
      </c>
      <c r="B4" s="215" t="s">
        <v>1051</v>
      </c>
      <c r="C4" s="214" t="s">
        <v>6</v>
      </c>
      <c r="D4" s="220"/>
    </row>
    <row r="5" spans="1:4" ht="19.5">
      <c r="A5" s="208">
        <v>3</v>
      </c>
      <c r="B5" s="215"/>
      <c r="C5" s="214"/>
      <c r="D5" s="220"/>
    </row>
    <row r="6" spans="1:4" ht="19.5">
      <c r="A6" s="208">
        <v>4</v>
      </c>
      <c r="B6" s="215"/>
      <c r="C6" s="214"/>
      <c r="D6" s="215"/>
    </row>
    <row r="7" spans="1:4" ht="19.5">
      <c r="A7" s="208">
        <v>5</v>
      </c>
      <c r="B7" s="215"/>
      <c r="C7" s="214"/>
      <c r="D7" s="220"/>
    </row>
    <row r="8" spans="1:4" ht="19.5">
      <c r="A8" s="208">
        <v>6</v>
      </c>
      <c r="B8" s="215"/>
      <c r="C8" s="214"/>
      <c r="D8" s="215"/>
    </row>
    <row r="9" spans="1:4" ht="19.5">
      <c r="A9" s="208">
        <v>7</v>
      </c>
      <c r="B9" s="215"/>
      <c r="C9" s="214"/>
      <c r="D9" s="215"/>
    </row>
    <row r="10" spans="1:4" ht="242.25">
      <c r="A10" s="208">
        <v>8</v>
      </c>
      <c r="B10" s="215" t="s">
        <v>3</v>
      </c>
      <c r="C10" s="214" t="s">
        <v>7</v>
      </c>
      <c r="D10" s="215" t="s">
        <v>4</v>
      </c>
    </row>
    <row r="11" spans="1:4" ht="19.5">
      <c r="A11" s="208">
        <v>9</v>
      </c>
      <c r="B11" s="215"/>
      <c r="C11" s="214"/>
      <c r="D11" s="215"/>
    </row>
    <row r="12" spans="1:4" ht="19.5">
      <c r="A12" s="208">
        <v>10</v>
      </c>
      <c r="B12" s="216"/>
      <c r="C12" s="214"/>
      <c r="D12" s="216"/>
    </row>
    <row r="13" spans="1:4" ht="19.5">
      <c r="A13" s="208">
        <v>11</v>
      </c>
      <c r="B13" s="215"/>
      <c r="C13" s="214"/>
      <c r="D13" s="215"/>
    </row>
    <row r="14" spans="1:4" ht="19.5">
      <c r="A14" s="208">
        <v>12</v>
      </c>
      <c r="B14" s="215"/>
      <c r="C14" s="214"/>
      <c r="D14" s="215"/>
    </row>
    <row r="15" spans="1:4" ht="19.5">
      <c r="A15" s="208">
        <v>13</v>
      </c>
      <c r="B15" s="215"/>
      <c r="C15" s="214"/>
      <c r="D15" s="215"/>
    </row>
    <row r="16" spans="1:4" ht="19.5">
      <c r="A16" s="208">
        <v>14</v>
      </c>
      <c r="B16" s="215"/>
      <c r="C16" s="214"/>
      <c r="D16" s="215"/>
    </row>
    <row r="17" spans="1:4" ht="19.5">
      <c r="A17" s="208">
        <v>15</v>
      </c>
      <c r="B17" s="215"/>
      <c r="C17" s="214"/>
      <c r="D17" s="215"/>
    </row>
    <row r="18" spans="1:4" ht="19.5">
      <c r="A18" s="208">
        <v>16</v>
      </c>
      <c r="B18" s="215"/>
      <c r="C18" s="214"/>
      <c r="D18" s="215"/>
    </row>
    <row r="19" spans="1:4" ht="19.5">
      <c r="A19" s="208">
        <v>17</v>
      </c>
      <c r="B19" s="216"/>
      <c r="C19" s="214"/>
      <c r="D19" s="216"/>
    </row>
    <row r="20" spans="1:4" ht="19.5">
      <c r="A20" s="208">
        <v>18</v>
      </c>
      <c r="B20" s="215"/>
      <c r="C20" s="214"/>
      <c r="D20" s="221"/>
    </row>
    <row r="21" spans="1:4" ht="19.5">
      <c r="A21" s="208">
        <v>19</v>
      </c>
      <c r="B21" s="215"/>
      <c r="C21" s="214"/>
      <c r="D21" s="215"/>
    </row>
    <row r="22" spans="1:4" ht="19.5">
      <c r="A22" s="208">
        <v>20</v>
      </c>
      <c r="B22" s="215"/>
      <c r="C22" s="214"/>
      <c r="D22" s="215"/>
    </row>
    <row r="23" spans="1:4" ht="19.5">
      <c r="A23" s="209"/>
      <c r="B23" s="215"/>
      <c r="C23" s="214"/>
      <c r="D23" s="215"/>
    </row>
    <row r="24" spans="1:4" ht="19.5">
      <c r="A24" s="209"/>
      <c r="B24" s="215"/>
      <c r="C24" s="214"/>
      <c r="D24" s="220"/>
    </row>
    <row r="25" spans="1:4" ht="19.5">
      <c r="A25" s="209"/>
      <c r="B25" s="215"/>
      <c r="C25" s="214"/>
      <c r="D25" s="222"/>
    </row>
    <row r="26" spans="1:4" ht="19.5">
      <c r="A26" s="208"/>
      <c r="B26" s="215"/>
      <c r="C26" s="214"/>
      <c r="D26" s="215"/>
    </row>
    <row r="27" spans="1:4" ht="19.5">
      <c r="A27" s="209"/>
      <c r="B27" s="215"/>
      <c r="C27" s="214"/>
      <c r="D27" s="215"/>
    </row>
    <row r="28" spans="1:4" ht="19.5">
      <c r="A28" s="209"/>
      <c r="B28" s="215"/>
      <c r="C28" s="214"/>
      <c r="D28" s="220"/>
    </row>
    <row r="29" spans="1:4" ht="19.5">
      <c r="A29" s="209"/>
      <c r="B29" s="215"/>
      <c r="C29" s="214"/>
      <c r="D29" s="220"/>
    </row>
    <row r="30" spans="1:4" ht="19.5">
      <c r="A30" s="209"/>
      <c r="B30" s="215"/>
      <c r="C30" s="214"/>
      <c r="D30" s="215"/>
    </row>
    <row r="31" spans="1:4" ht="19.5">
      <c r="A31" s="209"/>
      <c r="B31" s="215"/>
      <c r="C31" s="214"/>
      <c r="D31" s="215"/>
    </row>
    <row r="32" spans="1:4" ht="19.5">
      <c r="A32" s="209"/>
      <c r="B32" s="215"/>
      <c r="C32" s="214"/>
      <c r="D32" s="215"/>
    </row>
    <row r="33" spans="1:4" ht="19.5">
      <c r="A33" s="209"/>
      <c r="B33" s="215"/>
      <c r="C33" s="214"/>
      <c r="D33" s="220"/>
    </row>
    <row r="34" spans="1:4" ht="19.5">
      <c r="A34" s="209"/>
      <c r="B34" s="215"/>
      <c r="C34" s="214"/>
      <c r="D34" s="220"/>
    </row>
    <row r="35" spans="1:4" ht="19.5">
      <c r="A35" s="210"/>
      <c r="B35" s="215"/>
      <c r="C35" s="214"/>
      <c r="D35" s="220"/>
    </row>
    <row r="36" spans="1:4" ht="19.5">
      <c r="A36" s="208"/>
      <c r="B36" s="215"/>
      <c r="C36" s="214"/>
      <c r="D36" s="215"/>
    </row>
    <row r="37" spans="1:4" ht="19.5">
      <c r="A37" s="209"/>
      <c r="B37" s="215"/>
      <c r="C37" s="214"/>
      <c r="D37" s="215"/>
    </row>
    <row r="38" spans="1:4" ht="19.5">
      <c r="A38" s="209"/>
      <c r="B38" s="215"/>
      <c r="C38" s="214"/>
      <c r="D38" s="220"/>
    </row>
    <row r="39" spans="1:4" ht="19.5">
      <c r="A39" s="209"/>
      <c r="B39" s="215"/>
      <c r="C39" s="214"/>
      <c r="D39" s="220"/>
    </row>
    <row r="40" spans="1:4" ht="19.5">
      <c r="A40" s="209"/>
      <c r="B40" s="215"/>
      <c r="C40" s="214"/>
      <c r="D40" s="220"/>
    </row>
    <row r="41" spans="1:4" ht="19.5">
      <c r="A41" s="209"/>
      <c r="B41" s="215"/>
      <c r="C41" s="214"/>
      <c r="D41" s="215"/>
    </row>
    <row r="42" spans="1:4" ht="19.5">
      <c r="A42" s="208"/>
      <c r="B42" s="215"/>
      <c r="C42" s="214"/>
      <c r="D42" s="215"/>
    </row>
    <row r="43" spans="1:4" ht="19.5">
      <c r="A43" s="209"/>
      <c r="B43" s="215"/>
      <c r="C43" s="214"/>
      <c r="D43" s="220"/>
    </row>
    <row r="44" spans="1:4" ht="19.5">
      <c r="A44" s="209"/>
      <c r="B44" s="215"/>
      <c r="C44" s="214"/>
      <c r="D44" s="220"/>
    </row>
    <row r="45" spans="1:4" ht="19.5">
      <c r="A45" s="208"/>
      <c r="B45" s="215"/>
      <c r="C45" s="214"/>
      <c r="D45" s="215"/>
    </row>
    <row r="46" spans="1:4" ht="19.5">
      <c r="A46" s="209"/>
      <c r="B46" s="215"/>
      <c r="C46" s="214"/>
      <c r="D46" s="215"/>
    </row>
    <row r="47" spans="1:4" ht="19.5">
      <c r="A47" s="209"/>
      <c r="B47" s="215"/>
      <c r="C47" s="214"/>
      <c r="D47" s="223"/>
    </row>
    <row r="48" spans="1:4" ht="19.5">
      <c r="A48" s="208"/>
      <c r="B48" s="215"/>
      <c r="C48" s="214"/>
      <c r="D48" s="215"/>
    </row>
    <row r="49" spans="1:4" ht="19.5">
      <c r="A49" s="209"/>
      <c r="B49" s="215"/>
      <c r="C49" s="214"/>
      <c r="D49" s="220"/>
    </row>
    <row r="50" spans="1:4" ht="19.5">
      <c r="A50" s="209"/>
      <c r="B50" s="215"/>
      <c r="C50" s="214"/>
      <c r="D50" s="215"/>
    </row>
    <row r="51" spans="1:4" ht="19.5">
      <c r="A51" s="209"/>
      <c r="B51" s="215"/>
      <c r="C51" s="214"/>
      <c r="D51" s="215"/>
    </row>
    <row r="52" spans="1:4" ht="19.5">
      <c r="A52" s="209"/>
      <c r="B52" s="215"/>
      <c r="C52" s="214"/>
      <c r="D52" s="220"/>
    </row>
    <row r="53" spans="1:4" ht="19.5">
      <c r="A53" s="209"/>
      <c r="B53" s="215"/>
      <c r="C53" s="214"/>
      <c r="D53" s="220"/>
    </row>
    <row r="54" spans="1:4" ht="19.5">
      <c r="A54" s="209"/>
      <c r="B54" s="215"/>
      <c r="C54" s="214"/>
      <c r="D54" s="220"/>
    </row>
    <row r="55" spans="1:4" ht="19.5">
      <c r="A55" s="208"/>
      <c r="B55" s="215"/>
      <c r="C55" s="214"/>
      <c r="D55" s="215"/>
    </row>
    <row r="56" spans="1:4" ht="19.5">
      <c r="A56" s="209"/>
      <c r="B56" s="215"/>
      <c r="C56" s="214"/>
      <c r="D56" s="223"/>
    </row>
    <row r="57" spans="1:4" ht="19.5">
      <c r="A57" s="208"/>
      <c r="B57" s="215"/>
      <c r="C57" s="214"/>
      <c r="D57" s="215"/>
    </row>
    <row r="58" spans="1:4" ht="19.5">
      <c r="A58" s="209"/>
      <c r="B58" s="217"/>
      <c r="C58" s="226"/>
      <c r="D58" s="220"/>
    </row>
    <row r="59" spans="1:4" ht="19.5">
      <c r="A59" s="209"/>
      <c r="B59" s="215"/>
      <c r="C59" s="214"/>
      <c r="D59" s="220"/>
    </row>
    <row r="60" spans="1:4" ht="19.5">
      <c r="A60" s="210"/>
      <c r="B60" s="215"/>
      <c r="C60" s="214"/>
      <c r="D60" s="220"/>
    </row>
    <row r="61" spans="1:4" ht="19.5">
      <c r="A61" s="211"/>
      <c r="B61" s="218"/>
      <c r="C61" s="226"/>
      <c r="D61" s="215"/>
    </row>
    <row r="62" spans="1:4" ht="19.5">
      <c r="A62" s="208"/>
      <c r="B62" s="217"/>
      <c r="C62" s="226"/>
      <c r="D62" s="217"/>
    </row>
    <row r="63" spans="1:4" ht="19.5">
      <c r="A63" s="209"/>
      <c r="B63" s="217"/>
      <c r="C63" s="226"/>
      <c r="D63" s="222"/>
    </row>
    <row r="64" spans="1:4" ht="19.5">
      <c r="A64" s="209"/>
      <c r="B64" s="217"/>
      <c r="C64" s="226"/>
      <c r="D64" s="222"/>
    </row>
    <row r="65" spans="1:4" ht="19.5">
      <c r="A65" s="209"/>
      <c r="B65" s="217"/>
      <c r="C65" s="226"/>
      <c r="D65" s="222"/>
    </row>
    <row r="66" spans="1:4" ht="19.5">
      <c r="A66" s="209"/>
      <c r="B66" s="217"/>
      <c r="C66" s="226"/>
      <c r="D66" s="222"/>
    </row>
    <row r="67" spans="1:4" ht="19.5">
      <c r="A67" s="209"/>
      <c r="B67" s="217"/>
      <c r="C67" s="226"/>
      <c r="D67" s="222"/>
    </row>
    <row r="68" spans="1:4" ht="19.5">
      <c r="A68" s="209"/>
      <c r="B68" s="217"/>
      <c r="C68" s="226"/>
      <c r="D68" s="222"/>
    </row>
    <row r="69" spans="1:4" ht="19.5">
      <c r="A69" s="208"/>
      <c r="B69" s="217"/>
      <c r="C69" s="226"/>
      <c r="D69" s="217"/>
    </row>
    <row r="70" spans="1:4" ht="19.5">
      <c r="A70" s="209"/>
      <c r="B70" s="217"/>
      <c r="C70" s="226"/>
      <c r="D70" s="222"/>
    </row>
    <row r="71" spans="1:4" ht="19.5">
      <c r="A71" s="209"/>
      <c r="B71" s="217"/>
      <c r="C71" s="226"/>
      <c r="D71" s="220"/>
    </row>
    <row r="72" spans="1:4" ht="19.5">
      <c r="A72" s="206"/>
      <c r="B72" s="216"/>
      <c r="C72" s="214"/>
      <c r="D72" s="216"/>
    </row>
    <row r="73" spans="1:4" ht="19.5">
      <c r="A73" s="208"/>
      <c r="B73" s="215"/>
      <c r="C73" s="214"/>
      <c r="D73" s="215"/>
    </row>
    <row r="74" spans="1:4" ht="19.5">
      <c r="A74" s="209"/>
      <c r="B74" s="215"/>
      <c r="C74" s="214"/>
      <c r="D74" s="220"/>
    </row>
    <row r="75" spans="1:4" ht="19.5">
      <c r="A75" s="209"/>
      <c r="B75" s="215"/>
      <c r="C75" s="214"/>
      <c r="D75" s="220"/>
    </row>
    <row r="76" spans="1:4" ht="19.5">
      <c r="A76" s="209"/>
      <c r="B76" s="215"/>
      <c r="C76" s="214"/>
      <c r="D76" s="220"/>
    </row>
    <row r="77" spans="1:4" ht="19.5">
      <c r="A77" s="210"/>
      <c r="B77" s="215"/>
      <c r="C77" s="214"/>
      <c r="D77" s="220"/>
    </row>
    <row r="78" spans="1:4" ht="19.5">
      <c r="A78" s="208"/>
      <c r="B78" s="215"/>
      <c r="C78" s="214"/>
      <c r="D78" s="215"/>
    </row>
    <row r="79" spans="1:4" ht="19.5">
      <c r="A79" s="209"/>
      <c r="B79" s="215"/>
      <c r="C79" s="214"/>
      <c r="D79" s="220"/>
    </row>
    <row r="80" spans="1:4" ht="19.5">
      <c r="A80" s="208"/>
      <c r="B80" s="215"/>
      <c r="C80" s="214"/>
      <c r="D80" s="215"/>
    </row>
    <row r="81" spans="1:4" ht="19.5">
      <c r="A81" s="209"/>
      <c r="B81" s="215"/>
      <c r="C81" s="214"/>
      <c r="D81" s="220"/>
    </row>
    <row r="82" spans="1:4" ht="19.5">
      <c r="A82" s="204"/>
      <c r="B82" s="215"/>
      <c r="C82" s="214"/>
      <c r="D82" s="220"/>
    </row>
    <row r="83" spans="1:4" ht="19.5">
      <c r="A83" s="210"/>
      <c r="B83" s="215"/>
      <c r="C83" s="214"/>
      <c r="D83" s="215"/>
    </row>
    <row r="84" spans="1:4" ht="19.5">
      <c r="A84" s="208"/>
      <c r="B84" s="215"/>
      <c r="C84" s="214"/>
      <c r="D84" s="215"/>
    </row>
    <row r="85" spans="1:4" ht="19.5">
      <c r="A85" s="209"/>
      <c r="B85" s="215"/>
      <c r="C85" s="214"/>
      <c r="D85" s="220"/>
    </row>
    <row r="86" spans="1:4" ht="19.5">
      <c r="A86" s="209"/>
      <c r="B86" s="215"/>
      <c r="C86" s="214"/>
      <c r="D86" s="220"/>
    </row>
    <row r="87" spans="1:4" ht="19.5">
      <c r="A87" s="209"/>
      <c r="B87" s="215"/>
      <c r="C87" s="214"/>
      <c r="D87" s="220"/>
    </row>
    <row r="88" spans="1:4" ht="19.5">
      <c r="A88" s="209"/>
      <c r="B88" s="215"/>
      <c r="C88" s="214"/>
      <c r="D88" s="224"/>
    </row>
    <row r="89" spans="1:4" ht="19.5">
      <c r="A89" s="209"/>
      <c r="B89" s="215"/>
      <c r="C89" s="214"/>
      <c r="D89" s="225"/>
    </row>
    <row r="90" spans="1:4" ht="19.5">
      <c r="A90" s="209"/>
      <c r="B90" s="215"/>
      <c r="C90" s="214"/>
      <c r="D90" s="215"/>
    </row>
    <row r="91" spans="1:4" ht="19.5">
      <c r="A91" s="208"/>
      <c r="B91" s="215"/>
      <c r="C91" s="214"/>
      <c r="D91" s="215"/>
    </row>
    <row r="92" spans="1:4" ht="19.5">
      <c r="A92" s="209"/>
      <c r="B92" s="215"/>
      <c r="C92" s="214"/>
      <c r="D92" s="220"/>
    </row>
    <row r="93" spans="1:4" ht="19.5">
      <c r="A93" s="210"/>
      <c r="B93" s="215"/>
      <c r="C93" s="214"/>
      <c r="D93" s="220"/>
    </row>
    <row r="94" spans="1:4" ht="19.5">
      <c r="A94" s="208"/>
      <c r="B94" s="215"/>
      <c r="C94" s="214"/>
      <c r="D94" s="215"/>
    </row>
    <row r="95" spans="1:4" ht="19.5">
      <c r="A95" s="414"/>
      <c r="B95" s="415"/>
      <c r="C95" s="214"/>
      <c r="D95" s="215"/>
    </row>
    <row r="96" spans="1:4" ht="19.5">
      <c r="A96" s="414"/>
      <c r="B96" s="416"/>
      <c r="C96" s="227"/>
      <c r="D96" s="223"/>
    </row>
    <row r="97" spans="1:4" ht="19.5">
      <c r="A97" s="209"/>
      <c r="B97" s="215"/>
      <c r="C97" s="214"/>
      <c r="D97" s="220"/>
    </row>
    <row r="98" spans="1:4" ht="19.5">
      <c r="A98" s="209"/>
      <c r="B98" s="215"/>
      <c r="C98" s="214"/>
      <c r="D98" s="215"/>
    </row>
    <row r="99" spans="1:4" ht="19.5">
      <c r="A99" s="209"/>
      <c r="B99" s="215"/>
      <c r="C99" s="214"/>
      <c r="D99" s="220"/>
    </row>
    <row r="100" spans="1:4" ht="19.5">
      <c r="A100" s="210"/>
      <c r="B100" s="215"/>
      <c r="C100" s="214"/>
      <c r="D100" s="220"/>
    </row>
    <row r="101" spans="1:4" ht="19.5">
      <c r="A101" s="208"/>
      <c r="B101" s="217"/>
      <c r="C101" s="226"/>
      <c r="D101" s="217"/>
    </row>
    <row r="102" spans="1:4" ht="19.5">
      <c r="A102" s="209"/>
      <c r="B102" s="217"/>
      <c r="C102" s="226"/>
      <c r="D102" s="217"/>
    </row>
    <row r="103" spans="1:4" ht="19.5">
      <c r="A103" s="206"/>
      <c r="B103" s="216"/>
      <c r="C103" s="214"/>
      <c r="D103" s="216"/>
    </row>
    <row r="104" spans="1:4" ht="19.5">
      <c r="A104" s="208"/>
      <c r="B104" s="215"/>
      <c r="C104" s="214"/>
      <c r="D104" s="215"/>
    </row>
    <row r="105" spans="1:4" ht="19.5">
      <c r="A105" s="209"/>
      <c r="B105" s="215"/>
      <c r="C105" s="214"/>
      <c r="D105" s="220"/>
    </row>
  </sheetData>
  <sheetProtection/>
  <mergeCells count="3">
    <mergeCell ref="A1:D1"/>
    <mergeCell ref="A95:A96"/>
    <mergeCell ref="B95:B96"/>
  </mergeCells>
  <printOptions/>
  <pageMargins left="0.35433070866141736" right="0.35433070866141736" top="0.3937007874015748" bottom="0.5905511811023623" header="0.31496062992125984" footer="0.31496062992125984"/>
  <pageSetup fitToHeight="6" fitToWidth="1" horizontalDpi="600" verticalDpi="600" orientation="portrait" paperSize="9" scale="81" r:id="rId1"/>
  <headerFooter alignWithMargins="0">
    <oddFooter>&amp;C第&amp;P頁共&amp;N頁&amp;R&amp;D&amp;T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2015-09-03T07:07:30Z</cp:lastPrinted>
  <dcterms:created xsi:type="dcterms:W3CDTF">2004-11-01T07:43:18Z</dcterms:created>
  <dcterms:modified xsi:type="dcterms:W3CDTF">2020-01-02T05:27:16Z</dcterms:modified>
  <cp:category/>
  <cp:version/>
  <cp:contentType/>
  <cp:contentStatus/>
</cp:coreProperties>
</file>