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7584" activeTab="0"/>
  </bookViews>
  <sheets>
    <sheet name="報名表" sheetId="1" r:id="rId1"/>
    <sheet name="相容性報表" sheetId="2" r:id="rId2"/>
    <sheet name="相容性報表 (1)" sheetId="3" r:id="rId3"/>
    <sheet name="工作表2" sheetId="4" r:id="rId4"/>
    <sheet name="隊職員名單" sheetId="5" state="hidden" r:id="rId5"/>
  </sheets>
  <definedNames>
    <definedName name="黃薇如">'報名表'!$D$4</definedName>
  </definedNames>
  <calcPr fullCalcOnLoad="1"/>
</workbook>
</file>

<file path=xl/sharedStrings.xml><?xml version="1.0" encoding="utf-8"?>
<sst xmlns="http://schemas.openxmlformats.org/spreadsheetml/2006/main" count="809" uniqueCount="761">
  <si>
    <t>競賽項目</t>
  </si>
  <si>
    <t>02  跳遠</t>
  </si>
  <si>
    <t>03  鉛球</t>
  </si>
  <si>
    <t>04  100M</t>
  </si>
  <si>
    <t>05  200M</t>
  </si>
  <si>
    <t>06  400M</t>
  </si>
  <si>
    <t>07  800M</t>
  </si>
  <si>
    <t>08  1500M</t>
  </si>
  <si>
    <t>09  4X100M接力</t>
  </si>
  <si>
    <t>跳高</t>
  </si>
  <si>
    <t>班級</t>
  </si>
  <si>
    <t>跳遠</t>
  </si>
  <si>
    <t>領隊</t>
  </si>
  <si>
    <t>隊長(康樂股長)</t>
  </si>
  <si>
    <t>鉛球</t>
  </si>
  <si>
    <t>注意:</t>
  </si>
  <si>
    <t>100M</t>
  </si>
  <si>
    <t>200M</t>
  </si>
  <si>
    <t>400M</t>
  </si>
  <si>
    <t>800M</t>
  </si>
  <si>
    <t>1500M</t>
  </si>
  <si>
    <t>單位簡銜</t>
  </si>
  <si>
    <t>編號</t>
  </si>
  <si>
    <t>報名項目一</t>
  </si>
  <si>
    <t>報名項目二</t>
  </si>
  <si>
    <t>4X100M接力</t>
  </si>
  <si>
    <t>報名參賽項目名稱</t>
  </si>
  <si>
    <t>性別編號</t>
  </si>
  <si>
    <t>單位簡銜</t>
  </si>
  <si>
    <t>編號</t>
  </si>
  <si>
    <t>4X100M接力</t>
  </si>
  <si>
    <t>報名參賽項目名稱</t>
  </si>
  <si>
    <t>周杰偷</t>
  </si>
  <si>
    <t>09</t>
  </si>
  <si>
    <t>男編號</t>
  </si>
  <si>
    <t>女編號</t>
  </si>
  <si>
    <t>男</t>
  </si>
  <si>
    <t>女</t>
  </si>
  <si>
    <t>陳信紅</t>
  </si>
  <si>
    <t>一年一班</t>
  </si>
  <si>
    <t>陳小秋</t>
  </si>
  <si>
    <t>03</t>
  </si>
  <si>
    <t>05</t>
  </si>
  <si>
    <t>09</t>
  </si>
  <si>
    <t>鉛球,200M,4X100M</t>
  </si>
  <si>
    <t>一年二班</t>
  </si>
  <si>
    <t>吳曉民</t>
  </si>
  <si>
    <t>06</t>
  </si>
  <si>
    <t>09</t>
  </si>
  <si>
    <t>200M,400M,4X100M</t>
  </si>
  <si>
    <t>一年三班</t>
  </si>
  <si>
    <t>李小圓</t>
  </si>
  <si>
    <t>08</t>
  </si>
  <si>
    <t>跳遠,1500M,4X100M,</t>
  </si>
  <si>
    <t>一年四班</t>
  </si>
  <si>
    <t>林意名</t>
  </si>
  <si>
    <t>鉛球,,</t>
  </si>
  <si>
    <t>一年五班</t>
  </si>
  <si>
    <t>一年六班</t>
  </si>
  <si>
    <t>01  跳高</t>
  </si>
  <si>
    <t>一年七班</t>
  </si>
  <si>
    <t>一年八班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</si>
  <si>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</si>
  <si>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</si>
  <si>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</si>
  <si>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</si>
  <si>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</si>
  <si>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</si>
  <si>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</si>
  <si>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</si>
  <si>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單位簡銜</t>
  </si>
  <si>
    <t>報名參賽項目名稱</t>
  </si>
  <si>
    <t>三年一班</t>
  </si>
  <si>
    <t>報名項目一</t>
  </si>
  <si>
    <t>報名項目二</t>
  </si>
  <si>
    <t>三年二班</t>
  </si>
  <si>
    <t>林志霖</t>
  </si>
  <si>
    <t>三年三班</t>
  </si>
  <si>
    <t>李聞</t>
  </si>
  <si>
    <t>05</t>
  </si>
  <si>
    <t>07</t>
  </si>
  <si>
    <t>200M,800M</t>
  </si>
  <si>
    <t>三年四班</t>
  </si>
  <si>
    <t>陳小秋</t>
  </si>
  <si>
    <t>07</t>
  </si>
  <si>
    <t>800M,4X100M</t>
  </si>
  <si>
    <t>三年五班</t>
  </si>
  <si>
    <t>潘小澐</t>
  </si>
  <si>
    <t>鉛球,200M,4X100M</t>
  </si>
  <si>
    <t>三年六班</t>
  </si>
  <si>
    <t>蘇小金</t>
  </si>
  <si>
    <t>02</t>
  </si>
  <si>
    <t>04</t>
  </si>
  <si>
    <t>跳遠,100M</t>
  </si>
  <si>
    <t>三年七班</t>
  </si>
  <si>
    <t>胡小月</t>
  </si>
  <si>
    <t>06</t>
  </si>
  <si>
    <t>三年八班</t>
  </si>
  <si>
    <t>男子組</t>
  </si>
  <si>
    <t>女子組</t>
  </si>
  <si>
    <t>班級座號</t>
  </si>
  <si>
    <t>班級座號</t>
  </si>
  <si>
    <t>跳遠,4X100M</t>
  </si>
  <si>
    <t>04</t>
  </si>
  <si>
    <t>100M,,</t>
  </si>
  <si>
    <t>09</t>
  </si>
  <si>
    <t>,,4X100M</t>
  </si>
  <si>
    <t>400M,4X100M</t>
  </si>
  <si>
    <t>王品妍</t>
  </si>
  <si>
    <t>王智鈞</t>
  </si>
  <si>
    <t>王億鴻</t>
  </si>
  <si>
    <t>朱昀希</t>
  </si>
  <si>
    <t>吳承洋</t>
  </si>
  <si>
    <t>李奕豪</t>
  </si>
  <si>
    <t>周雨蓁</t>
  </si>
  <si>
    <t>周詮翰</t>
  </si>
  <si>
    <t>林呈奕</t>
  </si>
  <si>
    <t>許娗菀</t>
  </si>
  <si>
    <t>陳幸妙</t>
  </si>
  <si>
    <t>陳畇憲</t>
  </si>
  <si>
    <t>黃子凌</t>
  </si>
  <si>
    <t>楊佳弦</t>
  </si>
  <si>
    <t>楊承憲</t>
  </si>
  <si>
    <t>歐金媚</t>
  </si>
  <si>
    <t>鄭宜慧</t>
  </si>
  <si>
    <t>謝文箐</t>
  </si>
  <si>
    <t>林佑恩</t>
  </si>
  <si>
    <t>班級+座號</t>
  </si>
  <si>
    <t>班級+51</t>
  </si>
  <si>
    <t>班級+01</t>
  </si>
  <si>
    <t>男生-報名範例</t>
  </si>
  <si>
    <t>女生-報名範例</t>
  </si>
  <si>
    <t>項目代號</t>
  </si>
  <si>
    <t>編號</t>
  </si>
  <si>
    <t>一年一班</t>
  </si>
  <si>
    <t>胡翊吟</t>
  </si>
  <si>
    <t>101.xls 的相容性報表</t>
  </si>
  <si>
    <t>執行於 2019/10/16 13:12</t>
  </si>
  <si>
    <t>若您以舊版檔案格式儲存此活頁簿，或以舊版 Microsoft Excel 開啟此活頁簿，將無法使用下列功能。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</si>
  <si>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</si>
  <si>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</si>
  <si>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</si>
  <si>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</si>
  <si>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</si>
  <si>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班級</t>
  </si>
  <si>
    <t>領隊</t>
  </si>
  <si>
    <t>葉純娟</t>
  </si>
  <si>
    <t>教練</t>
  </si>
  <si>
    <t>隊長(康樂股長)</t>
  </si>
  <si>
    <t>班級座號</t>
  </si>
  <si>
    <t>單位簡銜</t>
  </si>
  <si>
    <t>編號</t>
  </si>
  <si>
    <t>男選手姓名</t>
  </si>
  <si>
    <t>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</si>
  <si>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</si>
  <si>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</si>
  <si>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</si>
  <si>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</si>
  <si>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</si>
  <si>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</si>
  <si>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</si>
  <si>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</si>
  <si>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黃敬元</t>
  </si>
  <si>
    <t>10110</t>
  </si>
  <si>
    <t>女選手姓名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</si>
  <si>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</si>
  <si>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</si>
  <si>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</si>
  <si>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</si>
  <si>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</si>
  <si>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</si>
  <si>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</si>
  <si>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</si>
  <si>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←打字修改</t>
  </si>
  <si>
    <t>第52屆校慶運動會報名表1004版.xls 的相容性報表</t>
  </si>
  <si>
    <t>執行於 2020/10/4 10:55</t>
  </si>
  <si>
    <t>郭芸綺</t>
  </si>
  <si>
    <t>林岑玲</t>
  </si>
  <si>
    <t>郭怡君</t>
  </si>
  <si>
    <t>黃子瑜</t>
  </si>
  <si>
    <t>王子恆</t>
  </si>
  <si>
    <t>王妏鈊</t>
  </si>
  <si>
    <t>石浩群</t>
  </si>
  <si>
    <t>吳畇希</t>
  </si>
  <si>
    <t>李亞芹</t>
  </si>
  <si>
    <t>李睿恩</t>
  </si>
  <si>
    <t>洪芷楹</t>
  </si>
  <si>
    <t>許宇哲</t>
  </si>
  <si>
    <t>郭益嘉</t>
  </si>
  <si>
    <t>陳宥鎧</t>
  </si>
  <si>
    <t>陳建宇</t>
  </si>
  <si>
    <t>陳韋樺</t>
  </si>
  <si>
    <t>陳浩峰</t>
  </si>
  <si>
    <t>費哲彥</t>
  </si>
  <si>
    <t>黃宇成</t>
  </si>
  <si>
    <t>黃翊雯</t>
  </si>
  <si>
    <t>黃楡鈞</t>
  </si>
  <si>
    <t>楊易朋</t>
  </si>
  <si>
    <t>葉怡慧</t>
  </si>
  <si>
    <t>蔣孟霓</t>
  </si>
  <si>
    <t>鄭鈺潔</t>
  </si>
  <si>
    <t>龔妍諭</t>
  </si>
  <si>
    <t>方璽恩</t>
  </si>
  <si>
    <t>楊智鈞</t>
  </si>
  <si>
    <t>體育教師</t>
  </si>
  <si>
    <t>男選手姓名</t>
  </si>
  <si>
    <t>女選手姓名</t>
  </si>
  <si>
    <t>李明芳</t>
  </si>
  <si>
    <t>郭芸彤</t>
  </si>
  <si>
    <t>楊淑婷</t>
  </si>
  <si>
    <t>黃靖芠</t>
  </si>
  <si>
    <t>王源章</t>
  </si>
  <si>
    <t>洪瓊梅</t>
  </si>
  <si>
    <t>蔡益明</t>
  </si>
  <si>
    <t>王慧茹</t>
  </si>
  <si>
    <t>田羽函</t>
  </si>
  <si>
    <t>吳承諺</t>
  </si>
  <si>
    <t>吳嘉倪</t>
  </si>
  <si>
    <t>沈駿彰</t>
  </si>
  <si>
    <t>林文婷</t>
  </si>
  <si>
    <t>林宜鈴</t>
  </si>
  <si>
    <t>郭金安</t>
  </si>
  <si>
    <t>郭品毅</t>
  </si>
  <si>
    <t>陳威翰</t>
  </si>
  <si>
    <t>陳庭蓁</t>
  </si>
  <si>
    <t>陳肇源</t>
  </si>
  <si>
    <t>黃霈勻</t>
  </si>
  <si>
    <t>楊志崇</t>
  </si>
  <si>
    <t>楊晨羽</t>
  </si>
  <si>
    <t>楊舒涵</t>
  </si>
  <si>
    <t>楊歆俞</t>
  </si>
  <si>
    <t>蔣鈞韋</t>
  </si>
  <si>
    <t>盧思辰</t>
  </si>
  <si>
    <t>穆宥叡</t>
  </si>
  <si>
    <t>蘇鈺登</t>
  </si>
  <si>
    <t>洪思怡</t>
  </si>
  <si>
    <t>王紅甯</t>
  </si>
  <si>
    <t>江語錤</t>
  </si>
  <si>
    <t>吳宜楷</t>
  </si>
  <si>
    <t>吳御呈</t>
  </si>
  <si>
    <t>呂孟勳</t>
  </si>
  <si>
    <t>呂賢霖</t>
  </si>
  <si>
    <t>李俊辰</t>
  </si>
  <si>
    <t>李娜慧</t>
  </si>
  <si>
    <t>林冠志</t>
  </si>
  <si>
    <t>林家伊</t>
  </si>
  <si>
    <t>高心幃</t>
  </si>
  <si>
    <t>張茵琦</t>
  </si>
  <si>
    <t>張凱雲</t>
  </si>
  <si>
    <t>張瑞霖</t>
  </si>
  <si>
    <t>莊景翔</t>
  </si>
  <si>
    <t>陳苡寧</t>
  </si>
  <si>
    <t>陳楷霖</t>
  </si>
  <si>
    <t>黃政勛</t>
  </si>
  <si>
    <t>黃嘉耀</t>
  </si>
  <si>
    <t>葉文愷</t>
  </si>
  <si>
    <t>鄭宇岑</t>
  </si>
  <si>
    <t>鄭韋雯</t>
  </si>
  <si>
    <t>鍾昕穎</t>
  </si>
  <si>
    <t>蘇芸巧</t>
  </si>
  <si>
    <t>莊景善</t>
  </si>
  <si>
    <t>王思涵</t>
  </si>
  <si>
    <t>王喬寗</t>
  </si>
  <si>
    <t>石右昕</t>
  </si>
  <si>
    <t>石潔霓</t>
  </si>
  <si>
    <t>李子珉</t>
  </si>
  <si>
    <t>李詠俞</t>
  </si>
  <si>
    <t>周緯琳</t>
  </si>
  <si>
    <t>林昱佑</t>
  </si>
  <si>
    <t>林彣翰</t>
  </si>
  <si>
    <t>洪煜侑</t>
  </si>
  <si>
    <t>翁甜婕</t>
  </si>
  <si>
    <t>高釉城</t>
  </si>
  <si>
    <t>張逸賢</t>
  </si>
  <si>
    <t>梁吉</t>
  </si>
  <si>
    <t>陳承楷</t>
  </si>
  <si>
    <t>陳冠勳</t>
  </si>
  <si>
    <t>湯茂均</t>
  </si>
  <si>
    <t>馮暄堤</t>
  </si>
  <si>
    <t>鄭旭杰</t>
  </si>
  <si>
    <t>鄭薪瀅</t>
  </si>
  <si>
    <t>蕭宇彤</t>
  </si>
  <si>
    <t>王品晴</t>
  </si>
  <si>
    <t>王奕琇</t>
  </si>
  <si>
    <t>王姵云</t>
  </si>
  <si>
    <t>江柏佑</t>
  </si>
  <si>
    <t>何萱萱</t>
  </si>
  <si>
    <t>吳苡溱</t>
  </si>
  <si>
    <t>李云庭</t>
  </si>
  <si>
    <t>李婉香</t>
  </si>
  <si>
    <t>周峻宇</t>
  </si>
  <si>
    <t>林巧涵</t>
  </si>
  <si>
    <t>洪愛婷</t>
  </si>
  <si>
    <t>倪柏鈞</t>
  </si>
  <si>
    <t>孫昌鈺</t>
  </si>
  <si>
    <t>張修齊</t>
  </si>
  <si>
    <t>許安昕</t>
  </si>
  <si>
    <t>陳以叡</t>
  </si>
  <si>
    <t>陳宥威</t>
  </si>
  <si>
    <t>陳楷諭</t>
  </si>
  <si>
    <t>湯定富</t>
  </si>
  <si>
    <t>楊志笙</t>
  </si>
  <si>
    <t>楊棠瑋</t>
  </si>
  <si>
    <t>蔡亞辰</t>
  </si>
  <si>
    <t>楊湘倪</t>
  </si>
  <si>
    <t>王沛慈</t>
  </si>
  <si>
    <t>王若旻</t>
  </si>
  <si>
    <t>王翌嘉</t>
  </si>
  <si>
    <t>机岑翎</t>
  </si>
  <si>
    <t>吳宥霆</t>
  </si>
  <si>
    <t>佟彥彬</t>
  </si>
  <si>
    <t>林妍希</t>
  </si>
  <si>
    <t>林雨洹</t>
  </si>
  <si>
    <t>林奕騰</t>
  </si>
  <si>
    <t>胡妤婷</t>
  </si>
  <si>
    <t>翁宸弘</t>
  </si>
  <si>
    <t>莊豪睿</t>
  </si>
  <si>
    <t>許沛騏</t>
  </si>
  <si>
    <t>郭亞馨</t>
  </si>
  <si>
    <t>陳思瑜</t>
  </si>
  <si>
    <t>陳翊澤</t>
  </si>
  <si>
    <t>陳楷太</t>
  </si>
  <si>
    <t>黃柏昕</t>
  </si>
  <si>
    <t>楊茹安</t>
  </si>
  <si>
    <t>鄭彙穎</t>
  </si>
  <si>
    <t>謝秉翰</t>
  </si>
  <si>
    <t>王奕程</t>
  </si>
  <si>
    <t>王宥菖</t>
  </si>
  <si>
    <t>田騏盛</t>
  </si>
  <si>
    <t>李彥辰</t>
  </si>
  <si>
    <t>李唯輔</t>
  </si>
  <si>
    <t>李語霜</t>
  </si>
  <si>
    <t>沈柏成</t>
  </si>
  <si>
    <t>林芳琪</t>
  </si>
  <si>
    <t>林采潔</t>
  </si>
  <si>
    <t>邱玫嵐</t>
  </si>
  <si>
    <t>許月姿</t>
  </si>
  <si>
    <t>陳昔玄</t>
  </si>
  <si>
    <t>黃筠絨</t>
  </si>
  <si>
    <t>楊佳峻</t>
  </si>
  <si>
    <t>葉紫弦</t>
  </si>
  <si>
    <t>鄭鈺玄</t>
  </si>
  <si>
    <t>蕭五川</t>
  </si>
  <si>
    <t>賴君晏</t>
  </si>
  <si>
    <t>戴維韋</t>
  </si>
  <si>
    <t>鍾瑞珊</t>
  </si>
  <si>
    <t>蘇恩緯</t>
  </si>
  <si>
    <t>王鎰鋒</t>
  </si>
  <si>
    <t>吳耀誌</t>
  </si>
  <si>
    <t>林廷沂</t>
  </si>
  <si>
    <t>邱天濬</t>
  </si>
  <si>
    <t>翁宇威</t>
  </si>
  <si>
    <t>陳秉延</t>
  </si>
  <si>
    <t>陳彥守</t>
  </si>
  <si>
    <t>黃暐恩</t>
  </si>
  <si>
    <t>黃薰儀</t>
  </si>
  <si>
    <t>葉沛妤</t>
  </si>
  <si>
    <t>董明維</t>
  </si>
  <si>
    <t>歐陽豐</t>
  </si>
  <si>
    <t>戴宇宏</t>
  </si>
  <si>
    <t>謝宇恆</t>
  </si>
  <si>
    <t>蘇學翊</t>
  </si>
  <si>
    <t>凃威睿</t>
  </si>
  <si>
    <t>王以禮</t>
  </si>
  <si>
    <t>王志甄</t>
  </si>
  <si>
    <t>王芊翊</t>
  </si>
  <si>
    <t>王昱淇</t>
  </si>
  <si>
    <t>石潔穎</t>
  </si>
  <si>
    <t>李偉丞</t>
  </si>
  <si>
    <t>林品岑</t>
  </si>
  <si>
    <t>林郁慈</t>
  </si>
  <si>
    <t>徐恩嫻</t>
  </si>
  <si>
    <t>翁子欣</t>
  </si>
  <si>
    <t>張妍雯</t>
  </si>
  <si>
    <t>張舒涵</t>
  </si>
  <si>
    <t>陳鈺涵</t>
  </si>
  <si>
    <t>陳儀安</t>
  </si>
  <si>
    <t>曾敬崴</t>
  </si>
  <si>
    <t>黃怡馨</t>
  </si>
  <si>
    <t>楊立琦</t>
  </si>
  <si>
    <t>楊善存</t>
  </si>
  <si>
    <t>劉子凡</t>
  </si>
  <si>
    <t>蔡柏臣</t>
  </si>
  <si>
    <t>戴子賢</t>
  </si>
  <si>
    <t>鐘苡綺</t>
  </si>
  <si>
    <t>台南市立新市國民中學創校54週年校慶運動會 報名表</t>
  </si>
  <si>
    <t>王淮昇</t>
  </si>
  <si>
    <t>王馨慧</t>
  </si>
  <si>
    <t>林玥蓁</t>
  </si>
  <si>
    <t>林郁鈞</t>
  </si>
  <si>
    <t>邱冠霖</t>
  </si>
  <si>
    <t>洪芷琳</t>
  </si>
  <si>
    <t>張昀蓁</t>
  </si>
  <si>
    <t>張祐齊</t>
  </si>
  <si>
    <t>張巽閎</t>
  </si>
  <si>
    <t>郭奕欣</t>
  </si>
  <si>
    <t>陳悅</t>
  </si>
  <si>
    <t>陳湘宜</t>
  </si>
  <si>
    <t>黃科閔</t>
  </si>
  <si>
    <t>葉宥辰</t>
  </si>
  <si>
    <t>蔡丞雙</t>
  </si>
  <si>
    <t>蔡宜珊</t>
  </si>
  <si>
    <t>蔡宜珈</t>
  </si>
  <si>
    <t>鄭至均</t>
  </si>
  <si>
    <t>鄭凱鴻</t>
  </si>
  <si>
    <t>賴幸妍</t>
  </si>
  <si>
    <t>蘇婕詒</t>
  </si>
  <si>
    <t>林嫚俐</t>
  </si>
  <si>
    <t>廖芍茵</t>
  </si>
  <si>
    <t>王雨晨</t>
  </si>
  <si>
    <t>余詠傑</t>
  </si>
  <si>
    <t>吳佳叡</t>
  </si>
  <si>
    <t>吳雨蓁</t>
  </si>
  <si>
    <t>李宸漢</t>
  </si>
  <si>
    <t>林玟圻</t>
  </si>
  <si>
    <t>林宣凱</t>
  </si>
  <si>
    <t>陳翊凡</t>
  </si>
  <si>
    <t>湯維喆</t>
  </si>
  <si>
    <t>楊媛棋</t>
  </si>
  <si>
    <t>楊龍傑</t>
  </si>
  <si>
    <t>楊鴻如</t>
  </si>
  <si>
    <t>蔡妤婕</t>
  </si>
  <si>
    <t>鄭仲威</t>
  </si>
  <si>
    <t>鄭芳喻</t>
  </si>
  <si>
    <t>鄭郁倢</t>
  </si>
  <si>
    <t>戴翔鋅</t>
  </si>
  <si>
    <t>顏宇辰</t>
  </si>
  <si>
    <t>蘇于芹</t>
  </si>
  <si>
    <t>蘇奇彬</t>
  </si>
  <si>
    <t>温鈞豪</t>
  </si>
  <si>
    <t>宋禕恩</t>
  </si>
  <si>
    <t>李依臻</t>
  </si>
  <si>
    <t>張祐昇</t>
  </si>
  <si>
    <t>吉健宇</t>
  </si>
  <si>
    <t>吳書萭</t>
  </si>
  <si>
    <t>李彥陵</t>
  </si>
  <si>
    <t>李銘勳</t>
  </si>
  <si>
    <t>林伸展</t>
  </si>
  <si>
    <t>林秉蒼</t>
  </si>
  <si>
    <t>洪亮堯</t>
  </si>
  <si>
    <t>張心硯</t>
  </si>
  <si>
    <t>張佳瀞</t>
  </si>
  <si>
    <t>許杰揚</t>
  </si>
  <si>
    <t>許曼歆</t>
  </si>
  <si>
    <t>陳宥圻</t>
  </si>
  <si>
    <t>陳釉芸</t>
  </si>
  <si>
    <t>曾柏嘉</t>
  </si>
  <si>
    <t>曾儀雯</t>
  </si>
  <si>
    <t>游嘉坤</t>
  </si>
  <si>
    <t>買主宏</t>
  </si>
  <si>
    <t>黃宏凱</t>
  </si>
  <si>
    <t>黃瀞葦</t>
  </si>
  <si>
    <t>楊詠憲</t>
  </si>
  <si>
    <t>詹昀芸</t>
  </si>
  <si>
    <t>詹雅如</t>
  </si>
  <si>
    <t>鄭博晟</t>
  </si>
  <si>
    <t>王汝慧</t>
  </si>
  <si>
    <t>王林浤</t>
  </si>
  <si>
    <t>江柏成</t>
  </si>
  <si>
    <t>呂柏潁</t>
  </si>
  <si>
    <t>李采潔</t>
  </si>
  <si>
    <t>周釆芫</t>
  </si>
  <si>
    <t>周峻霆</t>
  </si>
  <si>
    <t>林德政</t>
  </si>
  <si>
    <t>孫佳筠</t>
  </si>
  <si>
    <t>康宸睿</t>
  </si>
  <si>
    <t>張惇棉</t>
  </si>
  <si>
    <t>張智炫</t>
  </si>
  <si>
    <t>郭峻綸</t>
  </si>
  <si>
    <t>陳佩妤</t>
  </si>
  <si>
    <t>陳冠霖</t>
  </si>
  <si>
    <t>陳政安</t>
  </si>
  <si>
    <t>黃芮涵</t>
  </si>
  <si>
    <t>楊子蓉</t>
  </si>
  <si>
    <t>楊柏育</t>
  </si>
  <si>
    <t>楊凱文</t>
  </si>
  <si>
    <t>劉仲勛</t>
  </si>
  <si>
    <t>蔡詩婷</t>
  </si>
  <si>
    <t>鄭巧欣</t>
  </si>
  <si>
    <t>鄭羽琁</t>
  </si>
  <si>
    <t>鄭聖群</t>
  </si>
  <si>
    <t>簡郁宸</t>
  </si>
  <si>
    <t>吳芊蓓</t>
  </si>
  <si>
    <t>吳承鴻</t>
  </si>
  <si>
    <t>吳旻眞</t>
  </si>
  <si>
    <t>吳睿宇</t>
  </si>
  <si>
    <t>林柏成</t>
  </si>
  <si>
    <t>施育涵</t>
  </si>
  <si>
    <t>張庭瑄</t>
  </si>
  <si>
    <t>張婉淇</t>
  </si>
  <si>
    <t>許蓓甄</t>
  </si>
  <si>
    <t>陳宇賢</t>
  </si>
  <si>
    <t>陳宥廷</t>
  </si>
  <si>
    <t>陳偉昕</t>
  </si>
  <si>
    <t>陳鈺綾</t>
  </si>
  <si>
    <t>黃宏文</t>
  </si>
  <si>
    <t>黃若涵</t>
  </si>
  <si>
    <t>黃偵育</t>
  </si>
  <si>
    <t>廖宸鍇</t>
  </si>
  <si>
    <t>劉亦真</t>
  </si>
  <si>
    <t>蔡沅灝</t>
  </si>
  <si>
    <t>蔡勝傑</t>
  </si>
  <si>
    <t>鄭皓謙</t>
  </si>
  <si>
    <t>鄭縉宇</t>
  </si>
  <si>
    <t>蘇育群</t>
  </si>
  <si>
    <t>温雅婷</t>
  </si>
  <si>
    <t>施柏辰</t>
  </si>
  <si>
    <t>田家華</t>
  </si>
  <si>
    <t>吳凱祐</t>
  </si>
  <si>
    <t>吳銘紘</t>
  </si>
  <si>
    <t>辛仕文</t>
  </si>
  <si>
    <t>邱騫禾</t>
  </si>
  <si>
    <t>姚奕丞</t>
  </si>
  <si>
    <t>翁冠煒</t>
  </si>
  <si>
    <t>許侑樺</t>
  </si>
  <si>
    <t>黃詠婕</t>
  </si>
  <si>
    <t>蔡秉富</t>
  </si>
  <si>
    <t>賴錦素</t>
  </si>
  <si>
    <t>尤宥茗</t>
  </si>
  <si>
    <t>王蓁</t>
  </si>
  <si>
    <t>朱仕訓</t>
  </si>
  <si>
    <t>吳宥蓁</t>
  </si>
  <si>
    <t>吳宥澄</t>
  </si>
  <si>
    <t>李昀夏</t>
  </si>
  <si>
    <t>沈宥彤</t>
  </si>
  <si>
    <t>林立喬</t>
  </si>
  <si>
    <t>林立椏</t>
  </si>
  <si>
    <t>林明泓</t>
  </si>
  <si>
    <t>柯萱沂</t>
  </si>
  <si>
    <t>郭于瑄</t>
  </si>
  <si>
    <t>陳泳榕</t>
  </si>
  <si>
    <t>陳宥成</t>
  </si>
  <si>
    <t>陳睿婕</t>
  </si>
  <si>
    <t>陳滎洲</t>
  </si>
  <si>
    <t>傅毓宸</t>
  </si>
  <si>
    <t>黃冠儒</t>
  </si>
  <si>
    <t>黃聖博</t>
  </si>
  <si>
    <t>楊宸瑜</t>
  </si>
  <si>
    <t>鄭丞恩</t>
  </si>
  <si>
    <t>鄭瑀蕎</t>
  </si>
  <si>
    <t>1.每位選手只能報名【2項】個人項目(不包含2000M大隊接力、趣味競賽、4X100M)。</t>
  </si>
  <si>
    <t>2.每項【個人項目】，最多2人報名參加(不包含2000M大隊接力、趣味競賽、4X100M)。</t>
  </si>
  <si>
    <t>3.4X100M接力比賽項目，每班每性別報名1隊，每隊最多6人(含候補)。</t>
  </si>
  <si>
    <t>5.請於黃色的部分由上而下選(填)出比賽項目</t>
  </si>
  <si>
    <r>
      <rPr>
        <sz val="10"/>
        <color indexed="10"/>
        <rFont val="新細明體"/>
        <family val="1"/>
      </rPr>
      <t>姓名</t>
    </r>
  </si>
  <si>
    <t>王辛柱</t>
  </si>
  <si>
    <t>吉駿清</t>
  </si>
  <si>
    <t>吳嘉澄</t>
  </si>
  <si>
    <t>李玟萱</t>
  </si>
  <si>
    <t>李威柏</t>
  </si>
  <si>
    <t>李婉菱</t>
  </si>
  <si>
    <t>林佑丞</t>
  </si>
  <si>
    <t>林育豪</t>
  </si>
  <si>
    <t>林欣慧</t>
  </si>
  <si>
    <t>林靖容</t>
  </si>
  <si>
    <t>許嘉豪</t>
  </si>
  <si>
    <t>陳沛渝</t>
  </si>
  <si>
    <t>陳宥呈</t>
  </si>
  <si>
    <t>陳祉妤</t>
  </si>
  <si>
    <t>曾于珊</t>
  </si>
  <si>
    <t>黃芊慈</t>
  </si>
  <si>
    <t>黃愷蔚</t>
  </si>
  <si>
    <t>潘佳茹</t>
  </si>
  <si>
    <t>鄭國宏</t>
  </si>
  <si>
    <t>盧奕呈</t>
  </si>
  <si>
    <t>謝秉紘</t>
  </si>
  <si>
    <t>羅彥勳</t>
  </si>
  <si>
    <t>蘇俞諼</t>
  </si>
  <si>
    <t>蘇宥瑜</t>
  </si>
  <si>
    <t>陳婉伶</t>
  </si>
  <si>
    <t>陳怡靜</t>
  </si>
  <si>
    <t>黃俊祥</t>
  </si>
  <si>
    <t>黃怡寧</t>
  </si>
  <si>
    <t>王壬廷</t>
  </si>
  <si>
    <t>薛杏如</t>
  </si>
  <si>
    <t>尤品晴</t>
  </si>
  <si>
    <t>方思涵</t>
  </si>
  <si>
    <t>方閤源</t>
  </si>
  <si>
    <t>王淑卿</t>
  </si>
  <si>
    <t>王蔓婷</t>
  </si>
  <si>
    <t>李浤宥</t>
  </si>
  <si>
    <t>李睿璿</t>
  </si>
  <si>
    <t>汪靖傑</t>
  </si>
  <si>
    <t>林卉玟</t>
  </si>
  <si>
    <t>林廷芳</t>
  </si>
  <si>
    <t>張柏硯</t>
  </si>
  <si>
    <t>張家豪</t>
  </si>
  <si>
    <t>許蕎善</t>
  </si>
  <si>
    <t>郭宥愷</t>
  </si>
  <si>
    <t>陳亮宗</t>
  </si>
  <si>
    <t>陳宥洺</t>
  </si>
  <si>
    <t>彭琳蓁</t>
  </si>
  <si>
    <t>楊書喬</t>
  </si>
  <si>
    <t>楊茗澄</t>
  </si>
  <si>
    <t>鄭俞釋</t>
  </si>
  <si>
    <t>鄭奕青</t>
  </si>
  <si>
    <t>鄭凱澤</t>
  </si>
  <si>
    <t>鄭瑀潔</t>
  </si>
  <si>
    <t>謝岭恩</t>
  </si>
  <si>
    <t>許曼玹</t>
  </si>
  <si>
    <t>力紹旻</t>
  </si>
  <si>
    <t>何萱雅</t>
  </si>
  <si>
    <t>吳鼎鴻</t>
  </si>
  <si>
    <t>林羽棠</t>
  </si>
  <si>
    <t>翁喆甫</t>
  </si>
  <si>
    <t>高釉寊</t>
  </si>
  <si>
    <t>陳名豐</t>
  </si>
  <si>
    <t>陳宇慈</t>
  </si>
  <si>
    <t>陳雨涵</t>
  </si>
  <si>
    <t>陳威瑜</t>
  </si>
  <si>
    <t>陳慈心</t>
  </si>
  <si>
    <t>曾羿婷</t>
  </si>
  <si>
    <t>湯景閔</t>
  </si>
  <si>
    <t>黃振祐</t>
  </si>
  <si>
    <t>楊翔舟</t>
  </si>
  <si>
    <t>蔣昕儒</t>
  </si>
  <si>
    <t>鄭丞祐</t>
  </si>
  <si>
    <t>鄭安妤</t>
  </si>
  <si>
    <t>鄭郁恩</t>
  </si>
  <si>
    <t>謝秉祐</t>
  </si>
  <si>
    <t>謝謹倫</t>
  </si>
  <si>
    <t>鍾杰翰</t>
  </si>
  <si>
    <t>蘇家愛</t>
  </si>
  <si>
    <t>胡于甄</t>
  </si>
  <si>
    <t>方彥婷</t>
  </si>
  <si>
    <t>王俊漢</t>
  </si>
  <si>
    <t>王彥凱</t>
  </si>
  <si>
    <t>田芯</t>
  </si>
  <si>
    <t>田祥彥</t>
  </si>
  <si>
    <t>余霽軒</t>
  </si>
  <si>
    <t>吳宇晨</t>
  </si>
  <si>
    <t>呂昕穎</t>
  </si>
  <si>
    <t>周妍溱</t>
  </si>
  <si>
    <t>林沁蕙</t>
  </si>
  <si>
    <t>洪庭頡</t>
  </si>
  <si>
    <t>許文馨</t>
  </si>
  <si>
    <t>許芷榕</t>
  </si>
  <si>
    <t>陳子濬</t>
  </si>
  <si>
    <t>陳則諺</t>
  </si>
  <si>
    <t>陳咸睿</t>
  </si>
  <si>
    <t>陳柏碩</t>
  </si>
  <si>
    <t>楊于靚</t>
  </si>
  <si>
    <t>楊子昱</t>
  </si>
  <si>
    <t>楊典益</t>
  </si>
  <si>
    <t>葉柏維</t>
  </si>
  <si>
    <t>董偉丞</t>
  </si>
  <si>
    <t>鄭捷安</t>
  </si>
  <si>
    <t>謝芯憶</t>
  </si>
  <si>
    <t>穆禹瑄</t>
  </si>
  <si>
    <t>王廷洋</t>
  </si>
  <si>
    <t>王依欣</t>
  </si>
  <si>
    <t>王俊凱</t>
  </si>
  <si>
    <t>吳伊晴</t>
  </si>
  <si>
    <t>李品怡</t>
  </si>
  <si>
    <t>李恩緯</t>
  </si>
  <si>
    <t>林哲誼</t>
  </si>
  <si>
    <t>洪柏恩</t>
  </si>
  <si>
    <t>康語恩</t>
  </si>
  <si>
    <t>張芊善</t>
  </si>
  <si>
    <t>張庭禎</t>
  </si>
  <si>
    <t>張桓愷</t>
  </si>
  <si>
    <t>陳茵綺</t>
  </si>
  <si>
    <t>陳秝葶</t>
  </si>
  <si>
    <t>陸紫琳</t>
  </si>
  <si>
    <t>曾永承</t>
  </si>
  <si>
    <t>黃愷鈞</t>
  </si>
  <si>
    <t>楊書硯</t>
  </si>
  <si>
    <t>董冠成</t>
  </si>
  <si>
    <t>劉洺華</t>
  </si>
  <si>
    <t>潘品潔</t>
  </si>
  <si>
    <t>鄭峻勝</t>
  </si>
  <si>
    <t>鄭祺翰</t>
  </si>
  <si>
    <t>李晨愷</t>
  </si>
  <si>
    <t>吳惟恩</t>
  </si>
  <si>
    <t>巫宇喬</t>
  </si>
  <si>
    <t>李翊瑄</t>
  </si>
  <si>
    <t>沈宥璇</t>
  </si>
  <si>
    <t>林奕賢</t>
  </si>
  <si>
    <t>林郁盛</t>
  </si>
  <si>
    <t>林聖曄</t>
  </si>
  <si>
    <t>洪采禎</t>
  </si>
  <si>
    <t>范政遠</t>
  </si>
  <si>
    <t>張培儀</t>
  </si>
  <si>
    <t>許秉勳</t>
  </si>
  <si>
    <t>郭秦均</t>
  </si>
  <si>
    <t>陳永傑</t>
  </si>
  <si>
    <t>陳紀嘉</t>
  </si>
  <si>
    <t>曾芸萱</t>
  </si>
  <si>
    <t>游登鈞</t>
  </si>
  <si>
    <t>楊文廷</t>
  </si>
  <si>
    <t>楊郁勝</t>
  </si>
  <si>
    <t>楊婷霏</t>
  </si>
  <si>
    <t>熊奕婷</t>
  </si>
  <si>
    <t>趙浚佑</t>
  </si>
  <si>
    <t>劉于瑄</t>
  </si>
  <si>
    <t>蔡承祐</t>
  </si>
  <si>
    <t>鄭皓介</t>
  </si>
  <si>
    <t>王宥棋</t>
  </si>
  <si>
    <t>朱晉廷</t>
  </si>
  <si>
    <t>余晏妃</t>
  </si>
  <si>
    <t>吳銘錀</t>
  </si>
  <si>
    <t>李芷綺</t>
  </si>
  <si>
    <t>沈品睿</t>
  </si>
  <si>
    <t>林偉承</t>
  </si>
  <si>
    <t>侯貫傑</t>
  </si>
  <si>
    <t>許博鈞</t>
  </si>
  <si>
    <t>陳湘云</t>
  </si>
  <si>
    <t>陳維莆</t>
  </si>
  <si>
    <t>陳維謙</t>
  </si>
  <si>
    <t>楊育瑞</t>
  </si>
  <si>
    <t>蔣承穎</t>
  </si>
  <si>
    <t>蔡秉呈</t>
  </si>
  <si>
    <t>温家寶</t>
  </si>
  <si>
    <t>王亮尹</t>
  </si>
  <si>
    <t>王凱柔</t>
  </si>
  <si>
    <t>田忻</t>
  </si>
  <si>
    <t>何昀瑾</t>
  </si>
  <si>
    <t>呂志遠</t>
  </si>
  <si>
    <t>林宇哲</t>
  </si>
  <si>
    <t>林玥橙</t>
  </si>
  <si>
    <t>林芷彤</t>
  </si>
  <si>
    <t>林宣廷</t>
  </si>
  <si>
    <t>胡又勻</t>
  </si>
  <si>
    <t>徐婉馨</t>
  </si>
  <si>
    <t>張羽絜</t>
  </si>
  <si>
    <t>陳芷妍</t>
  </si>
  <si>
    <t>陳亭妤</t>
  </si>
  <si>
    <t>陳禹彤</t>
  </si>
  <si>
    <t>彭玟欣</t>
  </si>
  <si>
    <t>曾品涵</t>
  </si>
  <si>
    <t>曾彣渟</t>
  </si>
  <si>
    <t>黃子晴</t>
  </si>
  <si>
    <t>黃若喬</t>
  </si>
  <si>
    <t>葉子綪</t>
  </si>
  <si>
    <t>鄒豪昇</t>
  </si>
  <si>
    <t>鄭丞崴</t>
  </si>
  <si>
    <t>王晨心</t>
  </si>
  <si>
    <t>吳芃妤</t>
  </si>
  <si>
    <t>林恆盛</t>
  </si>
  <si>
    <t>王建元</t>
  </si>
  <si>
    <t>劉芯語</t>
  </si>
  <si>
    <t>劉宇晴</t>
  </si>
  <si>
    <t>張昱華</t>
  </si>
  <si>
    <t>楊淵琮</t>
  </si>
  <si>
    <t>蘇千瑀</t>
  </si>
  <si>
    <t>陳予絜</t>
  </si>
  <si>
    <t>洪敏慧</t>
  </si>
  <si>
    <t>楊欣霓</t>
  </si>
  <si>
    <t>蔡芮芸</t>
  </si>
  <si>
    <t>林婉萱</t>
  </si>
  <si>
    <t>林珮萱</t>
  </si>
  <si>
    <t>吳承軒</t>
  </si>
  <si>
    <t>陳筱云</t>
  </si>
  <si>
    <t>黃蕙蘭</t>
  </si>
  <si>
    <t>李春坪</t>
  </si>
  <si>
    <t>賴志玲</t>
  </si>
  <si>
    <t>李長原</t>
  </si>
  <si>
    <t>吳明吉</t>
  </si>
  <si>
    <t>甘綉絹</t>
  </si>
  <si>
    <t>蕭翔文(代導師)</t>
  </si>
  <si>
    <t>4.填完此表請於03/29(五)1700前由導師上傳 senera379287@gmail.com 或 傳 LINE 給體育組長。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</si>
</sst>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0_ 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1"/>
      <name val="新細明體"/>
      <family val="1"/>
    </font>
    <font>
      <sz val="20"/>
      <name val="新細明體"/>
      <family val="1"/>
    </font>
    <font>
      <sz val="12"/>
      <name val="Microsoft JhengHei UI"/>
      <family val="2"/>
    </font>
    <font>
      <b/>
      <sz val="10"/>
      <name val="新細明體"/>
      <family val="1"/>
    </font>
    <font>
      <sz val="11"/>
      <name val="Abadi MT Condensed Extra Bold"/>
      <family val="2"/>
    </font>
    <font>
      <b/>
      <sz val="11"/>
      <name val="新細明體"/>
      <family val="1"/>
    </font>
    <font>
      <sz val="8"/>
      <name val="新細明體"/>
      <family val="1"/>
    </font>
    <font>
      <sz val="10"/>
      <color indexed="10"/>
      <name val="新細明體"/>
      <family val="1"/>
    </font>
    <font>
      <b/>
      <sz val="1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9"/>
      <color indexed="10"/>
      <name val="新細明體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Abadi MT Condensed Extra Bold"/>
      <family val="2"/>
    </font>
    <font>
      <sz val="10"/>
      <color indexed="10"/>
      <name val="細明體"/>
      <family val="3"/>
    </font>
    <font>
      <sz val="8"/>
      <color indexed="10"/>
      <name val="Times New Roman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9"/>
      <color theme="1"/>
      <name val="Calibri"/>
      <family val="1"/>
    </font>
    <font>
      <sz val="14"/>
      <name val="Calibri"/>
      <family val="1"/>
    </font>
    <font>
      <b/>
      <sz val="12"/>
      <name val="Calibri"/>
      <family val="1"/>
    </font>
    <font>
      <sz val="9"/>
      <color rgb="FFFF0000"/>
      <name val="Calibri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Abadi MT Condensed Extra Bold"/>
      <family val="2"/>
    </font>
    <font>
      <sz val="12"/>
      <color rgb="FFFF0000"/>
      <name val="新細明體"/>
      <family val="1"/>
    </font>
    <font>
      <sz val="10"/>
      <color rgb="FFFF0000"/>
      <name val="細明體"/>
      <family val="3"/>
    </font>
    <font>
      <sz val="8"/>
      <color rgb="FFFF0000"/>
      <name val="Times New Roman"/>
      <family val="1"/>
    </font>
    <font>
      <sz val="10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33">
      <alignment/>
      <protection/>
    </xf>
    <xf numFmtId="0" fontId="64" fillId="0" borderId="0" xfId="33" applyFont="1">
      <alignment/>
      <protection/>
    </xf>
    <xf numFmtId="0" fontId="5" fillId="0" borderId="0" xfId="33" applyFont="1" applyAlignment="1" applyProtection="1">
      <alignment vertical="center"/>
      <protection hidden="1"/>
    </xf>
    <xf numFmtId="0" fontId="6" fillId="0" borderId="0" xfId="33" applyFont="1" applyAlignment="1" applyProtection="1">
      <alignment vertical="center"/>
      <protection hidden="1"/>
    </xf>
    <xf numFmtId="0" fontId="6" fillId="0" borderId="0" xfId="33" applyFont="1" applyAlignment="1" applyProtection="1">
      <alignment vertical="center"/>
      <protection/>
    </xf>
    <xf numFmtId="0" fontId="7" fillId="0" borderId="0" xfId="33" applyFont="1" applyAlignment="1" applyProtection="1">
      <alignment vertical="center"/>
      <protection hidden="1"/>
    </xf>
    <xf numFmtId="0" fontId="8" fillId="0" borderId="0" xfId="33" applyFont="1" applyAlignment="1" applyProtection="1">
      <alignment vertical="center"/>
      <protection/>
    </xf>
    <xf numFmtId="0" fontId="63" fillId="0" borderId="0" xfId="33" applyFont="1">
      <alignment/>
      <protection/>
    </xf>
    <xf numFmtId="0" fontId="9" fillId="0" borderId="0" xfId="33" applyFont="1" applyFill="1">
      <alignment/>
      <protection/>
    </xf>
    <xf numFmtId="0" fontId="4" fillId="0" borderId="10" xfId="33" applyFont="1" applyBorder="1" applyAlignment="1" applyProtection="1">
      <alignment horizontal="center" vertical="center"/>
      <protection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33" applyFont="1" applyAlignment="1">
      <alignment horizontal="left"/>
      <protection/>
    </xf>
    <xf numFmtId="0" fontId="9" fillId="33" borderId="0" xfId="33" applyFont="1" applyFill="1">
      <alignment/>
      <protection/>
    </xf>
    <xf numFmtId="0" fontId="4" fillId="34" borderId="0" xfId="33" applyFont="1" applyFill="1">
      <alignment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horizontal="left"/>
      <protection/>
    </xf>
    <xf numFmtId="49" fontId="2" fillId="0" borderId="0" xfId="33" applyNumberFormat="1" applyFont="1" applyAlignment="1">
      <alignment horizontal="center"/>
      <protection/>
    </xf>
    <xf numFmtId="49" fontId="2" fillId="0" borderId="0" xfId="33" applyNumberFormat="1" applyFont="1" applyAlignment="1">
      <alignment horizontal="left"/>
      <protection/>
    </xf>
    <xf numFmtId="49" fontId="2" fillId="0" borderId="0" xfId="33" applyNumberFormat="1" applyFont="1" applyAlignment="1" quotePrefix="1">
      <alignment horizontal="center"/>
      <protection/>
    </xf>
    <xf numFmtId="0" fontId="66" fillId="0" borderId="0" xfId="33" applyFont="1" applyFill="1">
      <alignment/>
      <protection/>
    </xf>
    <xf numFmtId="177" fontId="64" fillId="0" borderId="0" xfId="33" applyNumberFormat="1" applyFont="1">
      <alignment/>
      <protection/>
    </xf>
    <xf numFmtId="0" fontId="67" fillId="0" borderId="0" xfId="33" applyFont="1">
      <alignment/>
      <protection/>
    </xf>
    <xf numFmtId="0" fontId="9" fillId="33" borderId="0" xfId="33" applyFont="1" applyFill="1" applyAlignment="1">
      <alignment horizontal="center" vertical="center"/>
      <protection/>
    </xf>
    <xf numFmtId="0" fontId="9" fillId="33" borderId="0" xfId="33" applyFont="1" applyFill="1" applyAlignment="1">
      <alignment horizontal="left"/>
      <protection/>
    </xf>
    <xf numFmtId="0" fontId="64" fillId="35" borderId="0" xfId="33" applyFont="1" applyFill="1" applyProtection="1">
      <alignment/>
      <protection locked="0"/>
    </xf>
    <xf numFmtId="0" fontId="64" fillId="0" borderId="0" xfId="33" applyFont="1" applyAlignment="1">
      <alignment horizontal="center" vertical="center"/>
      <protection/>
    </xf>
    <xf numFmtId="0" fontId="64" fillId="0" borderId="0" xfId="33" applyFont="1" applyFill="1">
      <alignment/>
      <protection/>
    </xf>
    <xf numFmtId="0" fontId="64" fillId="35" borderId="0" xfId="33" applyFont="1" applyFill="1" applyAlignment="1" applyProtection="1">
      <alignment horizontal="center" vertical="center"/>
      <protection locked="0"/>
    </xf>
    <xf numFmtId="0" fontId="11" fillId="0" borderId="0" xfId="33" applyFont="1" applyAlignment="1">
      <alignment horizontal="left"/>
      <protection/>
    </xf>
    <xf numFmtId="0" fontId="4" fillId="34" borderId="0" xfId="33" applyFont="1" applyFill="1" applyAlignment="1">
      <alignment horizontal="center" vertical="center"/>
      <protection/>
    </xf>
    <xf numFmtId="0" fontId="4" fillId="34" borderId="0" xfId="33" applyFont="1" applyFill="1" applyAlignment="1">
      <alignment horizontal="left"/>
      <protection/>
    </xf>
    <xf numFmtId="0" fontId="1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0" xfId="33" applyFont="1" applyBorder="1" applyAlignment="1">
      <alignment horizontal="center"/>
      <protection/>
    </xf>
    <xf numFmtId="0" fontId="13" fillId="0" borderId="10" xfId="33" applyFont="1" applyBorder="1" applyAlignment="1">
      <alignment horizontal="center"/>
      <protection/>
    </xf>
    <xf numFmtId="0" fontId="64" fillId="35" borderId="10" xfId="33" applyFont="1" applyFill="1" applyBorder="1" applyAlignment="1" applyProtection="1">
      <alignment horizontal="center"/>
      <protection locked="0"/>
    </xf>
    <xf numFmtId="0" fontId="64" fillId="0" borderId="10" xfId="33" applyFont="1" applyBorder="1" applyAlignment="1" applyProtection="1">
      <alignment horizontal="center"/>
      <protection/>
    </xf>
    <xf numFmtId="176" fontId="64" fillId="35" borderId="10" xfId="33" applyNumberFormat="1" applyFont="1" applyFill="1" applyBorder="1" applyAlignment="1" applyProtection="1">
      <alignment horizontal="center"/>
      <protection locked="0"/>
    </xf>
    <xf numFmtId="0" fontId="64" fillId="0" borderId="10" xfId="33" applyFont="1" applyBorder="1" applyAlignment="1">
      <alignment horizontal="center"/>
      <protection/>
    </xf>
    <xf numFmtId="0" fontId="14" fillId="0" borderId="10" xfId="33" applyFont="1" applyBorder="1" applyAlignment="1">
      <alignment horizontal="center"/>
      <protection/>
    </xf>
    <xf numFmtId="0" fontId="64" fillId="0" borderId="10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left"/>
      <protection/>
    </xf>
    <xf numFmtId="0" fontId="63" fillId="0" borderId="0" xfId="33" applyFont="1" applyFill="1" applyBorder="1">
      <alignment/>
      <protection/>
    </xf>
    <xf numFmtId="0" fontId="68" fillId="0" borderId="0" xfId="0" applyFont="1" applyFill="1" applyBorder="1" applyAlignment="1">
      <alignment vertical="center"/>
    </xf>
    <xf numFmtId="0" fontId="69" fillId="0" borderId="0" xfId="34" applyFont="1" applyFill="1" applyBorder="1" applyAlignment="1">
      <alignment horizontal="center" vertical="center"/>
      <protection/>
    </xf>
    <xf numFmtId="0" fontId="63" fillId="0" borderId="0" xfId="33" applyFont="1" applyBorder="1">
      <alignment/>
      <protection/>
    </xf>
    <xf numFmtId="0" fontId="63" fillId="0" borderId="0" xfId="0" applyFont="1" applyFill="1" applyBorder="1" applyAlignment="1">
      <alignment/>
    </xf>
    <xf numFmtId="0" fontId="70" fillId="0" borderId="0" xfId="34" applyFont="1" applyFill="1" applyBorder="1" applyAlignment="1">
      <alignment horizontal="center"/>
      <protection/>
    </xf>
    <xf numFmtId="176" fontId="63" fillId="0" borderId="0" xfId="33" applyNumberFormat="1" applyFont="1" applyFill="1" applyBorder="1">
      <alignment/>
      <protection/>
    </xf>
    <xf numFmtId="0" fontId="70" fillId="0" borderId="0" xfId="34" applyFont="1" applyFill="1" applyBorder="1" applyAlignment="1">
      <alignment horizontal="center" vertical="center"/>
      <protection/>
    </xf>
    <xf numFmtId="0" fontId="71" fillId="0" borderId="0" xfId="33" applyFont="1" applyFill="1" applyBorder="1">
      <alignment/>
      <protection/>
    </xf>
    <xf numFmtId="0" fontId="72" fillId="0" borderId="0" xfId="0" applyFont="1" applyFill="1" applyBorder="1" applyAlignment="1">
      <alignment horizontal="left" vertical="center"/>
    </xf>
    <xf numFmtId="49" fontId="63" fillId="0" borderId="0" xfId="33" applyNumberFormat="1" applyFont="1" applyFill="1" applyBorder="1">
      <alignment/>
      <protection/>
    </xf>
    <xf numFmtId="0" fontId="72" fillId="0" borderId="0" xfId="33" applyFont="1" applyFill="1" applyBorder="1">
      <alignment/>
      <protection/>
    </xf>
    <xf numFmtId="0" fontId="69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9" fillId="0" borderId="0" xfId="34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 quotePrefix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33" applyFont="1" applyFill="1" applyBorder="1" applyAlignment="1">
      <alignment horizontal="center" vertical="center"/>
      <protection/>
    </xf>
    <xf numFmtId="0" fontId="69" fillId="0" borderId="0" xfId="33" applyFont="1" applyFill="1" applyBorder="1" applyAlignment="1">
      <alignment horizontal="center" vertical="center" wrapText="1"/>
      <protection/>
    </xf>
    <xf numFmtId="0" fontId="69" fillId="0" borderId="0" xfId="33" applyFont="1" applyFill="1" applyBorder="1" applyAlignment="1" quotePrefix="1">
      <alignment horizontal="center" vertical="center"/>
      <protection/>
    </xf>
    <xf numFmtId="0" fontId="69" fillId="0" borderId="0" xfId="33" applyFont="1" applyFill="1" applyBorder="1" applyAlignment="1">
      <alignment horizontal="center" vertical="center"/>
      <protection/>
    </xf>
    <xf numFmtId="0" fontId="63" fillId="0" borderId="0" xfId="33" applyFont="1" applyFill="1" applyBorder="1" applyAlignment="1">
      <alignment/>
      <protection/>
    </xf>
    <xf numFmtId="0" fontId="75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17" fillId="34" borderId="0" xfId="33" applyFont="1" applyFill="1">
      <alignment/>
      <protection/>
    </xf>
    <xf numFmtId="0" fontId="10" fillId="0" borderId="0" xfId="33" applyFont="1" applyAlignment="1">
      <alignment horizontal="center"/>
      <protection/>
    </xf>
    <xf numFmtId="0" fontId="4" fillId="36" borderId="0" xfId="33" applyFont="1" applyFill="1" applyAlignment="1">
      <alignment horizontal="center"/>
      <protection/>
    </xf>
    <xf numFmtId="0" fontId="64" fillId="0" borderId="0" xfId="33" applyFont="1" applyAlignment="1">
      <alignment horizont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0"/>
  <sheetViews>
    <sheetView tabSelected="1" zoomScale="92" zoomScaleNormal="92" zoomScalePageLayoutView="85" workbookViewId="0" topLeftCell="A1">
      <selection activeCell="F17" sqref="F17"/>
    </sheetView>
  </sheetViews>
  <sheetFormatPr defaultColWidth="9.00390625" defaultRowHeight="15.75"/>
  <cols>
    <col min="1" max="1" width="11.625" style="2" customWidth="1"/>
    <col min="2" max="2" width="29.875" style="2" customWidth="1"/>
    <col min="3" max="3" width="11.625" style="2" customWidth="1"/>
    <col min="4" max="4" width="11.625" style="35" customWidth="1"/>
    <col min="5" max="7" width="11.625" style="2" customWidth="1"/>
    <col min="8" max="8" width="11.625" style="21" customWidth="1"/>
    <col min="9" max="16" width="11.625" style="2" customWidth="1"/>
    <col min="17" max="17" width="11.625" style="21" customWidth="1"/>
    <col min="18" max="23" width="11.625" style="52" customWidth="1"/>
    <col min="24" max="24" width="16.875" style="52" customWidth="1"/>
    <col min="25" max="28" width="11.625" style="52" customWidth="1"/>
    <col min="29" max="29" width="11.625" style="55" customWidth="1"/>
    <col min="30" max="34" width="11.625" style="8" customWidth="1"/>
    <col min="35" max="37" width="11.625" style="2" customWidth="1"/>
    <col min="38" max="38" width="8.875" style="8" customWidth="1"/>
    <col min="39" max="16384" width="8.875" style="1" customWidth="1"/>
  </cols>
  <sheetData>
    <row r="1" spans="1:22" ht="28.5" customHeight="1">
      <c r="A1" s="78" t="s">
        <v>385</v>
      </c>
      <c r="B1" s="78"/>
      <c r="C1" s="78"/>
      <c r="D1" s="78"/>
      <c r="E1" s="78"/>
      <c r="F1" s="78"/>
      <c r="G1" s="78"/>
      <c r="H1" s="78"/>
      <c r="I1" s="78"/>
      <c r="J1" s="78"/>
      <c r="S1" s="53" t="s">
        <v>127</v>
      </c>
      <c r="T1" s="54" t="s">
        <v>544</v>
      </c>
      <c r="V1" s="52" t="s">
        <v>0</v>
      </c>
    </row>
    <row r="2" spans="1:23" ht="15.75">
      <c r="A2" s="9" t="s">
        <v>132</v>
      </c>
      <c r="B2" s="22" t="s">
        <v>1</v>
      </c>
      <c r="C2" s="22" t="s">
        <v>2</v>
      </c>
      <c r="D2" s="32" t="s">
        <v>3</v>
      </c>
      <c r="E2" s="22" t="s">
        <v>4</v>
      </c>
      <c r="F2" s="22" t="s">
        <v>5</v>
      </c>
      <c r="G2" s="22" t="s">
        <v>6</v>
      </c>
      <c r="H2" s="33" t="s">
        <v>7</v>
      </c>
      <c r="I2" s="22" t="s">
        <v>8</v>
      </c>
      <c r="J2" s="22"/>
      <c r="R2" s="56">
        <v>101</v>
      </c>
      <c r="S2" s="57">
        <v>10101</v>
      </c>
      <c r="T2" s="52" t="s">
        <v>545</v>
      </c>
      <c r="V2" s="58">
        <v>1</v>
      </c>
      <c r="W2" s="52" t="s">
        <v>9</v>
      </c>
    </row>
    <row r="3" spans="1:23" ht="15.75">
      <c r="A3" s="2" t="s">
        <v>10</v>
      </c>
      <c r="B3" s="34"/>
      <c r="R3" s="56"/>
      <c r="S3" s="57">
        <v>10102</v>
      </c>
      <c r="T3" s="52" t="s">
        <v>546</v>
      </c>
      <c r="V3" s="58">
        <v>2</v>
      </c>
      <c r="W3" s="52" t="s">
        <v>11</v>
      </c>
    </row>
    <row r="4" spans="1:23" ht="15.75">
      <c r="A4" s="2" t="s">
        <v>12</v>
      </c>
      <c r="B4" s="36">
        <f>IF(ISNA(VLOOKUP(B3,V12:X36,3,0)),"",VLOOKUP(B3,V12:X36,3,0))</f>
      </c>
      <c r="C4" s="2" t="s">
        <v>204</v>
      </c>
      <c r="D4" s="37"/>
      <c r="E4" s="2" t="s">
        <v>13</v>
      </c>
      <c r="G4" s="34"/>
      <c r="H4" s="38" t="s">
        <v>173</v>
      </c>
      <c r="R4" s="56"/>
      <c r="S4" s="57">
        <v>10103</v>
      </c>
      <c r="T4" s="52" t="s">
        <v>547</v>
      </c>
      <c r="V4" s="58">
        <v>3</v>
      </c>
      <c r="W4" s="52" t="s">
        <v>14</v>
      </c>
    </row>
    <row r="5" spans="1:23" ht="15.75">
      <c r="A5" s="23" t="s">
        <v>15</v>
      </c>
      <c r="B5" s="23" t="s">
        <v>540</v>
      </c>
      <c r="C5" s="23"/>
      <c r="D5" s="39"/>
      <c r="E5" s="23"/>
      <c r="F5" s="23"/>
      <c r="G5" s="23"/>
      <c r="H5" s="40"/>
      <c r="I5" s="23"/>
      <c r="J5" s="23"/>
      <c r="R5" s="56"/>
      <c r="S5" s="57">
        <v>10104</v>
      </c>
      <c r="T5" s="52" t="s">
        <v>548</v>
      </c>
      <c r="V5" s="58">
        <v>4</v>
      </c>
      <c r="W5" s="52" t="s">
        <v>16</v>
      </c>
    </row>
    <row r="6" spans="1:23" ht="15.75">
      <c r="A6" s="23"/>
      <c r="B6" s="23" t="s">
        <v>541</v>
      </c>
      <c r="C6" s="23"/>
      <c r="D6" s="39"/>
      <c r="E6" s="23"/>
      <c r="F6" s="23"/>
      <c r="G6" s="23"/>
      <c r="H6" s="40"/>
      <c r="I6" s="23"/>
      <c r="J6" s="23"/>
      <c r="R6" s="56"/>
      <c r="S6" s="57">
        <v>10105</v>
      </c>
      <c r="T6" s="52" t="s">
        <v>549</v>
      </c>
      <c r="V6" s="58">
        <v>5</v>
      </c>
      <c r="W6" s="52" t="s">
        <v>17</v>
      </c>
    </row>
    <row r="7" spans="1:23" ht="15.75">
      <c r="A7" s="23"/>
      <c r="B7" s="23" t="s">
        <v>542</v>
      </c>
      <c r="C7" s="23"/>
      <c r="D7" s="39"/>
      <c r="E7" s="23"/>
      <c r="F7" s="23"/>
      <c r="G7" s="23"/>
      <c r="H7" s="40"/>
      <c r="I7" s="23"/>
      <c r="J7" s="23"/>
      <c r="R7" s="56"/>
      <c r="S7" s="57">
        <v>10106</v>
      </c>
      <c r="T7" s="52" t="s">
        <v>550</v>
      </c>
      <c r="V7" s="58">
        <v>6</v>
      </c>
      <c r="W7" s="52" t="s">
        <v>18</v>
      </c>
    </row>
    <row r="8" spans="1:23" ht="15.75">
      <c r="A8" s="23"/>
      <c r="B8" s="23" t="s">
        <v>760</v>
      </c>
      <c r="C8" s="23"/>
      <c r="D8" s="39"/>
      <c r="E8" s="23"/>
      <c r="F8" s="23"/>
      <c r="G8" s="23"/>
      <c r="H8" s="40"/>
      <c r="I8" s="23"/>
      <c r="J8" s="23"/>
      <c r="R8" s="56"/>
      <c r="S8" s="57">
        <v>10107</v>
      </c>
      <c r="T8" s="52" t="s">
        <v>551</v>
      </c>
      <c r="V8" s="58">
        <v>7</v>
      </c>
      <c r="W8" s="52" t="s">
        <v>19</v>
      </c>
    </row>
    <row r="9" spans="1:23" ht="24">
      <c r="A9" s="23"/>
      <c r="B9" s="77" t="s">
        <v>543</v>
      </c>
      <c r="C9" s="23"/>
      <c r="D9" s="39"/>
      <c r="E9" s="23"/>
      <c r="F9" s="23"/>
      <c r="G9" s="23"/>
      <c r="H9" s="23"/>
      <c r="I9" s="23"/>
      <c r="J9" s="79" t="s">
        <v>130</v>
      </c>
      <c r="K9" s="80"/>
      <c r="L9" s="2" t="s">
        <v>129</v>
      </c>
      <c r="R9" s="56"/>
      <c r="S9" s="57">
        <v>10108</v>
      </c>
      <c r="T9" s="52" t="s">
        <v>552</v>
      </c>
      <c r="V9" s="58">
        <v>8</v>
      </c>
      <c r="W9" s="52" t="s">
        <v>20</v>
      </c>
    </row>
    <row r="10" spans="1:23" ht="15.75">
      <c r="A10" s="41" t="s">
        <v>100</v>
      </c>
      <c r="B10" s="41" t="s">
        <v>21</v>
      </c>
      <c r="C10" s="41" t="s">
        <v>22</v>
      </c>
      <c r="D10" s="42" t="s">
        <v>205</v>
      </c>
      <c r="E10" s="43" t="s">
        <v>23</v>
      </c>
      <c r="F10" s="43" t="s">
        <v>24</v>
      </c>
      <c r="G10" s="43" t="s">
        <v>25</v>
      </c>
      <c r="H10" s="43" t="s">
        <v>26</v>
      </c>
      <c r="I10" s="44" t="s">
        <v>27</v>
      </c>
      <c r="J10" s="24" t="s">
        <v>101</v>
      </c>
      <c r="K10" s="24" t="s">
        <v>28</v>
      </c>
      <c r="L10" s="24" t="s">
        <v>133</v>
      </c>
      <c r="M10" s="24" t="s">
        <v>205</v>
      </c>
      <c r="N10" s="24" t="s">
        <v>23</v>
      </c>
      <c r="O10" s="24" t="s">
        <v>24</v>
      </c>
      <c r="P10" s="24" t="s">
        <v>30</v>
      </c>
      <c r="Q10" s="25" t="s">
        <v>31</v>
      </c>
      <c r="R10" s="56"/>
      <c r="S10" s="57">
        <v>10109</v>
      </c>
      <c r="T10" s="52" t="s">
        <v>553</v>
      </c>
      <c r="V10" s="58">
        <v>9</v>
      </c>
      <c r="W10" s="52" t="s">
        <v>30</v>
      </c>
    </row>
    <row r="11" spans="1:28" ht="15.75">
      <c r="A11" s="45"/>
      <c r="B11" s="46">
        <f>IF(ISNA(VLOOKUP(B3,$V$12:$X$36,2,0)),"",VLOOKUP(B3,$V$12:$X$36,2,0))</f>
      </c>
      <c r="C11" s="46">
        <f>IF(ISNA(VLOOKUP(B3,V12:Z37,4,0)),"",VLOOKUP(B3,V12:Z37,4,0))</f>
      </c>
      <c r="D11" s="10">
        <f aca="true" t="shared" si="0" ref="D11:D24">IF(ISNA(VLOOKUP(A11,$S$2:$T$729,2,0)),"",VLOOKUP(A11,$S$2:$T$729,2,0))</f>
      </c>
      <c r="E11" s="47"/>
      <c r="F11" s="47"/>
      <c r="G11" s="47"/>
      <c r="H11" s="43" t="str">
        <f>IF(E11="","",IF(VLOOKUP(E11,$V$2:$W$10,1)=E11,VLOOKUP(E11,$V$2:$W$10,2)))&amp;","&amp;IF(F11="","",IF(VLOOKUP(F11,$V$2:$W$10,1)=F11,VLOOKUP(F11,$V$2:$W$10,2)))&amp;","&amp;IF(G11="","",IF(VLOOKUP(G11,$V$2:$W$10,1)=G11,VLOOKUP(G11,$V$2:$W$10,2)))</f>
        <v>,,</v>
      </c>
      <c r="I11" s="48">
        <f>IF(ISNA(VLOOKUP(C11,$Y$12:$AB$36,3,0)),"",VLOOKUP(C11,$Y$12:$AB$36,3,0))</f>
      </c>
      <c r="J11" s="24">
        <v>10101</v>
      </c>
      <c r="K11" s="24">
        <v>101</v>
      </c>
      <c r="L11" s="24">
        <v>10101</v>
      </c>
      <c r="M11" s="24" t="s">
        <v>32</v>
      </c>
      <c r="N11" s="26"/>
      <c r="O11" s="26" t="s">
        <v>41</v>
      </c>
      <c r="P11" s="26" t="s">
        <v>33</v>
      </c>
      <c r="Q11" s="27" t="s">
        <v>102</v>
      </c>
      <c r="R11" s="56"/>
      <c r="S11" s="57">
        <v>10110</v>
      </c>
      <c r="T11" s="52" t="s">
        <v>554</v>
      </c>
      <c r="Y11" s="52" t="s">
        <v>34</v>
      </c>
      <c r="Z11" s="52" t="s">
        <v>35</v>
      </c>
      <c r="AA11" s="52" t="s">
        <v>36</v>
      </c>
      <c r="AB11" s="60" t="s">
        <v>37</v>
      </c>
    </row>
    <row r="12" spans="1:28" ht="15.75">
      <c r="A12" s="45"/>
      <c r="B12" s="46">
        <f>IF(ISNA(VLOOKUP(B3,$V$12:$X$36,2,0)),"",VLOOKUP(B3,$V$12:$X$36,2,0))</f>
      </c>
      <c r="C12" s="46">
        <f>IF(OR(C11="以下勿填",D12=""),"",TEXT(VALUE(C11)+1,0))</f>
      </c>
      <c r="D12" s="10">
        <f t="shared" si="0"/>
      </c>
      <c r="E12" s="47"/>
      <c r="F12" s="47"/>
      <c r="G12" s="47"/>
      <c r="H12" s="43" t="str">
        <f>IF(E12="","",IF(VLOOKUP(E12,$V$2:$W$10,1)=E12,VLOOKUP(E12,$V$2:$W$10,2)))&amp;","&amp;IF(F12="","",IF(VLOOKUP(F12,$V$2:$W$10,1)=F12,VLOOKUP(F12,$V$2:$W$10,2)))&amp;","&amp;IF(G12="","",IF(VLOOKUP(G12,$V$2:$W$10,1)=G12,VLOOKUP(G12,$V$2:$W$10,2)))</f>
        <v>,,</v>
      </c>
      <c r="I12" s="48">
        <f>IF(OR(C11="以下勿填",D12=""),"",TEXT(VALUE(I11),0))</f>
      </c>
      <c r="J12" s="24">
        <v>10102</v>
      </c>
      <c r="K12" s="24">
        <v>101</v>
      </c>
      <c r="L12" s="24">
        <v>10102</v>
      </c>
      <c r="M12" s="24" t="s">
        <v>38</v>
      </c>
      <c r="N12" s="28" t="s">
        <v>103</v>
      </c>
      <c r="O12" s="26"/>
      <c r="P12" s="26"/>
      <c r="Q12" s="27" t="s">
        <v>104</v>
      </c>
      <c r="R12" s="56"/>
      <c r="S12" s="57">
        <v>10111</v>
      </c>
      <c r="T12" s="52" t="s">
        <v>555</v>
      </c>
      <c r="V12" s="52" t="s">
        <v>39</v>
      </c>
      <c r="W12" s="52">
        <v>101</v>
      </c>
      <c r="X12" s="61" t="s">
        <v>569</v>
      </c>
      <c r="Y12" s="52">
        <v>10101</v>
      </c>
      <c r="Z12" s="52">
        <v>10151</v>
      </c>
      <c r="AA12" s="60">
        <v>1</v>
      </c>
      <c r="AB12" s="60">
        <v>2</v>
      </c>
    </row>
    <row r="13" spans="1:28" ht="15.75">
      <c r="A13" s="45"/>
      <c r="B13" s="46">
        <f>IF(ISNA(VLOOKUP(B3,$V$12:$X$36,2,0)),"",VLOOKUP(B3,$V$12:$X$36,2,0))</f>
      </c>
      <c r="C13" s="46">
        <f>IF(OR(C12="以下勿填",D13=""),"",TEXT(VALUE(C12)+1,0))</f>
      </c>
      <c r="D13" s="10">
        <f t="shared" si="0"/>
      </c>
      <c r="E13" s="47"/>
      <c r="F13" s="47"/>
      <c r="G13" s="47"/>
      <c r="H13" s="43" t="str">
        <f>IF(E13="","",IF(VLOOKUP(E13,$V$2:$W$10,1)=E13,VLOOKUP(E13,$V$2:$W$10,2)))&amp;","&amp;IF(F13="","",IF(VLOOKUP(F13,$V$2:$W$10,1)=F13,VLOOKUP(F13,$V$2:$W$10,2)))&amp;","&amp;IF(G13="","",IF(VLOOKUP(G13,$V$2:$W$10,1)=G13,VLOOKUP(G13,$V$2:$W$10,2)))</f>
        <v>,,</v>
      </c>
      <c r="I13" s="48">
        <f>IF(OR(C12="以下勿填",D13=""),"",TEXT(VALUE(I12),0))</f>
      </c>
      <c r="J13" s="24">
        <v>10103</v>
      </c>
      <c r="K13" s="24">
        <v>101</v>
      </c>
      <c r="L13" s="24">
        <v>10103</v>
      </c>
      <c r="M13" s="24" t="s">
        <v>40</v>
      </c>
      <c r="N13" s="26" t="s">
        <v>41</v>
      </c>
      <c r="O13" s="26" t="s">
        <v>42</v>
      </c>
      <c r="P13" s="26" t="s">
        <v>33</v>
      </c>
      <c r="Q13" s="27" t="s">
        <v>44</v>
      </c>
      <c r="R13" s="56"/>
      <c r="S13" s="57">
        <v>10112</v>
      </c>
      <c r="T13" s="52" t="s">
        <v>556</v>
      </c>
      <c r="V13" s="62" t="s">
        <v>45</v>
      </c>
      <c r="W13" s="52">
        <v>102</v>
      </c>
      <c r="X13" s="61" t="s">
        <v>213</v>
      </c>
      <c r="Y13" s="52">
        <v>10201</v>
      </c>
      <c r="Z13" s="52">
        <v>10251</v>
      </c>
      <c r="AA13" s="60">
        <v>1</v>
      </c>
      <c r="AB13" s="60">
        <v>2</v>
      </c>
    </row>
    <row r="14" spans="1:28" ht="15.75">
      <c r="A14" s="45"/>
      <c r="B14" s="46">
        <f>IF(ISNA(VLOOKUP(B3,$V$12:$X$36,2,0)),"",VLOOKUP(B3,$V$12:$X$36,2,0))</f>
      </c>
      <c r="C14" s="46">
        <f aca="true" t="shared" si="1" ref="C14:C20">IF(OR(C13="以下勿填",D14=""),"",TEXT(VALUE(C13)+1,0))</f>
      </c>
      <c r="D14" s="10">
        <f t="shared" si="0"/>
      </c>
      <c r="E14" s="47"/>
      <c r="F14" s="47"/>
      <c r="G14" s="47"/>
      <c r="H14" s="43" t="str">
        <f aca="true" t="shared" si="2" ref="H14:H20">IF(E14="","",IF(VLOOKUP(E14,$V$2:$W$10,1)=E14,VLOOKUP(E14,$V$2:$W$10,2)))&amp;","&amp;IF(F14="","",IF(VLOOKUP(F14,$V$2:$W$10,1)=F14,VLOOKUP(F14,$V$2:$W$10,2)))&amp;","&amp;IF(G14="","",IF(VLOOKUP(G14,$V$2:$W$10,1)=G14,VLOOKUP(G14,$V$2:$W$10,2)))</f>
        <v>,,</v>
      </c>
      <c r="I14" s="48">
        <f>IF(OR(C13="以下勿填",D14=""),"",TEXT(VALUE(I13),0))</f>
      </c>
      <c r="J14" s="24">
        <v>10104</v>
      </c>
      <c r="K14" s="24">
        <v>101</v>
      </c>
      <c r="L14" s="24">
        <v>10104</v>
      </c>
      <c r="M14" s="24" t="s">
        <v>46</v>
      </c>
      <c r="N14" s="26" t="s">
        <v>42</v>
      </c>
      <c r="O14" s="26" t="s">
        <v>47</v>
      </c>
      <c r="P14" s="26" t="s">
        <v>33</v>
      </c>
      <c r="Q14" s="27" t="s">
        <v>49</v>
      </c>
      <c r="R14" s="56"/>
      <c r="S14" s="57">
        <v>10113</v>
      </c>
      <c r="T14" s="52" t="s">
        <v>557</v>
      </c>
      <c r="V14" s="62" t="s">
        <v>50</v>
      </c>
      <c r="W14" s="52">
        <v>103</v>
      </c>
      <c r="X14" s="61" t="s">
        <v>570</v>
      </c>
      <c r="Y14" s="52">
        <v>10301</v>
      </c>
      <c r="Z14" s="52">
        <v>10351</v>
      </c>
      <c r="AA14" s="60">
        <v>1</v>
      </c>
      <c r="AB14" s="60">
        <v>2</v>
      </c>
    </row>
    <row r="15" spans="1:28" ht="15.75">
      <c r="A15" s="45"/>
      <c r="B15" s="46">
        <f>IF(ISNA(VLOOKUP(B3,$V$12:$X$36,2,0)),"",VLOOKUP(B3,$V$12:$X$36,2,0))</f>
      </c>
      <c r="C15" s="46">
        <f t="shared" si="1"/>
      </c>
      <c r="D15" s="10">
        <f t="shared" si="0"/>
      </c>
      <c r="E15" s="47"/>
      <c r="F15" s="47"/>
      <c r="G15" s="47"/>
      <c r="H15" s="43" t="str">
        <f t="shared" si="2"/>
        <v>,,</v>
      </c>
      <c r="I15" s="48">
        <f aca="true" t="shared" si="3" ref="I15:I20">IF(OR(C14="以下勿填",D15=""),"",TEXT(VALUE(I14),0))</f>
      </c>
      <c r="J15" s="24">
        <v>10105</v>
      </c>
      <c r="K15" s="24">
        <v>101</v>
      </c>
      <c r="L15" s="24">
        <v>10105</v>
      </c>
      <c r="M15" s="24" t="s">
        <v>51</v>
      </c>
      <c r="N15" s="26" t="s">
        <v>91</v>
      </c>
      <c r="O15" s="26" t="s">
        <v>52</v>
      </c>
      <c r="P15" s="26" t="s">
        <v>33</v>
      </c>
      <c r="Q15" s="27" t="s">
        <v>53</v>
      </c>
      <c r="R15" s="56"/>
      <c r="S15" s="57">
        <v>10114</v>
      </c>
      <c r="T15" s="52" t="s">
        <v>558</v>
      </c>
      <c r="V15" s="62" t="s">
        <v>54</v>
      </c>
      <c r="W15" s="52">
        <v>104</v>
      </c>
      <c r="X15" s="61" t="s">
        <v>571</v>
      </c>
      <c r="Y15" s="52">
        <v>10401</v>
      </c>
      <c r="Z15" s="52">
        <v>10451</v>
      </c>
      <c r="AA15" s="60">
        <v>1</v>
      </c>
      <c r="AB15" s="60">
        <v>2</v>
      </c>
    </row>
    <row r="16" spans="1:28" ht="15.75">
      <c r="A16" s="45"/>
      <c r="B16" s="46">
        <f>IF(ISNA(VLOOKUP(B3,$V$12:$X$36,2,0)),"",VLOOKUP(B3,$V$12:$X$36,2,0))</f>
      </c>
      <c r="C16" s="46">
        <f t="shared" si="1"/>
      </c>
      <c r="D16" s="10">
        <f t="shared" si="0"/>
      </c>
      <c r="E16" s="47"/>
      <c r="F16" s="47"/>
      <c r="G16" s="47"/>
      <c r="H16" s="43" t="str">
        <f t="shared" si="2"/>
        <v>,,</v>
      </c>
      <c r="I16" s="48">
        <f t="shared" si="3"/>
      </c>
      <c r="J16" s="24">
        <v>10106</v>
      </c>
      <c r="K16" s="24">
        <v>101</v>
      </c>
      <c r="L16" s="24">
        <v>10106</v>
      </c>
      <c r="M16" s="24" t="s">
        <v>55</v>
      </c>
      <c r="N16" s="26" t="s">
        <v>41</v>
      </c>
      <c r="O16" s="26"/>
      <c r="P16" s="26"/>
      <c r="Q16" s="27" t="s">
        <v>56</v>
      </c>
      <c r="R16" s="56"/>
      <c r="S16" s="57">
        <v>10115</v>
      </c>
      <c r="T16" s="52" t="s">
        <v>559</v>
      </c>
      <c r="V16" s="62" t="s">
        <v>57</v>
      </c>
      <c r="W16" s="52">
        <v>105</v>
      </c>
      <c r="X16" s="61" t="s">
        <v>212</v>
      </c>
      <c r="Y16" s="52">
        <v>10501</v>
      </c>
      <c r="Z16" s="52">
        <v>10551</v>
      </c>
      <c r="AA16" s="60">
        <v>1</v>
      </c>
      <c r="AB16" s="60">
        <v>2</v>
      </c>
    </row>
    <row r="17" spans="1:28" ht="15.75">
      <c r="A17" s="45"/>
      <c r="B17" s="46">
        <f>IF(ISNA(VLOOKUP(B3,$V$12:$X$36,2,0)),"",VLOOKUP(B3,$V$12:$X$36,2,0))</f>
      </c>
      <c r="C17" s="46">
        <f>IF(OR(C16="以下勿填",D17=""),"",TEXT(VALUE(C16)+1,0))</f>
      </c>
      <c r="D17" s="10">
        <f t="shared" si="0"/>
      </c>
      <c r="E17" s="47"/>
      <c r="F17" s="47"/>
      <c r="G17" s="47"/>
      <c r="H17" s="43" t="str">
        <f t="shared" si="2"/>
        <v>,,</v>
      </c>
      <c r="I17" s="48">
        <f>IF(OR(C16="以下勿填",D17=""),"",TEXT(VALUE(I16),0))</f>
      </c>
      <c r="J17" s="24"/>
      <c r="K17" s="24"/>
      <c r="L17" s="24"/>
      <c r="M17" s="24"/>
      <c r="N17" s="26"/>
      <c r="O17" s="26"/>
      <c r="P17" s="26"/>
      <c r="Q17" s="27"/>
      <c r="R17" s="56"/>
      <c r="S17" s="57">
        <v>10116</v>
      </c>
      <c r="T17" s="52" t="s">
        <v>560</v>
      </c>
      <c r="V17" s="62" t="s">
        <v>58</v>
      </c>
      <c r="W17" s="52">
        <v>106</v>
      </c>
      <c r="X17" s="61" t="s">
        <v>572</v>
      </c>
      <c r="Y17" s="52">
        <v>10601</v>
      </c>
      <c r="Z17" s="52">
        <v>10651</v>
      </c>
      <c r="AA17" s="60">
        <v>1</v>
      </c>
      <c r="AB17" s="60">
        <v>2</v>
      </c>
    </row>
    <row r="18" spans="1:28" ht="15.75">
      <c r="A18" s="45"/>
      <c r="B18" s="46">
        <f>IF(ISNA(VLOOKUP(B3,$V$12:$X$36,2,0)),"",VLOOKUP(B3,$V$12:$X$36,2,0))</f>
      </c>
      <c r="C18" s="46">
        <f t="shared" si="1"/>
      </c>
      <c r="D18" s="10">
        <f t="shared" si="0"/>
      </c>
      <c r="E18" s="47"/>
      <c r="F18" s="47"/>
      <c r="G18" s="47"/>
      <c r="H18" s="43" t="str">
        <f t="shared" si="2"/>
        <v>,,</v>
      </c>
      <c r="I18" s="48">
        <f t="shared" si="3"/>
      </c>
      <c r="R18" s="56"/>
      <c r="S18" s="57">
        <v>10117</v>
      </c>
      <c r="T18" s="52" t="s">
        <v>561</v>
      </c>
      <c r="V18" s="62" t="s">
        <v>60</v>
      </c>
      <c r="W18" s="52">
        <v>107</v>
      </c>
      <c r="X18" s="61" t="s">
        <v>573</v>
      </c>
      <c r="Y18" s="52">
        <v>10701</v>
      </c>
      <c r="Z18" s="52">
        <v>10751</v>
      </c>
      <c r="AA18" s="60">
        <v>1</v>
      </c>
      <c r="AB18" s="60">
        <v>2</v>
      </c>
    </row>
    <row r="19" spans="1:28" ht="15.75">
      <c r="A19" s="45"/>
      <c r="B19" s="46">
        <f>IF(ISNA(VLOOKUP(B3,$V$12:$X$36,2,0)),"",VLOOKUP(B3,$V$12:$X$36,2,0))</f>
      </c>
      <c r="C19" s="46">
        <f t="shared" si="1"/>
      </c>
      <c r="D19" s="10">
        <f t="shared" si="0"/>
      </c>
      <c r="E19" s="47"/>
      <c r="F19" s="47"/>
      <c r="G19" s="47"/>
      <c r="H19" s="43" t="str">
        <f t="shared" si="2"/>
        <v>,,</v>
      </c>
      <c r="I19" s="48">
        <f t="shared" si="3"/>
      </c>
      <c r="R19" s="56"/>
      <c r="S19" s="57">
        <v>10118</v>
      </c>
      <c r="T19" s="52" t="s">
        <v>562</v>
      </c>
      <c r="V19" s="62" t="s">
        <v>61</v>
      </c>
      <c r="W19" s="52">
        <v>108</v>
      </c>
      <c r="X19" s="61" t="s">
        <v>574</v>
      </c>
      <c r="Y19" s="52">
        <v>10801</v>
      </c>
      <c r="Z19" s="52">
        <v>10851</v>
      </c>
      <c r="AA19" s="60">
        <v>1</v>
      </c>
      <c r="AB19" s="60">
        <v>2</v>
      </c>
    </row>
    <row r="20" spans="1:28" ht="19.5">
      <c r="A20" s="45"/>
      <c r="B20" s="46">
        <f>IF(ISNA(VLOOKUP(B3,$V$12:$X$36,2,0)),"",VLOOKUP(B3,$V$12:$X$36,2,0))</f>
      </c>
      <c r="C20" s="46">
        <f t="shared" si="1"/>
      </c>
      <c r="D20" s="10">
        <f t="shared" si="0"/>
      </c>
      <c r="E20" s="47"/>
      <c r="F20" s="47"/>
      <c r="G20" s="47"/>
      <c r="H20" s="43" t="str">
        <f t="shared" si="2"/>
        <v>,,</v>
      </c>
      <c r="I20" s="48">
        <f t="shared" si="3"/>
      </c>
      <c r="J20" s="9">
        <v>1</v>
      </c>
      <c r="K20" s="29" t="str">
        <f>IF(COUNTIF($E$11:$F$24,"01")=2,"此項額滿",IF(COUNTIF($E$11:$F$24,"01")=1,"1",IF(COUNTIF($E$11:$F$24,"01")=0,"0",IF(COUNTIF($E$11:$F$24,"01")&gt;2,"多報名了"))))</f>
        <v>0</v>
      </c>
      <c r="L20" s="30"/>
      <c r="R20" s="56"/>
      <c r="S20" s="57">
        <v>10119</v>
      </c>
      <c r="T20" s="52" t="s">
        <v>563</v>
      </c>
      <c r="V20" s="62" t="s">
        <v>62</v>
      </c>
      <c r="W20" s="52">
        <v>201</v>
      </c>
      <c r="X20" s="52" t="s">
        <v>207</v>
      </c>
      <c r="Y20" s="52">
        <v>20101</v>
      </c>
      <c r="Z20" s="52">
        <v>20151</v>
      </c>
      <c r="AA20" s="60">
        <v>1</v>
      </c>
      <c r="AB20" s="60">
        <v>2</v>
      </c>
    </row>
    <row r="21" spans="1:28" ht="19.5">
      <c r="A21" s="45"/>
      <c r="B21" s="46">
        <f>IF(ISNA(VLOOKUP(B3,$V$12:$X$36,2,0)),"",VLOOKUP(B3,$V$12:$X$36,2,0))</f>
      </c>
      <c r="C21" s="46">
        <f>IF(OR(C20="以下勿填",D21=""),"",TEXT(VALUE(C20)+1,0))</f>
      </c>
      <c r="D21" s="10">
        <f>IF(ISNA(VLOOKUP(A21,$S$2:$T$729,2,0)),"",VLOOKUP(A21,$S$2:$T$729,2,0))</f>
      </c>
      <c r="E21" s="47"/>
      <c r="F21" s="47"/>
      <c r="G21" s="47"/>
      <c r="H21" s="43" t="str">
        <f>IF(E21="","",IF(VLOOKUP(E21,$V$2:$W$10,1)=E21,VLOOKUP(E21,$V$2:$W$10,2)))&amp;","&amp;IF(F21="","",IF(VLOOKUP(F21,$V$2:$W$10,1)=F21,VLOOKUP(F21,$V$2:$W$10,2)))&amp;","&amp;IF(G21="","",IF(VLOOKUP(G21,$V$2:$W$10,1)=G21,VLOOKUP(G21,$V$2:$W$10,2)))</f>
        <v>,,</v>
      </c>
      <c r="I21" s="48">
        <f>IF(OR(C20="以下勿填",D21=""),"",TEXT(VALUE(I20),0))</f>
      </c>
      <c r="J21" s="9"/>
      <c r="K21" s="29"/>
      <c r="L21" s="30"/>
      <c r="R21" s="56"/>
      <c r="S21" s="57">
        <v>10120</v>
      </c>
      <c r="T21" s="52" t="s">
        <v>564</v>
      </c>
      <c r="V21" s="62" t="s">
        <v>63</v>
      </c>
      <c r="W21" s="52">
        <v>202</v>
      </c>
      <c r="X21" s="52" t="s">
        <v>753</v>
      </c>
      <c r="Y21" s="52">
        <v>20201</v>
      </c>
      <c r="Z21" s="52">
        <v>20251</v>
      </c>
      <c r="AA21" s="60">
        <v>1</v>
      </c>
      <c r="AB21" s="60">
        <v>2</v>
      </c>
    </row>
    <row r="22" spans="1:28" ht="15.75">
      <c r="A22" s="45"/>
      <c r="B22" s="46">
        <f>IF(ISNA(VLOOKUP(B3,$V$12:$X$36,2,0)),"",VLOOKUP(B3,$V$12:$X$36,2,0))</f>
      </c>
      <c r="C22" s="46">
        <f>IF(OR(C21="以下勿填",D22=""),"",TEXT(VALUE(C21)+1,0))</f>
      </c>
      <c r="D22" s="10">
        <f>IF(ISNA(VLOOKUP(A22,$S$2:$T$729,2,0)),"",VLOOKUP(A22,$S$2:$T$729,2,0))</f>
      </c>
      <c r="E22" s="47"/>
      <c r="F22" s="47"/>
      <c r="G22" s="47"/>
      <c r="H22" s="43" t="str">
        <f>IF(E22="","",IF(VLOOKUP(E22,$V$2:$W$10,1)=E22,VLOOKUP(E22,$V$2:$W$10,2)))&amp;","&amp;IF(F22="","",IF(VLOOKUP(F22,$V$2:$W$10,1)=F22,VLOOKUP(F22,$V$2:$W$10,2)))&amp;","&amp;IF(G22="","",IF(VLOOKUP(G22,$V$2:$W$10,1)=G22,VLOOKUP(G22,$V$2:$W$10,2)))</f>
        <v>,,</v>
      </c>
      <c r="I22" s="48">
        <f>IF(OR(C21="以下勿填",D22=""),"",TEXT(VALUE(I21),0))</f>
      </c>
      <c r="L22" s="30"/>
      <c r="R22" s="56"/>
      <c r="S22" s="57">
        <v>10121</v>
      </c>
      <c r="T22" s="52" t="s">
        <v>565</v>
      </c>
      <c r="V22" s="62" t="s">
        <v>64</v>
      </c>
      <c r="W22" s="52">
        <v>203</v>
      </c>
      <c r="X22" s="52" t="s">
        <v>754</v>
      </c>
      <c r="Y22" s="52">
        <v>20301</v>
      </c>
      <c r="Z22" s="52">
        <v>20351</v>
      </c>
      <c r="AA22" s="60">
        <v>1</v>
      </c>
      <c r="AB22" s="60">
        <v>2</v>
      </c>
    </row>
    <row r="23" spans="1:28" ht="15.75">
      <c r="A23" s="45"/>
      <c r="B23" s="46">
        <f>IF(ISNA(VLOOKUP(B3,$V$12:$X$36,2,0)),"",VLOOKUP(B3,$V$12:$X$36,2,0))</f>
      </c>
      <c r="C23" s="46">
        <f>IF(OR(C22="以下勿填",D23=""),"",TEXT(VALUE(C22)+1,0))</f>
      </c>
      <c r="D23" s="10">
        <f t="shared" si="0"/>
      </c>
      <c r="E23" s="47"/>
      <c r="F23" s="47"/>
      <c r="G23" s="47"/>
      <c r="H23" s="43" t="str">
        <f>IF(E23="","",IF(VLOOKUP(E23,$V$2:$W$10,1)=E23,VLOOKUP(E23,$V$2:$W$10,2)))&amp;","&amp;IF(F23="","",IF(VLOOKUP(F23,$V$2:$W$10,1)=F23,VLOOKUP(F23,$V$2:$W$10,2)))&amp;","&amp;IF(G23="","",IF(VLOOKUP(G23,$V$2:$W$10,1)=G23,VLOOKUP(G23,$V$2:$W$10,2)))</f>
        <v>,,</v>
      </c>
      <c r="I23" s="48">
        <f>IF(OR(C22="以下勿填",D23=""),"",TEXT(VALUE(I22),0))</f>
      </c>
      <c r="R23" s="56"/>
      <c r="S23" s="57">
        <v>10122</v>
      </c>
      <c r="T23" s="52" t="s">
        <v>566</v>
      </c>
      <c r="V23" s="62" t="s">
        <v>65</v>
      </c>
      <c r="W23" s="52">
        <v>204</v>
      </c>
      <c r="X23" s="52" t="s">
        <v>755</v>
      </c>
      <c r="Y23" s="52">
        <v>20401</v>
      </c>
      <c r="Z23" s="52">
        <v>20451</v>
      </c>
      <c r="AA23" s="60">
        <v>1</v>
      </c>
      <c r="AB23" s="60">
        <v>2</v>
      </c>
    </row>
    <row r="24" spans="1:28" ht="15.75">
      <c r="A24" s="45"/>
      <c r="B24" s="46">
        <f>IF(ISNA(VLOOKUP(B3,$V$12:$X$36,2,0)),"",VLOOKUP(B3,$V$12:$X$36,2,0))</f>
      </c>
      <c r="C24" s="46">
        <f>IF(OR(C23="以下勿填",D24=""),"",TEXT(VALUE(C23)+1,0))</f>
      </c>
      <c r="D24" s="10">
        <f t="shared" si="0"/>
      </c>
      <c r="E24" s="47"/>
      <c r="F24" s="47"/>
      <c r="G24" s="47"/>
      <c r="H24" s="43" t="str">
        <f>IF(E24="","",IF(VLOOKUP(E24,$V$2:$W$10,1)=E24,VLOOKUP(E24,$V$2:$W$10,2)))&amp;","&amp;IF(F24="","",IF(VLOOKUP(F24,$V$2:$W$10,1)=F24,VLOOKUP(F24,$V$2:$W$10,2)))&amp;","&amp;IF(G24="","",IF(VLOOKUP(G24,$V$2:$W$10,1)=G24,VLOOKUP(G24,$V$2:$W$10,2)))</f>
        <v>,,</v>
      </c>
      <c r="I24" s="48">
        <f>IF(OR(C23="以下勿填",D24=""),"",TEXT(VALUE(I23),0))</f>
      </c>
      <c r="R24" s="56"/>
      <c r="S24" s="57">
        <v>10123</v>
      </c>
      <c r="T24" s="52" t="s">
        <v>567</v>
      </c>
      <c r="V24" s="62" t="s">
        <v>66</v>
      </c>
      <c r="W24" s="52">
        <v>205</v>
      </c>
      <c r="X24" s="52" t="s">
        <v>756</v>
      </c>
      <c r="Y24" s="52">
        <v>20501</v>
      </c>
      <c r="Z24" s="52">
        <v>20551</v>
      </c>
      <c r="AA24" s="60">
        <v>1</v>
      </c>
      <c r="AB24" s="60">
        <v>2</v>
      </c>
    </row>
    <row r="25" spans="1:28" ht="15.75">
      <c r="A25" s="49" t="s">
        <v>100</v>
      </c>
      <c r="B25" s="49" t="s">
        <v>70</v>
      </c>
      <c r="C25" s="49" t="s">
        <v>29</v>
      </c>
      <c r="D25" s="42" t="s">
        <v>206</v>
      </c>
      <c r="E25" s="43" t="s">
        <v>23</v>
      </c>
      <c r="F25" s="43" t="s">
        <v>24</v>
      </c>
      <c r="G25" s="43" t="s">
        <v>30</v>
      </c>
      <c r="H25" s="43" t="s">
        <v>71</v>
      </c>
      <c r="I25" s="44" t="s">
        <v>27</v>
      </c>
      <c r="J25" s="79" t="s">
        <v>131</v>
      </c>
      <c r="K25" s="80"/>
      <c r="L25" s="2" t="s">
        <v>128</v>
      </c>
      <c r="M25" s="24" t="s">
        <v>206</v>
      </c>
      <c r="N25" s="24" t="s">
        <v>73</v>
      </c>
      <c r="O25" s="24" t="s">
        <v>74</v>
      </c>
      <c r="P25" s="24" t="s">
        <v>30</v>
      </c>
      <c r="Q25" s="25" t="s">
        <v>71</v>
      </c>
      <c r="R25" s="56"/>
      <c r="S25" s="57">
        <v>10124</v>
      </c>
      <c r="T25" s="52" t="s">
        <v>568</v>
      </c>
      <c r="V25" s="62" t="s">
        <v>67</v>
      </c>
      <c r="W25" s="52">
        <v>206</v>
      </c>
      <c r="X25" s="52" t="s">
        <v>757</v>
      </c>
      <c r="Y25" s="52">
        <v>20601</v>
      </c>
      <c r="Z25" s="52">
        <v>20651</v>
      </c>
      <c r="AA25" s="60">
        <v>1</v>
      </c>
      <c r="AB25" s="60">
        <v>2</v>
      </c>
    </row>
    <row r="26" spans="1:28" ht="15.75">
      <c r="A26" s="45"/>
      <c r="B26" s="46">
        <f>B12</f>
      </c>
      <c r="C26" s="48">
        <f>IF(ISNA(VLOOKUP(B3,V12:Z37,5,0)),"",VLOOKUP(B3,V12:Z37,5,0))</f>
      </c>
      <c r="D26" s="50">
        <f aca="true" t="shared" si="4" ref="D26:D39">IF(ISNA(VLOOKUP(A26,$S$2:$T$730,2,0)),"",VLOOKUP(A26,$S$2:$T$730,2,0))</f>
      </c>
      <c r="E26" s="47"/>
      <c r="F26" s="47"/>
      <c r="G26" s="47"/>
      <c r="H26" s="42" t="str">
        <f aca="true" t="shared" si="5" ref="H26:H32">IF(E26="","",IF(VLOOKUP(E26,$V$2:$W$10,1)=E26,VLOOKUP(E26,$V$2:$W$10,2)))&amp;","&amp;IF(F26="","",IF(VLOOKUP(F26,$V$2:$W$10,1)=F26,VLOOKUP(F26,$V$2:$W$10,2)))&amp;","&amp;IF(G26="","",IF(VLOOKUP(G26,$V$2:$W$10,1)=G26,VLOOKUP(G26,$V$2:$W$10,2)))</f>
        <v>,,</v>
      </c>
      <c r="I26" s="48">
        <f>IF(ISNA(VLOOKUP(C26,$Z$12:$AB$35,3,0)),"",VLOOKUP(C26,$Z$12:$AB$35,3,0))</f>
      </c>
      <c r="J26" s="24" t="s">
        <v>100</v>
      </c>
      <c r="K26" s="24" t="s">
        <v>21</v>
      </c>
      <c r="L26" s="24" t="s">
        <v>22</v>
      </c>
      <c r="M26" s="24" t="s">
        <v>76</v>
      </c>
      <c r="N26" s="26"/>
      <c r="O26" s="26"/>
      <c r="P26" s="28" t="s">
        <v>105</v>
      </c>
      <c r="Q26" s="27" t="s">
        <v>106</v>
      </c>
      <c r="R26" s="56">
        <v>102</v>
      </c>
      <c r="S26" s="57">
        <v>10201</v>
      </c>
      <c r="T26" s="52" t="s">
        <v>575</v>
      </c>
      <c r="V26" s="62" t="s">
        <v>68</v>
      </c>
      <c r="W26" s="52">
        <v>207</v>
      </c>
      <c r="X26" s="52" t="s">
        <v>758</v>
      </c>
      <c r="Y26" s="52">
        <v>20701</v>
      </c>
      <c r="Z26" s="52">
        <v>20751</v>
      </c>
      <c r="AA26" s="60">
        <v>1</v>
      </c>
      <c r="AB26" s="60">
        <v>2</v>
      </c>
    </row>
    <row r="27" spans="1:28" ht="15.75">
      <c r="A27" s="45"/>
      <c r="B27" s="46">
        <f>IF(ISNA(VLOOKUP(B3,$V$12:$X$36,2,0)),"",VLOOKUP(B3,$V$12:$X$36,2,0))</f>
      </c>
      <c r="C27" s="48">
        <f aca="true" t="shared" si="6" ref="C27:C35">IF(OR(C26="以下勿填",D27=""),"",TEXT(VALUE(C26)+1,0))</f>
      </c>
      <c r="D27" s="50">
        <f t="shared" si="4"/>
      </c>
      <c r="E27" s="47"/>
      <c r="F27" s="47"/>
      <c r="G27" s="47"/>
      <c r="H27" s="42" t="str">
        <f t="shared" si="5"/>
        <v>,,</v>
      </c>
      <c r="I27" s="48">
        <f>IF(OR(C26="以下勿填",D27=""),"",TEXT(VALUE(I26),0))</f>
      </c>
      <c r="J27" s="24">
        <v>10101</v>
      </c>
      <c r="K27" s="24">
        <v>101</v>
      </c>
      <c r="L27" s="24">
        <v>10151</v>
      </c>
      <c r="M27" s="24" t="s">
        <v>78</v>
      </c>
      <c r="N27" s="26" t="s">
        <v>79</v>
      </c>
      <c r="O27" s="26" t="s">
        <v>80</v>
      </c>
      <c r="P27" s="26"/>
      <c r="Q27" s="27" t="s">
        <v>81</v>
      </c>
      <c r="R27" s="56"/>
      <c r="S27" s="57">
        <v>10202</v>
      </c>
      <c r="T27" s="52" t="s">
        <v>576</v>
      </c>
      <c r="V27" s="62" t="s">
        <v>69</v>
      </c>
      <c r="W27" s="52">
        <v>208</v>
      </c>
      <c r="X27" s="52" t="s">
        <v>759</v>
      </c>
      <c r="Y27" s="52">
        <v>20801</v>
      </c>
      <c r="Z27" s="52">
        <v>20851</v>
      </c>
      <c r="AA27" s="60">
        <v>1</v>
      </c>
      <c r="AB27" s="60">
        <v>2</v>
      </c>
    </row>
    <row r="28" spans="1:28" ht="15.75">
      <c r="A28" s="45"/>
      <c r="B28" s="46">
        <f>IF(ISNA(VLOOKUP(B3,$V$12:$X$36,2,0)),"",VLOOKUP(B3,$V$12:$X$36,2,0))</f>
      </c>
      <c r="C28" s="48">
        <f t="shared" si="6"/>
      </c>
      <c r="D28" s="50">
        <f t="shared" si="4"/>
      </c>
      <c r="E28" s="47"/>
      <c r="F28" s="47"/>
      <c r="G28" s="47"/>
      <c r="H28" s="42" t="str">
        <f t="shared" si="5"/>
        <v>,,</v>
      </c>
      <c r="I28" s="48">
        <f aca="true" t="shared" si="7" ref="I28:I39">IF(OR(C27="以下勿填",D28=""),"",TEXT(VALUE(I27),0))</f>
      </c>
      <c r="J28" s="24">
        <v>10102</v>
      </c>
      <c r="K28" s="24">
        <v>101</v>
      </c>
      <c r="L28" s="24">
        <v>10152</v>
      </c>
      <c r="M28" s="24" t="s">
        <v>83</v>
      </c>
      <c r="N28" s="26" t="s">
        <v>84</v>
      </c>
      <c r="O28" s="26"/>
      <c r="P28" s="26" t="s">
        <v>43</v>
      </c>
      <c r="Q28" s="27" t="s">
        <v>85</v>
      </c>
      <c r="R28" s="56"/>
      <c r="S28" s="57">
        <v>10203</v>
      </c>
      <c r="T28" s="52" t="s">
        <v>577</v>
      </c>
      <c r="V28" s="62" t="s">
        <v>72</v>
      </c>
      <c r="W28" s="52">
        <v>301</v>
      </c>
      <c r="X28" s="52" t="s">
        <v>176</v>
      </c>
      <c r="Y28" s="52">
        <v>30101</v>
      </c>
      <c r="Z28" s="52">
        <v>30151</v>
      </c>
      <c r="AA28" s="60">
        <v>1</v>
      </c>
      <c r="AB28" s="60">
        <v>2</v>
      </c>
    </row>
    <row r="29" spans="1:28" ht="15.75">
      <c r="A29" s="45"/>
      <c r="B29" s="46">
        <f>IF(ISNA(VLOOKUP(B3,$V$12:$X$36,2,0)),"",VLOOKUP(B3,$V$12:$X$36,2,0))</f>
      </c>
      <c r="C29" s="48">
        <f t="shared" si="6"/>
      </c>
      <c r="D29" s="50">
        <f t="shared" si="4"/>
      </c>
      <c r="E29" s="47"/>
      <c r="F29" s="47"/>
      <c r="G29" s="47"/>
      <c r="H29" s="42" t="str">
        <f t="shared" si="5"/>
        <v>,,</v>
      </c>
      <c r="I29" s="48">
        <f t="shared" si="7"/>
      </c>
      <c r="J29" s="24">
        <v>10103</v>
      </c>
      <c r="K29" s="24">
        <v>101</v>
      </c>
      <c r="L29" s="24">
        <v>10153</v>
      </c>
      <c r="M29" s="24" t="s">
        <v>87</v>
      </c>
      <c r="N29" s="26" t="s">
        <v>41</v>
      </c>
      <c r="O29" s="26" t="s">
        <v>79</v>
      </c>
      <c r="P29" s="26" t="s">
        <v>48</v>
      </c>
      <c r="Q29" s="27" t="s">
        <v>88</v>
      </c>
      <c r="R29" s="56"/>
      <c r="S29" s="57">
        <v>10204</v>
      </c>
      <c r="T29" s="52" t="s">
        <v>578</v>
      </c>
      <c r="V29" s="62" t="s">
        <v>75</v>
      </c>
      <c r="W29" s="52">
        <v>302</v>
      </c>
      <c r="X29" s="52" t="s">
        <v>177</v>
      </c>
      <c r="Y29" s="52">
        <v>30201</v>
      </c>
      <c r="Z29" s="52">
        <v>30251</v>
      </c>
      <c r="AA29" s="60">
        <v>1</v>
      </c>
      <c r="AB29" s="60">
        <v>2</v>
      </c>
    </row>
    <row r="30" spans="1:28" ht="15.75">
      <c r="A30" s="45"/>
      <c r="B30" s="46">
        <f>IF(ISNA(VLOOKUP(B3,$V$12:$X$36,2,0)),"",VLOOKUP(B3,$V$12:$X$36,2,0))</f>
      </c>
      <c r="C30" s="48">
        <f t="shared" si="6"/>
      </c>
      <c r="D30" s="50">
        <f t="shared" si="4"/>
      </c>
      <c r="E30" s="47"/>
      <c r="F30" s="47"/>
      <c r="G30" s="47"/>
      <c r="H30" s="42" t="str">
        <f t="shared" si="5"/>
        <v>,,</v>
      </c>
      <c r="I30" s="48">
        <f t="shared" si="7"/>
      </c>
      <c r="J30" s="24">
        <v>10104</v>
      </c>
      <c r="K30" s="24">
        <v>101</v>
      </c>
      <c r="L30" s="24">
        <v>10154</v>
      </c>
      <c r="M30" s="24" t="s">
        <v>90</v>
      </c>
      <c r="N30" s="26" t="s">
        <v>91</v>
      </c>
      <c r="O30" s="26" t="s">
        <v>92</v>
      </c>
      <c r="P30" s="26"/>
      <c r="Q30" s="27" t="s">
        <v>93</v>
      </c>
      <c r="R30" s="56"/>
      <c r="S30" s="57">
        <v>10205</v>
      </c>
      <c r="T30" s="52" t="s">
        <v>579</v>
      </c>
      <c r="V30" s="62" t="s">
        <v>77</v>
      </c>
      <c r="W30" s="52">
        <v>303</v>
      </c>
      <c r="X30" s="52" t="s">
        <v>178</v>
      </c>
      <c r="Y30" s="52">
        <v>30301</v>
      </c>
      <c r="Z30" s="52">
        <v>30351</v>
      </c>
      <c r="AA30" s="60">
        <v>1</v>
      </c>
      <c r="AB30" s="60">
        <v>2</v>
      </c>
    </row>
    <row r="31" spans="1:28" ht="15.75">
      <c r="A31" s="45"/>
      <c r="B31" s="46">
        <f>IF(ISNA(VLOOKUP(B3,$V$12:$X$36,2,0)),"",VLOOKUP(B3,$V$12:$X$36,2,0))</f>
      </c>
      <c r="C31" s="48">
        <f t="shared" si="6"/>
      </c>
      <c r="D31" s="50">
        <f t="shared" si="4"/>
      </c>
      <c r="E31" s="47"/>
      <c r="F31" s="47"/>
      <c r="G31" s="47"/>
      <c r="H31" s="42" t="str">
        <f t="shared" si="5"/>
        <v>,,</v>
      </c>
      <c r="I31" s="48">
        <f t="shared" si="7"/>
      </c>
      <c r="J31" s="24">
        <v>10105</v>
      </c>
      <c r="K31" s="24">
        <v>101</v>
      </c>
      <c r="L31" s="24">
        <v>10155</v>
      </c>
      <c r="M31" s="24" t="s">
        <v>95</v>
      </c>
      <c r="N31" s="26" t="s">
        <v>96</v>
      </c>
      <c r="O31" s="26"/>
      <c r="P31" s="26" t="s">
        <v>48</v>
      </c>
      <c r="Q31" s="27" t="s">
        <v>107</v>
      </c>
      <c r="R31" s="56"/>
      <c r="S31" s="57">
        <v>10206</v>
      </c>
      <c r="T31" s="52" t="s">
        <v>580</v>
      </c>
      <c r="V31" s="62" t="s">
        <v>82</v>
      </c>
      <c r="W31" s="52">
        <v>304</v>
      </c>
      <c r="X31" s="52" t="s">
        <v>208</v>
      </c>
      <c r="Y31" s="52">
        <v>30401</v>
      </c>
      <c r="Z31" s="52">
        <v>30451</v>
      </c>
      <c r="AA31" s="60">
        <v>1</v>
      </c>
      <c r="AB31" s="60">
        <v>2</v>
      </c>
    </row>
    <row r="32" spans="1:28" ht="15.75">
      <c r="A32" s="45"/>
      <c r="B32" s="46">
        <f>IF(ISNA(VLOOKUP(B3,$V$12:$X$36,2,0)),"",VLOOKUP(B3,$V$12:$X$36,2,0))</f>
      </c>
      <c r="C32" s="48">
        <f>IF(OR(C31="以下勿填",D32=""),"",TEXT(VALUE(C31)+1,0))</f>
      </c>
      <c r="D32" s="50">
        <f t="shared" si="4"/>
      </c>
      <c r="E32" s="47"/>
      <c r="F32" s="47"/>
      <c r="G32" s="47"/>
      <c r="H32" s="42" t="str">
        <f t="shared" si="5"/>
        <v>,,</v>
      </c>
      <c r="I32" s="48">
        <f t="shared" si="7"/>
      </c>
      <c r="J32" s="24">
        <v>10106</v>
      </c>
      <c r="K32" s="24">
        <v>101</v>
      </c>
      <c r="L32" s="24">
        <v>10156</v>
      </c>
      <c r="S32" s="57">
        <v>10207</v>
      </c>
      <c r="T32" s="52" t="s">
        <v>581</v>
      </c>
      <c r="V32" s="62" t="s">
        <v>86</v>
      </c>
      <c r="W32" s="52">
        <v>305</v>
      </c>
      <c r="X32" s="52" t="s">
        <v>209</v>
      </c>
      <c r="Y32" s="52">
        <v>30501</v>
      </c>
      <c r="Z32" s="52">
        <v>30551</v>
      </c>
      <c r="AA32" s="60">
        <v>1</v>
      </c>
      <c r="AB32" s="60">
        <v>2</v>
      </c>
    </row>
    <row r="33" spans="1:28" ht="15.75">
      <c r="A33" s="45"/>
      <c r="B33" s="46">
        <f>IF(ISNA(VLOOKUP(B3,$V$1:$X$36,2,0)),"",VLOOKUP(B3,$V$12:$X$36,2,0))</f>
      </c>
      <c r="C33" s="48">
        <f>IF(OR(C31="以下勿填",D32=""),"",TEXT(VALUE(C32)+1,0))</f>
      </c>
      <c r="D33" s="50">
        <f t="shared" si="4"/>
      </c>
      <c r="E33" s="47"/>
      <c r="F33" s="47"/>
      <c r="G33" s="47"/>
      <c r="H33" s="42" t="str">
        <f aca="true" t="shared" si="8" ref="H33:H39">IF(E33="","",IF(VLOOKUP(E33,$V$2:$W$10,1)=E33,VLOOKUP(E33,$V$2:$W$10,2)))&amp;","&amp;IF(F33="","",IF(VLOOKUP(F33,$V$2:$W$10,1)=F33,VLOOKUP(F33,$V$2:$W$10,2)))&amp;","&amp;IF(G33="","",IF(VLOOKUP(G33,$V$2:$W$10,1)=G33,VLOOKUP(G33,$V$2:$W$10,2)))</f>
        <v>,,</v>
      </c>
      <c r="I33" s="48">
        <f t="shared" si="7"/>
      </c>
      <c r="R33" s="56"/>
      <c r="S33" s="57">
        <v>10208</v>
      </c>
      <c r="T33" s="52" t="s">
        <v>582</v>
      </c>
      <c r="V33" s="62" t="s">
        <v>89</v>
      </c>
      <c r="W33" s="52">
        <v>306</v>
      </c>
      <c r="X33" s="52" t="s">
        <v>210</v>
      </c>
      <c r="Y33" s="52">
        <v>30601</v>
      </c>
      <c r="Z33" s="52">
        <v>30651</v>
      </c>
      <c r="AA33" s="60">
        <v>1</v>
      </c>
      <c r="AB33" s="60">
        <v>2</v>
      </c>
    </row>
    <row r="34" spans="1:28" ht="19.5">
      <c r="A34" s="45"/>
      <c r="B34" s="46">
        <f>IF(ISNA(VLOOKUP(B3,$V$12:$X$36,2,0)),"",VLOOKUP(B3,$V$12:$X$36,2,0))</f>
      </c>
      <c r="C34" s="48">
        <f t="shared" si="6"/>
      </c>
      <c r="D34" s="50">
        <f t="shared" si="4"/>
      </c>
      <c r="E34" s="47"/>
      <c r="F34" s="47"/>
      <c r="G34" s="47"/>
      <c r="H34" s="42" t="str">
        <f t="shared" si="8"/>
        <v>,,</v>
      </c>
      <c r="I34" s="48">
        <f t="shared" si="7"/>
      </c>
      <c r="J34" s="9" t="s">
        <v>59</v>
      </c>
      <c r="K34" s="29" t="str">
        <f>IF(COUNTIF($E$26:$F$39,"01")=2,"此項額滿",IF(COUNTIF($E$26:$F$39,"01")=1,"1",IF(COUNTIF($E$26:$F$39,"01")=0,"0",IF(COUNTIF($E$26:$F$39,"01")&gt;2,"多報名了"))))</f>
        <v>0</v>
      </c>
      <c r="L34" s="31"/>
      <c r="R34" s="56"/>
      <c r="S34" s="57">
        <v>10209</v>
      </c>
      <c r="T34" s="52" t="s">
        <v>583</v>
      </c>
      <c r="V34" s="62" t="s">
        <v>94</v>
      </c>
      <c r="W34" s="52">
        <v>307</v>
      </c>
      <c r="X34" s="63" t="s">
        <v>211</v>
      </c>
      <c r="Y34" s="52">
        <v>30701</v>
      </c>
      <c r="Z34" s="52">
        <v>30751</v>
      </c>
      <c r="AA34" s="60">
        <v>1</v>
      </c>
      <c r="AB34" s="60">
        <v>2</v>
      </c>
    </row>
    <row r="35" spans="1:28" ht="19.5">
      <c r="A35" s="45"/>
      <c r="B35" s="46">
        <f>IF(ISNA(VLOOKUP(B3,$V$12:$X$36,2,0)),"",VLOOKUP(B3,$V$12:$X$36,2,0))</f>
      </c>
      <c r="C35" s="48">
        <f t="shared" si="6"/>
      </c>
      <c r="D35" s="50">
        <f t="shared" si="4"/>
      </c>
      <c r="E35" s="47"/>
      <c r="F35" s="47"/>
      <c r="G35" s="47"/>
      <c r="H35" s="51" t="str">
        <f t="shared" si="8"/>
        <v>,,</v>
      </c>
      <c r="I35" s="48">
        <f t="shared" si="7"/>
      </c>
      <c r="J35" s="9"/>
      <c r="K35" s="29"/>
      <c r="R35" s="56"/>
      <c r="S35" s="57">
        <v>10210</v>
      </c>
      <c r="T35" s="52" t="s">
        <v>584</v>
      </c>
      <c r="V35" s="62" t="s">
        <v>97</v>
      </c>
      <c r="W35" s="52">
        <v>308</v>
      </c>
      <c r="X35" s="52" t="s">
        <v>179</v>
      </c>
      <c r="Y35" s="52">
        <v>30801</v>
      </c>
      <c r="Z35" s="52">
        <v>30851</v>
      </c>
      <c r="AA35" s="60">
        <v>1</v>
      </c>
      <c r="AB35" s="60">
        <v>2</v>
      </c>
    </row>
    <row r="36" spans="1:28" ht="19.5">
      <c r="A36" s="45"/>
      <c r="B36" s="46">
        <f>IF(ISNA(VLOOKUP(B3,$V$12:$X$36,2,0)),"",VLOOKUP(B3,$V$12:$X$36,2,0))</f>
      </c>
      <c r="C36" s="48">
        <f>IF(OR(C35="以下勿填",D36=""),"",TEXT(VALUE(C35)+1,0))</f>
      </c>
      <c r="D36" s="50">
        <f t="shared" si="4"/>
      </c>
      <c r="E36" s="47"/>
      <c r="F36" s="47"/>
      <c r="G36" s="47"/>
      <c r="H36" s="51" t="str">
        <f t="shared" si="8"/>
        <v>,,</v>
      </c>
      <c r="I36" s="48">
        <f t="shared" si="7"/>
      </c>
      <c r="J36" s="9"/>
      <c r="K36" s="29"/>
      <c r="R36" s="56"/>
      <c r="S36" s="57">
        <v>10211</v>
      </c>
      <c r="T36" s="52" t="s">
        <v>585</v>
      </c>
      <c r="V36" s="62"/>
      <c r="AA36" s="60"/>
      <c r="AB36" s="60"/>
    </row>
    <row r="37" spans="1:22" ht="19.5">
      <c r="A37" s="45"/>
      <c r="B37" s="46">
        <f>IF(ISNA(VLOOKUP(B3,$V$12:$X$36,2,0)),"",VLOOKUP(B3,$V$12:$X$36,2,0))</f>
      </c>
      <c r="C37" s="48">
        <f>IF(OR(C36="以下勿填",D37=""),"",TEXT(VALUE(C36)+1,0))</f>
      </c>
      <c r="D37" s="50">
        <f t="shared" si="4"/>
      </c>
      <c r="E37" s="47"/>
      <c r="F37" s="47"/>
      <c r="G37" s="47"/>
      <c r="H37" s="51" t="str">
        <f t="shared" si="8"/>
        <v>,,</v>
      </c>
      <c r="I37" s="48">
        <f t="shared" si="7"/>
      </c>
      <c r="J37" s="9"/>
      <c r="K37" s="29"/>
      <c r="R37" s="56"/>
      <c r="S37" s="57">
        <v>10212</v>
      </c>
      <c r="T37" s="52" t="s">
        <v>586</v>
      </c>
      <c r="V37" s="62"/>
    </row>
    <row r="38" spans="1:20" ht="19.5">
      <c r="A38" s="45"/>
      <c r="B38" s="46">
        <f>IF(ISNA(VLOOKUP(B3,$V$12:$X$36,2,0)),"",VLOOKUP(B3,$V$12:$X$36,2,0))</f>
      </c>
      <c r="C38" s="48">
        <f>IF(OR(C37="以下勿填",D38=""),"",TEXT(VALUE(C37)+1,0))</f>
      </c>
      <c r="D38" s="50">
        <f t="shared" si="4"/>
      </c>
      <c r="E38" s="47"/>
      <c r="F38" s="47"/>
      <c r="G38" s="47"/>
      <c r="H38" s="51" t="str">
        <f t="shared" si="8"/>
        <v>,,</v>
      </c>
      <c r="I38" s="48">
        <f t="shared" si="7"/>
      </c>
      <c r="J38" s="9"/>
      <c r="K38" s="29"/>
      <c r="R38" s="56"/>
      <c r="S38" s="57">
        <v>10213</v>
      </c>
      <c r="T38" s="52" t="s">
        <v>587</v>
      </c>
    </row>
    <row r="39" spans="1:20" ht="19.5">
      <c r="A39" s="45"/>
      <c r="B39" s="46">
        <f>IF(ISNA(VLOOKUP(B3,$V$12:$X$36,2,0)),"",VLOOKUP(B3,$V$12:$X$36,2,0))</f>
      </c>
      <c r="C39" s="48">
        <f>IF(OR(C38="以下勿填",D39=""),"",TEXT(VALUE(C38)+1,0))</f>
      </c>
      <c r="D39" s="50">
        <f t="shared" si="4"/>
      </c>
      <c r="E39" s="47"/>
      <c r="F39" s="47"/>
      <c r="G39" s="47"/>
      <c r="H39" s="51" t="str">
        <f t="shared" si="8"/>
        <v>,,</v>
      </c>
      <c r="I39" s="48">
        <f t="shared" si="7"/>
      </c>
      <c r="J39" s="9"/>
      <c r="K39" s="29"/>
      <c r="R39" s="56"/>
      <c r="S39" s="57">
        <v>10214</v>
      </c>
      <c r="T39" s="52" t="s">
        <v>588</v>
      </c>
    </row>
    <row r="40" spans="10:20" ht="19.5">
      <c r="J40" s="9"/>
      <c r="K40" s="29"/>
      <c r="R40" s="56"/>
      <c r="S40" s="57">
        <v>10215</v>
      </c>
      <c r="T40" s="52" t="s">
        <v>589</v>
      </c>
    </row>
    <row r="41" spans="10:20" ht="19.5">
      <c r="J41" s="9"/>
      <c r="K41" s="29"/>
      <c r="R41" s="56"/>
      <c r="S41" s="57">
        <v>10216</v>
      </c>
      <c r="T41" s="52" t="s">
        <v>590</v>
      </c>
    </row>
    <row r="42" spans="18:20" ht="15.75">
      <c r="R42" s="56"/>
      <c r="S42" s="57">
        <v>10217</v>
      </c>
      <c r="T42" s="52" t="s">
        <v>591</v>
      </c>
    </row>
    <row r="43" spans="18:20" ht="15.75">
      <c r="R43" s="56"/>
      <c r="S43" s="57">
        <v>10218</v>
      </c>
      <c r="T43" s="52" t="s">
        <v>592</v>
      </c>
    </row>
    <row r="44" spans="18:20" ht="15.75">
      <c r="R44" s="56"/>
      <c r="S44" s="57">
        <v>10219</v>
      </c>
      <c r="T44" s="52" t="s">
        <v>593</v>
      </c>
    </row>
    <row r="45" spans="18:20" ht="15.75">
      <c r="R45" s="56"/>
      <c r="S45" s="57">
        <v>10220</v>
      </c>
      <c r="T45" s="52" t="s">
        <v>594</v>
      </c>
    </row>
    <row r="46" spans="18:20" ht="15.75">
      <c r="R46" s="56"/>
      <c r="S46" s="57">
        <v>10221</v>
      </c>
      <c r="T46" s="52" t="s">
        <v>595</v>
      </c>
    </row>
    <row r="47" spans="18:20" ht="15.75">
      <c r="R47" s="56"/>
      <c r="S47" s="57">
        <v>10222</v>
      </c>
      <c r="T47" s="52" t="s">
        <v>596</v>
      </c>
    </row>
    <row r="48" spans="18:20" ht="15.75">
      <c r="R48" s="56"/>
      <c r="S48" s="57">
        <v>10223</v>
      </c>
      <c r="T48" s="52" t="s">
        <v>597</v>
      </c>
    </row>
    <row r="49" spans="18:20" ht="15.75">
      <c r="R49" s="56"/>
      <c r="S49" s="57">
        <v>10224</v>
      </c>
      <c r="T49" s="52" t="s">
        <v>598</v>
      </c>
    </row>
    <row r="50" spans="18:20" ht="15.75">
      <c r="R50" s="56"/>
      <c r="S50" s="57">
        <v>10225</v>
      </c>
      <c r="T50" s="52" t="s">
        <v>599</v>
      </c>
    </row>
    <row r="51" spans="18:20" ht="15.75">
      <c r="R51" s="56">
        <v>103</v>
      </c>
      <c r="S51" s="57">
        <v>10301</v>
      </c>
      <c r="T51" s="52" t="s">
        <v>600</v>
      </c>
    </row>
    <row r="52" spans="18:20" ht="15.75">
      <c r="R52" s="56"/>
      <c r="S52" s="57">
        <v>10302</v>
      </c>
      <c r="T52" s="52" t="s">
        <v>601</v>
      </c>
    </row>
    <row r="53" spans="18:20" ht="15.75">
      <c r="R53" s="56"/>
      <c r="S53" s="57">
        <v>10303</v>
      </c>
      <c r="T53" s="52" t="s">
        <v>602</v>
      </c>
    </row>
    <row r="54" spans="18:20" ht="15.75">
      <c r="R54" s="56"/>
      <c r="S54" s="57">
        <v>10304</v>
      </c>
      <c r="T54" s="52" t="s">
        <v>603</v>
      </c>
    </row>
    <row r="55" spans="18:20" ht="15.75">
      <c r="R55" s="56"/>
      <c r="S55" s="57">
        <v>10305</v>
      </c>
      <c r="T55" s="52" t="s">
        <v>604</v>
      </c>
    </row>
    <row r="56" spans="18:20" ht="15.75">
      <c r="R56" s="56"/>
      <c r="S56" s="57">
        <v>10306</v>
      </c>
      <c r="T56" s="52" t="s">
        <v>605</v>
      </c>
    </row>
    <row r="57" spans="19:20" ht="15.75">
      <c r="S57" s="57">
        <v>10307</v>
      </c>
      <c r="T57" s="52" t="s">
        <v>606</v>
      </c>
    </row>
    <row r="58" spans="18:20" ht="15.75">
      <c r="R58" s="56"/>
      <c r="S58" s="57">
        <v>10308</v>
      </c>
      <c r="T58" s="52" t="s">
        <v>607</v>
      </c>
    </row>
    <row r="59" spans="18:20" ht="15.75">
      <c r="R59" s="56"/>
      <c r="S59" s="57">
        <v>10309</v>
      </c>
      <c r="T59" s="52" t="s">
        <v>608</v>
      </c>
    </row>
    <row r="60" spans="18:20" ht="15.75">
      <c r="R60" s="56"/>
      <c r="S60" s="57">
        <v>10310</v>
      </c>
      <c r="T60" s="52" t="s">
        <v>609</v>
      </c>
    </row>
    <row r="61" spans="18:20" ht="15.75">
      <c r="R61" s="56"/>
      <c r="S61" s="57">
        <v>10311</v>
      </c>
      <c r="T61" s="52" t="s">
        <v>610</v>
      </c>
    </row>
    <row r="62" spans="18:20" ht="15.75">
      <c r="R62" s="56"/>
      <c r="S62" s="57">
        <v>10312</v>
      </c>
      <c r="T62" s="52" t="s">
        <v>611</v>
      </c>
    </row>
    <row r="63" spans="18:20" ht="15.75">
      <c r="R63" s="56"/>
      <c r="S63" s="57">
        <v>10313</v>
      </c>
      <c r="T63" s="52" t="s">
        <v>612</v>
      </c>
    </row>
    <row r="64" spans="18:20" ht="15.75">
      <c r="R64" s="56"/>
      <c r="S64" s="57">
        <v>10314</v>
      </c>
      <c r="T64" s="52" t="s">
        <v>613</v>
      </c>
    </row>
    <row r="65" spans="18:20" ht="15.75">
      <c r="R65" s="56"/>
      <c r="S65" s="57">
        <v>10315</v>
      </c>
      <c r="T65" s="52" t="s">
        <v>614</v>
      </c>
    </row>
    <row r="66" spans="18:20" ht="15.75">
      <c r="R66" s="56"/>
      <c r="S66" s="57">
        <v>10316</v>
      </c>
      <c r="T66" s="52" t="s">
        <v>615</v>
      </c>
    </row>
    <row r="67" spans="18:20" ht="15.75">
      <c r="R67" s="56"/>
      <c r="S67" s="57">
        <v>10317</v>
      </c>
      <c r="T67" s="52" t="s">
        <v>616</v>
      </c>
    </row>
    <row r="68" spans="18:20" ht="15.75">
      <c r="R68" s="56"/>
      <c r="S68" s="57">
        <v>10318</v>
      </c>
      <c r="T68" s="52" t="s">
        <v>617</v>
      </c>
    </row>
    <row r="69" spans="18:20" ht="15.75">
      <c r="R69" s="56"/>
      <c r="S69" s="57">
        <v>10319</v>
      </c>
      <c r="T69" s="52" t="s">
        <v>618</v>
      </c>
    </row>
    <row r="70" spans="18:20" ht="15.75">
      <c r="R70" s="56"/>
      <c r="S70" s="57">
        <v>10320</v>
      </c>
      <c r="T70" s="52" t="s">
        <v>619</v>
      </c>
    </row>
    <row r="71" spans="18:20" ht="15.75">
      <c r="R71" s="56"/>
      <c r="S71" s="57">
        <v>10321</v>
      </c>
      <c r="T71" s="52" t="s">
        <v>620</v>
      </c>
    </row>
    <row r="72" spans="18:20" ht="15.75">
      <c r="R72" s="56"/>
      <c r="S72" s="57">
        <v>10322</v>
      </c>
      <c r="T72" s="52" t="s">
        <v>621</v>
      </c>
    </row>
    <row r="73" spans="18:20" ht="15.75">
      <c r="R73" s="56"/>
      <c r="S73" s="57">
        <v>10323</v>
      </c>
      <c r="T73" s="52" t="s">
        <v>622</v>
      </c>
    </row>
    <row r="74" spans="18:20" ht="15.75">
      <c r="R74" s="56"/>
      <c r="S74" s="57">
        <v>10324</v>
      </c>
      <c r="T74" s="64" t="s">
        <v>623</v>
      </c>
    </row>
    <row r="75" spans="18:20" ht="15.75">
      <c r="R75" s="56">
        <v>104</v>
      </c>
      <c r="S75" s="57">
        <v>10401</v>
      </c>
      <c r="T75" s="52" t="s">
        <v>624</v>
      </c>
    </row>
    <row r="76" spans="18:20" ht="15.75">
      <c r="R76" s="56"/>
      <c r="S76" s="57">
        <v>10402</v>
      </c>
      <c r="T76" s="52" t="s">
        <v>625</v>
      </c>
    </row>
    <row r="77" spans="18:20" ht="15.75">
      <c r="R77" s="56"/>
      <c r="S77" s="57">
        <v>10403</v>
      </c>
      <c r="T77" s="52" t="s">
        <v>626</v>
      </c>
    </row>
    <row r="78" spans="18:20" ht="15.75">
      <c r="R78" s="56"/>
      <c r="S78" s="57">
        <v>10404</v>
      </c>
      <c r="T78" s="52" t="s">
        <v>627</v>
      </c>
    </row>
    <row r="79" spans="18:20" ht="15.75">
      <c r="R79" s="56"/>
      <c r="S79" s="57">
        <v>10405</v>
      </c>
      <c r="T79" s="52" t="s">
        <v>628</v>
      </c>
    </row>
    <row r="80" spans="18:20" ht="15.75">
      <c r="R80" s="56"/>
      <c r="S80" s="57">
        <v>10406</v>
      </c>
      <c r="T80" s="52" t="s">
        <v>629</v>
      </c>
    </row>
    <row r="81" spans="18:20" ht="15.75">
      <c r="R81" s="56"/>
      <c r="S81" s="57">
        <v>10407</v>
      </c>
      <c r="T81" s="52" t="s">
        <v>630</v>
      </c>
    </row>
    <row r="82" spans="18:20" ht="15.75">
      <c r="R82" s="56"/>
      <c r="S82" s="57">
        <v>10408</v>
      </c>
      <c r="T82" s="52" t="s">
        <v>631</v>
      </c>
    </row>
    <row r="83" spans="19:20" ht="15.75">
      <c r="S83" s="57">
        <v>10409</v>
      </c>
      <c r="T83" s="52" t="s">
        <v>632</v>
      </c>
    </row>
    <row r="84" spans="18:20" ht="15.75">
      <c r="R84" s="56"/>
      <c r="S84" s="57">
        <v>10410</v>
      </c>
      <c r="T84" s="52" t="s">
        <v>633</v>
      </c>
    </row>
    <row r="85" spans="18:20" ht="15.75">
      <c r="R85" s="56"/>
      <c r="S85" s="57">
        <v>10411</v>
      </c>
      <c r="T85" s="52" t="s">
        <v>634</v>
      </c>
    </row>
    <row r="86" spans="18:20" ht="15.75">
      <c r="R86" s="56"/>
      <c r="S86" s="57">
        <v>10412</v>
      </c>
      <c r="T86" s="52" t="s">
        <v>635</v>
      </c>
    </row>
    <row r="87" spans="18:20" ht="15.75">
      <c r="R87" s="56"/>
      <c r="S87" s="57">
        <v>10413</v>
      </c>
      <c r="T87" s="52" t="s">
        <v>636</v>
      </c>
    </row>
    <row r="88" spans="18:20" ht="15.75">
      <c r="R88" s="56"/>
      <c r="S88" s="57">
        <v>10414</v>
      </c>
      <c r="T88" s="52" t="s">
        <v>637</v>
      </c>
    </row>
    <row r="89" spans="18:20" ht="15.75">
      <c r="R89" s="56"/>
      <c r="S89" s="57">
        <v>10415</v>
      </c>
      <c r="T89" s="52" t="s">
        <v>638</v>
      </c>
    </row>
    <row r="90" spans="18:20" ht="15.75">
      <c r="R90" s="56"/>
      <c r="S90" s="57">
        <v>10416</v>
      </c>
      <c r="T90" s="52" t="s">
        <v>639</v>
      </c>
    </row>
    <row r="91" spans="18:20" ht="15.75">
      <c r="R91" s="56"/>
      <c r="S91" s="57">
        <v>10417</v>
      </c>
      <c r="T91" s="52" t="s">
        <v>640</v>
      </c>
    </row>
    <row r="92" spans="18:20" ht="15.75">
      <c r="R92" s="56"/>
      <c r="S92" s="57">
        <v>10418</v>
      </c>
      <c r="T92" s="52" t="s">
        <v>641</v>
      </c>
    </row>
    <row r="93" spans="18:20" ht="15.75">
      <c r="R93" s="56"/>
      <c r="S93" s="57">
        <v>10419</v>
      </c>
      <c r="T93" s="52" t="s">
        <v>642</v>
      </c>
    </row>
    <row r="94" spans="18:20" ht="15.75">
      <c r="R94" s="56"/>
      <c r="S94" s="57">
        <v>10420</v>
      </c>
      <c r="T94" s="52" t="s">
        <v>643</v>
      </c>
    </row>
    <row r="95" spans="18:20" ht="15.75">
      <c r="R95" s="56"/>
      <c r="S95" s="57">
        <v>10421</v>
      </c>
      <c r="T95" s="52" t="s">
        <v>644</v>
      </c>
    </row>
    <row r="96" spans="18:20" ht="15.75">
      <c r="R96" s="56"/>
      <c r="S96" s="57">
        <v>10422</v>
      </c>
      <c r="T96" s="52" t="s">
        <v>645</v>
      </c>
    </row>
    <row r="97" spans="18:20" ht="15.75">
      <c r="R97" s="56"/>
      <c r="S97" s="57">
        <v>10423</v>
      </c>
      <c r="T97" s="52" t="s">
        <v>646</v>
      </c>
    </row>
    <row r="98" spans="18:20" ht="15.75">
      <c r="R98" s="56"/>
      <c r="S98" s="57">
        <v>10424</v>
      </c>
      <c r="T98" s="52" t="s">
        <v>647</v>
      </c>
    </row>
    <row r="99" spans="18:20" ht="15.75">
      <c r="R99" s="56"/>
      <c r="S99" s="57">
        <v>10425</v>
      </c>
      <c r="T99" s="52" t="s">
        <v>648</v>
      </c>
    </row>
    <row r="100" spans="18:20" ht="15.75">
      <c r="R100" s="56">
        <v>105</v>
      </c>
      <c r="S100" s="57">
        <v>10501</v>
      </c>
      <c r="T100" s="52" t="s">
        <v>649</v>
      </c>
    </row>
    <row r="101" spans="18:20" ht="15.75">
      <c r="R101" s="56"/>
      <c r="S101" s="57">
        <v>10502</v>
      </c>
      <c r="T101" s="52" t="s">
        <v>650</v>
      </c>
    </row>
    <row r="102" spans="18:20" ht="15.75">
      <c r="R102" s="56"/>
      <c r="S102" s="57">
        <v>10503</v>
      </c>
      <c r="T102" s="52" t="s">
        <v>651</v>
      </c>
    </row>
    <row r="103" spans="18:20" ht="15.75">
      <c r="R103" s="56"/>
      <c r="S103" s="57">
        <v>10504</v>
      </c>
      <c r="T103" s="52" t="s">
        <v>652</v>
      </c>
    </row>
    <row r="104" spans="18:20" ht="15.75">
      <c r="R104" s="56"/>
      <c r="S104" s="57">
        <v>10505</v>
      </c>
      <c r="T104" s="52" t="s">
        <v>653</v>
      </c>
    </row>
    <row r="105" spans="19:20" ht="15.75">
      <c r="S105" s="57">
        <v>10506</v>
      </c>
      <c r="T105" s="52" t="s">
        <v>654</v>
      </c>
    </row>
    <row r="106" spans="18:20" ht="15.75">
      <c r="R106" s="56"/>
      <c r="S106" s="57">
        <v>10507</v>
      </c>
      <c r="T106" s="52" t="s">
        <v>655</v>
      </c>
    </row>
    <row r="107" spans="18:20" ht="15.75">
      <c r="R107" s="56"/>
      <c r="S107" s="57">
        <v>10508</v>
      </c>
      <c r="T107" s="52" t="s">
        <v>656</v>
      </c>
    </row>
    <row r="108" spans="18:20" ht="15.75">
      <c r="R108" s="56"/>
      <c r="S108" s="57">
        <v>10509</v>
      </c>
      <c r="T108" s="52" t="s">
        <v>657</v>
      </c>
    </row>
    <row r="109" spans="18:20" ht="15.75">
      <c r="R109" s="56"/>
      <c r="S109" s="57">
        <v>10510</v>
      </c>
      <c r="T109" s="52" t="s">
        <v>658</v>
      </c>
    </row>
    <row r="110" spans="18:20" ht="15.75">
      <c r="R110" s="56"/>
      <c r="S110" s="57">
        <v>10511</v>
      </c>
      <c r="T110" s="52" t="s">
        <v>659</v>
      </c>
    </row>
    <row r="111" spans="18:20" ht="15.75">
      <c r="R111" s="56"/>
      <c r="S111" s="57">
        <v>10512</v>
      </c>
      <c r="T111" s="52" t="s">
        <v>660</v>
      </c>
    </row>
    <row r="112" spans="18:20" ht="15.75">
      <c r="R112" s="56"/>
      <c r="S112" s="57">
        <v>10513</v>
      </c>
      <c r="T112" s="52" t="s">
        <v>661</v>
      </c>
    </row>
    <row r="113" spans="18:20" ht="15.75">
      <c r="R113" s="56"/>
      <c r="S113" s="57">
        <v>10514</v>
      </c>
      <c r="T113" s="52" t="s">
        <v>662</v>
      </c>
    </row>
    <row r="114" spans="18:20" ht="15.75">
      <c r="R114" s="56"/>
      <c r="S114" s="57">
        <v>10515</v>
      </c>
      <c r="T114" s="52" t="s">
        <v>663</v>
      </c>
    </row>
    <row r="115" spans="18:20" ht="15.75">
      <c r="R115" s="56"/>
      <c r="S115" s="57">
        <v>10516</v>
      </c>
      <c r="T115" s="52" t="s">
        <v>664</v>
      </c>
    </row>
    <row r="116" spans="18:20" ht="15.75">
      <c r="R116" s="56"/>
      <c r="S116" s="57">
        <v>10517</v>
      </c>
      <c r="T116" s="52" t="s">
        <v>665</v>
      </c>
    </row>
    <row r="117" spans="18:19" ht="15.75">
      <c r="R117" s="56"/>
      <c r="S117" s="57"/>
    </row>
    <row r="118" spans="18:20" ht="15.75">
      <c r="R118" s="56"/>
      <c r="S118" s="57">
        <v>10519</v>
      </c>
      <c r="T118" s="52" t="s">
        <v>666</v>
      </c>
    </row>
    <row r="119" spans="18:20" ht="15.75">
      <c r="R119" s="56"/>
      <c r="S119" s="57">
        <v>10520</v>
      </c>
      <c r="T119" s="52" t="s">
        <v>667</v>
      </c>
    </row>
    <row r="120" spans="18:20" ht="15.75">
      <c r="R120" s="56"/>
      <c r="S120" s="57">
        <v>10521</v>
      </c>
      <c r="T120" s="52" t="s">
        <v>668</v>
      </c>
    </row>
    <row r="121" spans="19:20" ht="15.75">
      <c r="S121" s="57">
        <v>10522</v>
      </c>
      <c r="T121" s="52" t="s">
        <v>669</v>
      </c>
    </row>
    <row r="122" spans="19:20" ht="15.75">
      <c r="S122" s="57">
        <v>10523</v>
      </c>
      <c r="T122" s="52" t="s">
        <v>670</v>
      </c>
    </row>
    <row r="123" spans="19:20" ht="15.75">
      <c r="S123" s="57">
        <v>10524</v>
      </c>
      <c r="T123" s="52" t="s">
        <v>671</v>
      </c>
    </row>
    <row r="124" spans="18:20" ht="15.75">
      <c r="R124" s="56"/>
      <c r="S124" s="57">
        <v>10525</v>
      </c>
      <c r="T124" s="52" t="s">
        <v>672</v>
      </c>
    </row>
    <row r="125" spans="18:20" ht="15.75">
      <c r="R125" s="56">
        <v>106</v>
      </c>
      <c r="S125" s="57">
        <v>10601</v>
      </c>
      <c r="T125" s="52" t="s">
        <v>673</v>
      </c>
    </row>
    <row r="126" spans="18:20" ht="15.75">
      <c r="R126" s="56"/>
      <c r="S126" s="57">
        <v>10602</v>
      </c>
      <c r="T126" s="52" t="s">
        <v>674</v>
      </c>
    </row>
    <row r="127" spans="18:20" ht="15.75">
      <c r="R127" s="56"/>
      <c r="S127" s="57">
        <v>10603</v>
      </c>
      <c r="T127" s="52" t="s">
        <v>675</v>
      </c>
    </row>
    <row r="128" spans="18:20" ht="15.75">
      <c r="R128" s="56"/>
      <c r="S128" s="57">
        <v>10604</v>
      </c>
      <c r="T128" s="52" t="s">
        <v>676</v>
      </c>
    </row>
    <row r="129" spans="18:20" ht="15.75">
      <c r="R129" s="56"/>
      <c r="S129" s="57">
        <v>10605</v>
      </c>
      <c r="T129" s="52" t="s">
        <v>677</v>
      </c>
    </row>
    <row r="130" spans="18:20" ht="15.75">
      <c r="R130" s="56"/>
      <c r="S130" s="57">
        <v>10606</v>
      </c>
      <c r="T130" s="52" t="s">
        <v>678</v>
      </c>
    </row>
    <row r="131" spans="18:20" ht="15.75">
      <c r="R131" s="56"/>
      <c r="S131" s="57">
        <v>10607</v>
      </c>
      <c r="T131" s="52" t="s">
        <v>679</v>
      </c>
    </row>
    <row r="132" spans="18:20" ht="15.75">
      <c r="R132" s="56"/>
      <c r="S132" s="57">
        <v>10608</v>
      </c>
      <c r="T132" s="52" t="s">
        <v>680</v>
      </c>
    </row>
    <row r="133" spans="19:20" ht="15.75">
      <c r="S133" s="57">
        <v>10609</v>
      </c>
      <c r="T133" s="52" t="s">
        <v>681</v>
      </c>
    </row>
    <row r="134" spans="18:20" ht="15.75">
      <c r="R134" s="56"/>
      <c r="S134" s="57">
        <v>10610</v>
      </c>
      <c r="T134" s="52" t="s">
        <v>682</v>
      </c>
    </row>
    <row r="135" spans="18:20" ht="15.75">
      <c r="R135" s="56"/>
      <c r="S135" s="57">
        <v>10611</v>
      </c>
      <c r="T135" s="52" t="s">
        <v>683</v>
      </c>
    </row>
    <row r="136" spans="18:20" ht="15.75">
      <c r="R136" s="56"/>
      <c r="S136" s="57">
        <v>10612</v>
      </c>
      <c r="T136" s="52" t="s">
        <v>684</v>
      </c>
    </row>
    <row r="137" spans="18:20" ht="15.75">
      <c r="R137" s="56"/>
      <c r="S137" s="57">
        <v>10613</v>
      </c>
      <c r="T137" s="52" t="s">
        <v>685</v>
      </c>
    </row>
    <row r="138" spans="18:20" ht="15.75">
      <c r="R138" s="56"/>
      <c r="S138" s="57">
        <v>10614</v>
      </c>
      <c r="T138" s="52" t="s">
        <v>686</v>
      </c>
    </row>
    <row r="139" spans="18:20" ht="15.75">
      <c r="R139" s="56"/>
      <c r="S139" s="57">
        <v>10615</v>
      </c>
      <c r="T139" s="52" t="s">
        <v>687</v>
      </c>
    </row>
    <row r="140" spans="18:20" ht="15.75">
      <c r="R140" s="56"/>
      <c r="S140" s="57">
        <v>10616</v>
      </c>
      <c r="T140" s="52" t="s">
        <v>688</v>
      </c>
    </row>
    <row r="141" spans="18:20" ht="15.75">
      <c r="R141" s="56"/>
      <c r="S141" s="57">
        <v>10617</v>
      </c>
      <c r="T141" s="52" t="s">
        <v>689</v>
      </c>
    </row>
    <row r="142" spans="18:20" ht="15.75">
      <c r="R142" s="56"/>
      <c r="S142" s="57">
        <v>10618</v>
      </c>
      <c r="T142" s="52" t="s">
        <v>690</v>
      </c>
    </row>
    <row r="143" spans="18:20" ht="15.75">
      <c r="R143" s="56"/>
      <c r="S143" s="57">
        <v>10619</v>
      </c>
      <c r="T143" s="52" t="s">
        <v>691</v>
      </c>
    </row>
    <row r="144" spans="18:20" ht="15.75">
      <c r="R144" s="56"/>
      <c r="S144" s="57">
        <v>10620</v>
      </c>
      <c r="T144" s="52" t="s">
        <v>692</v>
      </c>
    </row>
    <row r="145" spans="18:20" ht="15.75">
      <c r="R145" s="56"/>
      <c r="S145" s="57">
        <v>10621</v>
      </c>
      <c r="T145" s="52" t="s">
        <v>693</v>
      </c>
    </row>
    <row r="146" spans="18:20" ht="15.75">
      <c r="R146" s="56"/>
      <c r="S146" s="57">
        <v>10622</v>
      </c>
      <c r="T146" s="52" t="s">
        <v>694</v>
      </c>
    </row>
    <row r="147" spans="18:20" ht="15.75">
      <c r="R147" s="56"/>
      <c r="S147" s="57">
        <v>10623</v>
      </c>
      <c r="T147" s="52" t="s">
        <v>695</v>
      </c>
    </row>
    <row r="148" spans="18:20" ht="15.75">
      <c r="R148" s="56"/>
      <c r="S148" s="57">
        <v>10624</v>
      </c>
      <c r="T148" s="52" t="s">
        <v>696</v>
      </c>
    </row>
    <row r="149" spans="18:20" ht="15.75">
      <c r="R149" s="56">
        <v>107</v>
      </c>
      <c r="S149" s="57">
        <v>10701</v>
      </c>
      <c r="T149" s="52" t="s">
        <v>697</v>
      </c>
    </row>
    <row r="150" spans="18:20" ht="15.75">
      <c r="R150" s="56"/>
      <c r="S150" s="57">
        <v>10702</v>
      </c>
      <c r="T150" s="52" t="s">
        <v>698</v>
      </c>
    </row>
    <row r="151" spans="18:20" ht="15.75">
      <c r="R151" s="56"/>
      <c r="S151" s="57">
        <v>10703</v>
      </c>
      <c r="T151" s="52" t="s">
        <v>699</v>
      </c>
    </row>
    <row r="152" spans="18:20" ht="15.75">
      <c r="R152" s="56"/>
      <c r="S152" s="57">
        <v>10704</v>
      </c>
      <c r="T152" s="52" t="s">
        <v>700</v>
      </c>
    </row>
    <row r="153" spans="18:20" ht="15.75">
      <c r="R153" s="56"/>
      <c r="S153" s="57">
        <v>10705</v>
      </c>
      <c r="T153" s="52" t="s">
        <v>701</v>
      </c>
    </row>
    <row r="154" spans="18:20" ht="15.75">
      <c r="R154" s="56"/>
      <c r="S154" s="57">
        <v>10706</v>
      </c>
      <c r="T154" s="52" t="s">
        <v>460</v>
      </c>
    </row>
    <row r="155" spans="18:20" ht="15.75">
      <c r="R155" s="56"/>
      <c r="S155" s="57">
        <v>10707</v>
      </c>
      <c r="T155" s="52" t="s">
        <v>702</v>
      </c>
    </row>
    <row r="156" spans="18:20" ht="15.75">
      <c r="R156" s="56"/>
      <c r="S156" s="57">
        <v>10708</v>
      </c>
      <c r="T156" s="52" t="s">
        <v>703</v>
      </c>
    </row>
    <row r="157" spans="18:20" ht="15.75">
      <c r="R157" s="56"/>
      <c r="S157" s="57">
        <v>10709</v>
      </c>
      <c r="T157" s="52" t="s">
        <v>704</v>
      </c>
    </row>
    <row r="158" spans="18:20" ht="15.75">
      <c r="R158" s="56"/>
      <c r="S158" s="57">
        <v>10710</v>
      </c>
      <c r="T158" s="52" t="s">
        <v>705</v>
      </c>
    </row>
    <row r="159" spans="19:20" ht="15.75">
      <c r="S159" s="57">
        <v>10711</v>
      </c>
      <c r="T159" s="52" t="s">
        <v>706</v>
      </c>
    </row>
    <row r="160" spans="18:20" ht="15.75">
      <c r="R160" s="56"/>
      <c r="S160" s="57">
        <v>10712</v>
      </c>
      <c r="T160" s="52" t="s">
        <v>707</v>
      </c>
    </row>
    <row r="161" spans="18:20" ht="15.75">
      <c r="R161" s="56"/>
      <c r="S161" s="57">
        <v>10713</v>
      </c>
      <c r="T161" s="52" t="s">
        <v>708</v>
      </c>
    </row>
    <row r="162" spans="18:20" ht="15.75">
      <c r="R162" s="56"/>
      <c r="S162" s="57">
        <v>10714</v>
      </c>
      <c r="T162" s="52" t="s">
        <v>709</v>
      </c>
    </row>
    <row r="163" spans="18:20" ht="15.75">
      <c r="R163" s="56"/>
      <c r="S163" s="57">
        <v>10715</v>
      </c>
      <c r="T163" s="52" t="s">
        <v>710</v>
      </c>
    </row>
    <row r="164" spans="18:20" ht="15.75">
      <c r="R164" s="56"/>
      <c r="S164" s="57">
        <v>10716</v>
      </c>
      <c r="T164" s="52" t="s">
        <v>711</v>
      </c>
    </row>
    <row r="165" spans="18:20" ht="15.75">
      <c r="R165" s="56"/>
      <c r="S165" s="57">
        <v>10717</v>
      </c>
      <c r="T165" s="52" t="s">
        <v>712</v>
      </c>
    </row>
    <row r="166" spans="18:20" ht="15.75">
      <c r="R166" s="56">
        <v>108</v>
      </c>
      <c r="S166" s="57">
        <v>10801</v>
      </c>
      <c r="T166" s="52" t="s">
        <v>713</v>
      </c>
    </row>
    <row r="167" spans="18:20" ht="15.75">
      <c r="R167" s="56"/>
      <c r="S167" s="57">
        <v>10802</v>
      </c>
      <c r="T167" s="52" t="s">
        <v>714</v>
      </c>
    </row>
    <row r="168" spans="18:20" ht="15.75">
      <c r="R168" s="56"/>
      <c r="S168" s="57">
        <v>10803</v>
      </c>
      <c r="T168" s="52" t="s">
        <v>715</v>
      </c>
    </row>
    <row r="169" spans="18:20" ht="15.75">
      <c r="R169" s="56"/>
      <c r="S169" s="57">
        <v>10804</v>
      </c>
      <c r="T169" s="52" t="s">
        <v>716</v>
      </c>
    </row>
    <row r="170" spans="18:20" ht="15.75">
      <c r="R170" s="56"/>
      <c r="S170" s="57">
        <v>10805</v>
      </c>
      <c r="T170" s="52" t="s">
        <v>717</v>
      </c>
    </row>
    <row r="171" spans="18:20" ht="15.75">
      <c r="R171" s="56"/>
      <c r="S171" s="57">
        <v>10806</v>
      </c>
      <c r="T171" s="52" t="s">
        <v>291</v>
      </c>
    </row>
    <row r="172" spans="18:20" ht="15.75">
      <c r="R172" s="56"/>
      <c r="S172" s="57">
        <v>10807</v>
      </c>
      <c r="T172" s="52" t="s">
        <v>718</v>
      </c>
    </row>
    <row r="173" spans="18:20" ht="15.75">
      <c r="R173" s="56"/>
      <c r="S173" s="57">
        <v>10808</v>
      </c>
      <c r="T173" s="52" t="s">
        <v>719</v>
      </c>
    </row>
    <row r="174" spans="18:20" ht="15.75">
      <c r="R174" s="56"/>
      <c r="S174" s="57">
        <v>10809</v>
      </c>
      <c r="T174" s="52" t="s">
        <v>720</v>
      </c>
    </row>
    <row r="175" spans="18:20" ht="15.75">
      <c r="R175" s="56"/>
      <c r="S175" s="57">
        <v>10810</v>
      </c>
      <c r="T175" s="52" t="s">
        <v>721</v>
      </c>
    </row>
    <row r="176" spans="18:20" ht="15.75">
      <c r="R176" s="56"/>
      <c r="S176" s="57">
        <v>10811</v>
      </c>
      <c r="T176" s="52" t="s">
        <v>722</v>
      </c>
    </row>
    <row r="177" spans="18:20" ht="15.75">
      <c r="R177" s="56"/>
      <c r="S177" s="57">
        <v>10812</v>
      </c>
      <c r="T177" s="52" t="s">
        <v>723</v>
      </c>
    </row>
    <row r="178" spans="18:20" ht="15.75">
      <c r="R178" s="56"/>
      <c r="S178" s="57">
        <v>10813</v>
      </c>
      <c r="T178" s="52" t="s">
        <v>724</v>
      </c>
    </row>
    <row r="179" spans="18:20" ht="15.75">
      <c r="R179" s="56"/>
      <c r="S179" s="57">
        <v>10814</v>
      </c>
      <c r="T179" s="52" t="s">
        <v>725</v>
      </c>
    </row>
    <row r="180" spans="18:20" ht="15.75">
      <c r="R180" s="56"/>
      <c r="S180" s="57">
        <v>10815</v>
      </c>
      <c r="T180" s="52" t="s">
        <v>726</v>
      </c>
    </row>
    <row r="181" spans="18:20" ht="15.75">
      <c r="R181" s="56"/>
      <c r="S181" s="57">
        <v>10816</v>
      </c>
      <c r="T181" s="52" t="s">
        <v>727</v>
      </c>
    </row>
    <row r="182" spans="18:20" ht="15.75">
      <c r="R182" s="56"/>
      <c r="S182" s="57">
        <v>10817</v>
      </c>
      <c r="T182" s="52" t="s">
        <v>728</v>
      </c>
    </row>
    <row r="183" spans="19:20" ht="15.75">
      <c r="S183" s="57">
        <v>10818</v>
      </c>
      <c r="T183" s="52" t="s">
        <v>729</v>
      </c>
    </row>
    <row r="184" spans="18:20" ht="15.75">
      <c r="R184" s="56"/>
      <c r="S184" s="57">
        <v>10819</v>
      </c>
      <c r="T184" s="52" t="s">
        <v>730</v>
      </c>
    </row>
    <row r="185" spans="18:20" ht="15.75">
      <c r="R185" s="56"/>
      <c r="S185" s="57">
        <v>10820</v>
      </c>
      <c r="T185" s="52" t="s">
        <v>731</v>
      </c>
    </row>
    <row r="186" spans="18:20" ht="15.75">
      <c r="R186" s="56"/>
      <c r="S186" s="57">
        <v>10821</v>
      </c>
      <c r="T186" s="52" t="s">
        <v>732</v>
      </c>
    </row>
    <row r="187" spans="18:20" ht="15.75">
      <c r="R187" s="56"/>
      <c r="S187" s="57">
        <v>10822</v>
      </c>
      <c r="T187" s="52" t="s">
        <v>733</v>
      </c>
    </row>
    <row r="188" spans="18:20" ht="15.75">
      <c r="R188" s="56"/>
      <c r="S188" s="57">
        <v>10823</v>
      </c>
      <c r="T188" s="52" t="s">
        <v>734</v>
      </c>
    </row>
    <row r="189" spans="18:20" ht="15.75">
      <c r="R189" s="56"/>
      <c r="S189" s="57">
        <v>10824</v>
      </c>
      <c r="T189" s="52" t="s">
        <v>735</v>
      </c>
    </row>
    <row r="190" spans="18:20" ht="15.75">
      <c r="R190" s="56">
        <v>201</v>
      </c>
      <c r="S190" s="59">
        <v>20101</v>
      </c>
      <c r="T190" s="52" t="s">
        <v>214</v>
      </c>
    </row>
    <row r="191" spans="18:20" ht="15.75">
      <c r="R191" s="56"/>
      <c r="S191" s="59">
        <v>20102</v>
      </c>
      <c r="T191" s="52" t="s">
        <v>215</v>
      </c>
    </row>
    <row r="192" spans="18:20" ht="15.75">
      <c r="R192" s="56"/>
      <c r="S192" s="59">
        <v>20103</v>
      </c>
      <c r="T192" s="52" t="s">
        <v>216</v>
      </c>
    </row>
    <row r="193" spans="18:20" ht="15.75">
      <c r="R193" s="56"/>
      <c r="S193" s="59">
        <v>20104</v>
      </c>
      <c r="T193" s="52" t="s">
        <v>217</v>
      </c>
    </row>
    <row r="194" spans="18:20" ht="15.75">
      <c r="R194" s="56"/>
      <c r="S194" s="59">
        <v>20105</v>
      </c>
      <c r="T194" s="52" t="s">
        <v>218</v>
      </c>
    </row>
    <row r="195" spans="18:20" ht="15.75">
      <c r="R195" s="56"/>
      <c r="S195" s="59">
        <v>20106</v>
      </c>
      <c r="T195" s="52" t="s">
        <v>219</v>
      </c>
    </row>
    <row r="196" spans="18:20" ht="15.75">
      <c r="R196" s="56"/>
      <c r="S196" s="59">
        <v>20107</v>
      </c>
      <c r="T196" s="52" t="s">
        <v>220</v>
      </c>
    </row>
    <row r="197" spans="18:19" ht="15.75">
      <c r="R197" s="56"/>
      <c r="S197" s="57"/>
    </row>
    <row r="198" spans="18:20" ht="15.75">
      <c r="R198" s="56"/>
      <c r="S198" s="57">
        <v>20109</v>
      </c>
      <c r="T198" s="52" t="s">
        <v>221</v>
      </c>
    </row>
    <row r="199" spans="18:20" ht="15.75">
      <c r="R199" s="56"/>
      <c r="S199" s="57">
        <v>20110</v>
      </c>
      <c r="T199" s="52" t="s">
        <v>222</v>
      </c>
    </row>
    <row r="200" spans="18:20" ht="15.75">
      <c r="R200" s="56"/>
      <c r="S200" s="57">
        <v>20111</v>
      </c>
      <c r="T200" s="52" t="s">
        <v>223</v>
      </c>
    </row>
    <row r="201" spans="18:20" ht="15.75">
      <c r="R201" s="56"/>
      <c r="S201" s="57">
        <v>20112</v>
      </c>
      <c r="T201" s="52" t="s">
        <v>224</v>
      </c>
    </row>
    <row r="202" spans="18:20" ht="15.75">
      <c r="R202" s="56"/>
      <c r="S202" s="57">
        <v>20113</v>
      </c>
      <c r="T202" s="52" t="s">
        <v>225</v>
      </c>
    </row>
    <row r="203" spans="18:20" ht="15.75">
      <c r="R203" s="56"/>
      <c r="S203" s="57">
        <v>20114</v>
      </c>
      <c r="T203" s="52" t="s">
        <v>226</v>
      </c>
    </row>
    <row r="204" spans="18:20" ht="15.75">
      <c r="R204" s="56"/>
      <c r="S204" s="57">
        <v>20115</v>
      </c>
      <c r="T204" s="52" t="s">
        <v>227</v>
      </c>
    </row>
    <row r="205" spans="18:20" ht="15.75">
      <c r="R205" s="56"/>
      <c r="S205" s="57">
        <v>20116</v>
      </c>
      <c r="T205" s="52" t="s">
        <v>228</v>
      </c>
    </row>
    <row r="206" spans="18:20" ht="15.75">
      <c r="R206" s="56"/>
      <c r="S206" s="57">
        <v>20117</v>
      </c>
      <c r="T206" s="52" t="s">
        <v>229</v>
      </c>
    </row>
    <row r="207" spans="18:20" ht="15.75">
      <c r="R207" s="56"/>
      <c r="S207" s="57">
        <v>20118</v>
      </c>
      <c r="T207" s="52" t="s">
        <v>230</v>
      </c>
    </row>
    <row r="208" spans="18:20" ht="15.75">
      <c r="R208" s="56"/>
      <c r="S208" s="57">
        <v>20119</v>
      </c>
      <c r="T208" s="52" t="s">
        <v>231</v>
      </c>
    </row>
    <row r="209" spans="18:19" ht="15.75">
      <c r="R209" s="56"/>
      <c r="S209" s="57"/>
    </row>
    <row r="210" spans="18:20" ht="15.75">
      <c r="R210" s="56"/>
      <c r="S210" s="57">
        <v>20121</v>
      </c>
      <c r="T210" s="52" t="s">
        <v>232</v>
      </c>
    </row>
    <row r="211" spans="18:20" ht="15.75">
      <c r="R211" s="56"/>
      <c r="S211" s="57">
        <v>20122</v>
      </c>
      <c r="T211" s="52" t="s">
        <v>233</v>
      </c>
    </row>
    <row r="212" spans="18:20" ht="15.75">
      <c r="R212" s="56"/>
      <c r="S212" s="57">
        <v>20123</v>
      </c>
      <c r="T212" s="52" t="s">
        <v>234</v>
      </c>
    </row>
    <row r="213" spans="18:20" ht="15.75">
      <c r="R213" s="56"/>
      <c r="S213" s="57">
        <v>20124</v>
      </c>
      <c r="T213" s="52" t="s">
        <v>235</v>
      </c>
    </row>
    <row r="214" spans="18:20" ht="15.75">
      <c r="R214" s="56"/>
      <c r="S214" s="57">
        <v>20125</v>
      </c>
      <c r="T214" s="52" t="s">
        <v>736</v>
      </c>
    </row>
    <row r="215" spans="18:20" ht="15.75">
      <c r="R215" s="56"/>
      <c r="S215" s="57">
        <v>20126</v>
      </c>
      <c r="T215" s="52" t="s">
        <v>737</v>
      </c>
    </row>
    <row r="216" spans="18:20" ht="15.75">
      <c r="R216" s="56">
        <v>202</v>
      </c>
      <c r="S216" s="59">
        <v>20201</v>
      </c>
      <c r="T216" s="52" t="s">
        <v>236</v>
      </c>
    </row>
    <row r="217" spans="18:20" ht="15.75">
      <c r="R217" s="56"/>
      <c r="S217" s="59">
        <v>20202</v>
      </c>
      <c r="T217" s="52" t="s">
        <v>237</v>
      </c>
    </row>
    <row r="218" spans="19:20" ht="15.75">
      <c r="S218" s="59">
        <v>20203</v>
      </c>
      <c r="T218" s="52" t="s">
        <v>238</v>
      </c>
    </row>
    <row r="219" spans="18:20" ht="15.75">
      <c r="R219" s="56"/>
      <c r="S219" s="59">
        <v>20204</v>
      </c>
      <c r="T219" s="52" t="s">
        <v>239</v>
      </c>
    </row>
    <row r="220" spans="18:20" ht="15.75">
      <c r="R220" s="56"/>
      <c r="S220" s="59">
        <v>20205</v>
      </c>
      <c r="T220" s="52" t="s">
        <v>240</v>
      </c>
    </row>
    <row r="221" spans="18:20" ht="15.75">
      <c r="R221" s="56"/>
      <c r="S221" s="59">
        <v>20206</v>
      </c>
      <c r="T221" s="52" t="s">
        <v>241</v>
      </c>
    </row>
    <row r="222" spans="18:20" ht="15.75">
      <c r="R222" s="56"/>
      <c r="S222" s="59">
        <v>20207</v>
      </c>
      <c r="T222" s="52" t="s">
        <v>242</v>
      </c>
    </row>
    <row r="223" spans="18:20" ht="15.75">
      <c r="R223" s="56"/>
      <c r="S223" s="59">
        <v>20208</v>
      </c>
      <c r="T223" s="52" t="s">
        <v>243</v>
      </c>
    </row>
    <row r="224" spans="18:20" ht="15.75">
      <c r="R224" s="56"/>
      <c r="S224" s="59">
        <v>20209</v>
      </c>
      <c r="T224" s="52" t="s">
        <v>244</v>
      </c>
    </row>
    <row r="225" spans="18:20" ht="15.75">
      <c r="R225" s="56"/>
      <c r="S225" s="59">
        <v>20210</v>
      </c>
      <c r="T225" s="52" t="s">
        <v>245</v>
      </c>
    </row>
    <row r="226" spans="18:20" ht="15.75">
      <c r="R226" s="56"/>
      <c r="S226" s="59">
        <v>20211</v>
      </c>
      <c r="T226" s="52" t="s">
        <v>246</v>
      </c>
    </row>
    <row r="227" spans="18:20" ht="15.75">
      <c r="R227" s="56"/>
      <c r="S227" s="59">
        <v>20212</v>
      </c>
      <c r="T227" s="52" t="s">
        <v>247</v>
      </c>
    </row>
    <row r="228" spans="18:20" ht="15.75">
      <c r="R228" s="56"/>
      <c r="S228" s="59">
        <v>20213</v>
      </c>
      <c r="T228" s="52" t="s">
        <v>248</v>
      </c>
    </row>
    <row r="229" spans="18:20" ht="15.75">
      <c r="R229" s="56"/>
      <c r="S229" s="59">
        <v>20214</v>
      </c>
      <c r="T229" s="52" t="s">
        <v>249</v>
      </c>
    </row>
    <row r="230" spans="18:20" ht="15.75">
      <c r="R230" s="56"/>
      <c r="S230" s="59">
        <v>20215</v>
      </c>
      <c r="T230" s="52" t="s">
        <v>250</v>
      </c>
    </row>
    <row r="231" spans="18:20" ht="15.75">
      <c r="R231" s="56"/>
      <c r="S231" s="59">
        <v>20216</v>
      </c>
      <c r="T231" s="52" t="s">
        <v>251</v>
      </c>
    </row>
    <row r="232" spans="18:20" ht="15.75">
      <c r="R232" s="56"/>
      <c r="S232" s="59">
        <v>20217</v>
      </c>
      <c r="T232" s="52" t="s">
        <v>252</v>
      </c>
    </row>
    <row r="233" spans="18:20" ht="15.75">
      <c r="R233" s="56"/>
      <c r="S233" s="59">
        <v>20218</v>
      </c>
      <c r="T233" s="52" t="s">
        <v>253</v>
      </c>
    </row>
    <row r="234" spans="18:20" ht="15.75">
      <c r="R234" s="56"/>
      <c r="S234" s="59">
        <v>20219</v>
      </c>
      <c r="T234" s="52" t="s">
        <v>254</v>
      </c>
    </row>
    <row r="235" spans="18:20" ht="15.75">
      <c r="R235" s="56"/>
      <c r="S235" s="59">
        <v>20220</v>
      </c>
      <c r="T235" s="52" t="s">
        <v>255</v>
      </c>
    </row>
    <row r="236" spans="18:20" ht="15.75">
      <c r="R236" s="56"/>
      <c r="S236" s="59">
        <v>20221</v>
      </c>
      <c r="T236" s="52" t="s">
        <v>256</v>
      </c>
    </row>
    <row r="237" spans="18:20" ht="15.75">
      <c r="R237" s="56"/>
      <c r="S237" s="59">
        <v>20222</v>
      </c>
      <c r="T237" s="52" t="s">
        <v>257</v>
      </c>
    </row>
    <row r="238" spans="18:20" ht="15.75">
      <c r="R238" s="56"/>
      <c r="S238" s="59">
        <v>20223</v>
      </c>
      <c r="T238" s="52" t="s">
        <v>258</v>
      </c>
    </row>
    <row r="239" spans="18:20" ht="15.75">
      <c r="R239" s="56"/>
      <c r="S239" s="59">
        <v>20224</v>
      </c>
      <c r="T239" s="52" t="s">
        <v>259</v>
      </c>
    </row>
    <row r="240" spans="18:20" ht="15.75">
      <c r="R240" s="56"/>
      <c r="S240" s="59">
        <v>20225</v>
      </c>
      <c r="T240" s="52" t="s">
        <v>260</v>
      </c>
    </row>
    <row r="241" spans="18:20" ht="15.75">
      <c r="R241" s="56">
        <v>203</v>
      </c>
      <c r="S241" s="57">
        <v>20301</v>
      </c>
      <c r="T241" s="52" t="s">
        <v>261</v>
      </c>
    </row>
    <row r="242" spans="18:20" ht="15.75">
      <c r="R242" s="56"/>
      <c r="S242" s="57">
        <v>20302</v>
      </c>
      <c r="T242" s="52" t="s">
        <v>262</v>
      </c>
    </row>
    <row r="243" spans="18:20" ht="15.75">
      <c r="R243" s="56"/>
      <c r="S243" s="57">
        <v>20303</v>
      </c>
      <c r="T243" s="52" t="s">
        <v>263</v>
      </c>
    </row>
    <row r="244" spans="18:20" ht="15.75">
      <c r="R244" s="56"/>
      <c r="S244" s="57">
        <v>20304</v>
      </c>
      <c r="T244" s="52" t="s">
        <v>264</v>
      </c>
    </row>
    <row r="245" spans="18:19" ht="15.75">
      <c r="R245" s="56"/>
      <c r="S245" s="57"/>
    </row>
    <row r="246" spans="18:20" ht="15.75">
      <c r="R246" s="56"/>
      <c r="S246" s="57">
        <v>20306</v>
      </c>
      <c r="T246" s="52" t="s">
        <v>265</v>
      </c>
    </row>
    <row r="247" spans="18:20" ht="15.75">
      <c r="R247" s="56"/>
      <c r="S247" s="57">
        <v>20307</v>
      </c>
      <c r="T247" s="52" t="s">
        <v>266</v>
      </c>
    </row>
    <row r="248" spans="18:20" ht="15.75">
      <c r="R248" s="56"/>
      <c r="S248" s="57">
        <v>20308</v>
      </c>
      <c r="T248" s="52" t="s">
        <v>267</v>
      </c>
    </row>
    <row r="249" spans="18:20" ht="15.75">
      <c r="R249" s="56"/>
      <c r="S249" s="57">
        <v>20309</v>
      </c>
      <c r="T249" s="52" t="s">
        <v>268</v>
      </c>
    </row>
    <row r="250" spans="18:20" ht="15.75">
      <c r="R250" s="56"/>
      <c r="S250" s="57">
        <v>20310</v>
      </c>
      <c r="T250" s="52" t="s">
        <v>269</v>
      </c>
    </row>
    <row r="251" spans="18:20" ht="15.75">
      <c r="R251" s="56"/>
      <c r="S251" s="57">
        <v>20311</v>
      </c>
      <c r="T251" s="52" t="s">
        <v>270</v>
      </c>
    </row>
    <row r="252" spans="18:20" ht="15.75">
      <c r="R252" s="56"/>
      <c r="S252" s="57">
        <v>20312</v>
      </c>
      <c r="T252" s="52" t="s">
        <v>271</v>
      </c>
    </row>
    <row r="253" spans="18:20" ht="15.75">
      <c r="R253" s="56"/>
      <c r="S253" s="57">
        <v>20313</v>
      </c>
      <c r="T253" s="52" t="s">
        <v>272</v>
      </c>
    </row>
    <row r="254" spans="18:20" ht="15.75">
      <c r="R254" s="56"/>
      <c r="S254" s="57">
        <v>20314</v>
      </c>
      <c r="T254" s="52" t="s">
        <v>273</v>
      </c>
    </row>
    <row r="255" spans="18:19" ht="15.75">
      <c r="R255" s="56"/>
      <c r="S255" s="57"/>
    </row>
    <row r="256" spans="18:19" ht="15.75">
      <c r="R256" s="56"/>
      <c r="S256" s="57"/>
    </row>
    <row r="257" spans="18:20" ht="15.75">
      <c r="R257" s="56"/>
      <c r="S257" s="57">
        <v>20317</v>
      </c>
      <c r="T257" s="52" t="s">
        <v>275</v>
      </c>
    </row>
    <row r="258" spans="18:20" ht="15.75">
      <c r="R258" s="56"/>
      <c r="S258" s="57">
        <v>20318</v>
      </c>
      <c r="T258" s="52" t="s">
        <v>276</v>
      </c>
    </row>
    <row r="259" spans="18:20" ht="15.75">
      <c r="R259" s="56"/>
      <c r="S259" s="57">
        <v>20319</v>
      </c>
      <c r="T259" s="52" t="s">
        <v>277</v>
      </c>
    </row>
    <row r="260" spans="18:20" ht="15.75">
      <c r="R260" s="56"/>
      <c r="S260" s="57">
        <v>20320</v>
      </c>
      <c r="T260" s="52" t="s">
        <v>278</v>
      </c>
    </row>
    <row r="261" spans="18:20" ht="15.75">
      <c r="R261" s="56"/>
      <c r="S261" s="57">
        <v>20321</v>
      </c>
      <c r="T261" s="52" t="s">
        <v>279</v>
      </c>
    </row>
    <row r="262" spans="18:20" ht="15.75">
      <c r="R262" s="56"/>
      <c r="S262" s="57">
        <v>20322</v>
      </c>
      <c r="T262" s="52" t="s">
        <v>280</v>
      </c>
    </row>
    <row r="263" spans="18:20" ht="15.75">
      <c r="R263" s="56"/>
      <c r="S263" s="57">
        <v>20323</v>
      </c>
      <c r="T263" s="52" t="s">
        <v>281</v>
      </c>
    </row>
    <row r="264" spans="18:20" ht="15.75">
      <c r="R264" s="56"/>
      <c r="S264" s="57">
        <v>20324</v>
      </c>
      <c r="T264" s="52" t="s">
        <v>738</v>
      </c>
    </row>
    <row r="265" spans="18:20" ht="15.75">
      <c r="R265" s="56"/>
      <c r="S265" s="57">
        <v>20325</v>
      </c>
      <c r="T265" s="52" t="s">
        <v>299</v>
      </c>
    </row>
    <row r="266" spans="18:20" ht="15.75">
      <c r="R266" s="56"/>
      <c r="S266" s="57">
        <v>20326</v>
      </c>
      <c r="T266" s="52" t="s">
        <v>739</v>
      </c>
    </row>
    <row r="267" spans="18:20" ht="15.75">
      <c r="R267" s="56"/>
      <c r="S267" s="57">
        <v>20327</v>
      </c>
      <c r="T267" s="52" t="s">
        <v>740</v>
      </c>
    </row>
    <row r="268" spans="18:20" ht="15.75">
      <c r="R268" s="56">
        <v>204</v>
      </c>
      <c r="S268" s="57">
        <v>20401</v>
      </c>
      <c r="T268" s="52" t="s">
        <v>282</v>
      </c>
    </row>
    <row r="269" spans="18:20" ht="15.75">
      <c r="R269" s="56"/>
      <c r="S269" s="57">
        <v>20402</v>
      </c>
      <c r="T269" s="52" t="s">
        <v>283</v>
      </c>
    </row>
    <row r="270" spans="18:20" ht="15.75">
      <c r="R270" s="56"/>
      <c r="S270" s="57">
        <v>20403</v>
      </c>
      <c r="T270" s="52" t="s">
        <v>284</v>
      </c>
    </row>
    <row r="271" spans="18:20" ht="15.75">
      <c r="R271" s="56"/>
      <c r="S271" s="57">
        <v>20404</v>
      </c>
      <c r="T271" s="52" t="s">
        <v>285</v>
      </c>
    </row>
    <row r="272" spans="18:20" ht="15.75">
      <c r="R272" s="56"/>
      <c r="S272" s="57">
        <v>20405</v>
      </c>
      <c r="T272" s="52" t="s">
        <v>286</v>
      </c>
    </row>
    <row r="273" spans="18:20" ht="15.75">
      <c r="R273" s="56"/>
      <c r="S273" s="57">
        <v>20406</v>
      </c>
      <c r="T273" s="52" t="s">
        <v>287</v>
      </c>
    </row>
    <row r="274" spans="18:20" ht="15.75">
      <c r="R274" s="56"/>
      <c r="S274" s="57">
        <v>20407</v>
      </c>
      <c r="T274" s="52" t="s">
        <v>288</v>
      </c>
    </row>
    <row r="275" spans="18:20" ht="15.75">
      <c r="R275" s="56"/>
      <c r="S275" s="57">
        <v>20408</v>
      </c>
      <c r="T275" s="52" t="s">
        <v>289</v>
      </c>
    </row>
    <row r="276" spans="18:20" ht="15.75">
      <c r="R276" s="56"/>
      <c r="S276" s="57">
        <v>20409</v>
      </c>
      <c r="T276" s="52" t="s">
        <v>290</v>
      </c>
    </row>
    <row r="277" spans="18:20" ht="15.75">
      <c r="R277" s="56"/>
      <c r="S277" s="57">
        <v>20410</v>
      </c>
      <c r="T277" s="52" t="s">
        <v>291</v>
      </c>
    </row>
    <row r="278" spans="18:20" ht="15.75">
      <c r="R278" s="56"/>
      <c r="S278" s="57">
        <v>20411</v>
      </c>
      <c r="T278" s="52" t="s">
        <v>126</v>
      </c>
    </row>
    <row r="279" spans="18:20" ht="15.75">
      <c r="R279" s="56"/>
      <c r="S279" s="57">
        <v>20412</v>
      </c>
      <c r="T279" s="52" t="s">
        <v>292</v>
      </c>
    </row>
    <row r="280" spans="18:20" ht="15.75">
      <c r="R280" s="56"/>
      <c r="S280" s="57">
        <v>20413</v>
      </c>
      <c r="T280" s="52" t="s">
        <v>293</v>
      </c>
    </row>
    <row r="281" spans="18:20" ht="15.75">
      <c r="R281" s="56"/>
      <c r="S281" s="57">
        <v>20414</v>
      </c>
      <c r="T281" s="52" t="s">
        <v>294</v>
      </c>
    </row>
    <row r="282" spans="18:20" ht="15.75">
      <c r="R282" s="56"/>
      <c r="S282" s="57">
        <v>20415</v>
      </c>
      <c r="T282" s="52" t="s">
        <v>295</v>
      </c>
    </row>
    <row r="283" spans="18:20" ht="15.75">
      <c r="R283" s="56"/>
      <c r="S283" s="57">
        <v>20416</v>
      </c>
      <c r="T283" s="52" t="s">
        <v>296</v>
      </c>
    </row>
    <row r="284" spans="18:20" ht="15.75">
      <c r="R284" s="56"/>
      <c r="S284" s="57">
        <v>20417</v>
      </c>
      <c r="T284" s="52" t="s">
        <v>297</v>
      </c>
    </row>
    <row r="285" spans="18:20" ht="15.75">
      <c r="R285" s="56"/>
      <c r="S285" s="57">
        <v>20418</v>
      </c>
      <c r="T285" s="52" t="s">
        <v>298</v>
      </c>
    </row>
    <row r="286" spans="18:19" ht="15.75">
      <c r="R286" s="56"/>
      <c r="S286" s="59"/>
    </row>
    <row r="287" spans="18:20" ht="15.75">
      <c r="R287" s="56"/>
      <c r="S287" s="59">
        <v>20420</v>
      </c>
      <c r="T287" s="52" t="s">
        <v>300</v>
      </c>
    </row>
    <row r="288" spans="18:20" ht="15.75">
      <c r="R288" s="56"/>
      <c r="S288" s="59">
        <v>20421</v>
      </c>
      <c r="T288" s="52" t="s">
        <v>301</v>
      </c>
    </row>
    <row r="289" spans="18:20" ht="15.75">
      <c r="R289" s="56"/>
      <c r="S289" s="59">
        <v>20422</v>
      </c>
      <c r="T289" s="52" t="s">
        <v>302</v>
      </c>
    </row>
    <row r="290" spans="18:20" ht="15.75">
      <c r="R290" s="56"/>
      <c r="S290" s="59">
        <v>20423</v>
      </c>
      <c r="T290" s="52" t="s">
        <v>303</v>
      </c>
    </row>
    <row r="291" spans="18:20" ht="15.75">
      <c r="R291" s="56"/>
      <c r="S291" s="59">
        <v>20424</v>
      </c>
      <c r="T291" s="52" t="s">
        <v>304</v>
      </c>
    </row>
    <row r="292" spans="18:20" ht="15.75">
      <c r="R292" s="56"/>
      <c r="S292" s="59">
        <v>20425</v>
      </c>
      <c r="T292" s="52" t="s">
        <v>741</v>
      </c>
    </row>
    <row r="293" spans="18:20" ht="15.75">
      <c r="R293" s="56">
        <v>205</v>
      </c>
      <c r="S293" s="59">
        <v>20501</v>
      </c>
      <c r="T293" s="52" t="s">
        <v>305</v>
      </c>
    </row>
    <row r="294" spans="18:20" ht="15.75">
      <c r="R294" s="56"/>
      <c r="S294" s="59">
        <v>20502</v>
      </c>
      <c r="T294" s="52" t="s">
        <v>306</v>
      </c>
    </row>
    <row r="295" spans="18:20" ht="15.75">
      <c r="R295" s="56"/>
      <c r="S295" s="59">
        <v>20503</v>
      </c>
      <c r="T295" s="52" t="s">
        <v>307</v>
      </c>
    </row>
    <row r="296" spans="18:20" ht="15.75">
      <c r="R296" s="56"/>
      <c r="S296" s="59">
        <v>20504</v>
      </c>
      <c r="T296" s="52" t="s">
        <v>308</v>
      </c>
    </row>
    <row r="297" spans="18:20" ht="15.75">
      <c r="R297" s="56"/>
      <c r="S297" s="59">
        <v>20505</v>
      </c>
      <c r="T297" s="52" t="s">
        <v>309</v>
      </c>
    </row>
    <row r="298" spans="18:20" ht="15.75">
      <c r="R298" s="56"/>
      <c r="S298" s="59">
        <v>20506</v>
      </c>
      <c r="T298" s="52" t="s">
        <v>310</v>
      </c>
    </row>
    <row r="299" spans="18:20" ht="15.75">
      <c r="R299" s="56"/>
      <c r="S299" s="59">
        <v>20507</v>
      </c>
      <c r="T299" s="52" t="s">
        <v>311</v>
      </c>
    </row>
    <row r="300" spans="18:20" ht="15.75">
      <c r="R300" s="56"/>
      <c r="S300" s="59">
        <v>20508</v>
      </c>
      <c r="T300" s="52" t="s">
        <v>312</v>
      </c>
    </row>
    <row r="301" spans="18:20" ht="15.75">
      <c r="R301" s="56"/>
      <c r="S301" s="59">
        <v>20509</v>
      </c>
      <c r="T301" s="52" t="s">
        <v>313</v>
      </c>
    </row>
    <row r="302" spans="18:20" ht="15.75">
      <c r="R302" s="56"/>
      <c r="S302" s="59">
        <v>20510</v>
      </c>
      <c r="T302" s="52" t="s">
        <v>314</v>
      </c>
    </row>
    <row r="303" spans="18:20" ht="15.75">
      <c r="R303" s="56"/>
      <c r="S303" s="59">
        <v>20511</v>
      </c>
      <c r="T303" s="52" t="s">
        <v>315</v>
      </c>
    </row>
    <row r="304" spans="18:20" ht="15.75">
      <c r="R304" s="56"/>
      <c r="S304" s="59">
        <v>20512</v>
      </c>
      <c r="T304" s="52" t="s">
        <v>316</v>
      </c>
    </row>
    <row r="305" spans="18:20" ht="15.75">
      <c r="R305" s="56"/>
      <c r="S305" s="59">
        <v>20513</v>
      </c>
      <c r="T305" s="52" t="s">
        <v>317</v>
      </c>
    </row>
    <row r="306" spans="18:20" ht="15.75">
      <c r="R306" s="56"/>
      <c r="S306" s="59">
        <v>20514</v>
      </c>
      <c r="T306" s="52" t="s">
        <v>318</v>
      </c>
    </row>
    <row r="307" spans="18:20" ht="15.75">
      <c r="R307" s="56"/>
      <c r="S307" s="59">
        <v>20515</v>
      </c>
      <c r="T307" s="52" t="s">
        <v>319</v>
      </c>
    </row>
    <row r="308" spans="18:20" ht="15.75">
      <c r="R308" s="56"/>
      <c r="S308" s="59">
        <v>20516</v>
      </c>
      <c r="T308" s="52" t="s">
        <v>320</v>
      </c>
    </row>
    <row r="309" spans="18:20" ht="15.75">
      <c r="R309" s="56"/>
      <c r="S309" s="59">
        <v>20517</v>
      </c>
      <c r="T309" s="52" t="s">
        <v>321</v>
      </c>
    </row>
    <row r="310" spans="18:20" ht="15.75">
      <c r="R310" s="56"/>
      <c r="S310" s="59">
        <v>20518</v>
      </c>
      <c r="T310" s="52" t="s">
        <v>322</v>
      </c>
    </row>
    <row r="311" spans="18:20" ht="15.75">
      <c r="R311" s="56"/>
      <c r="S311" s="59">
        <v>20519</v>
      </c>
      <c r="T311" s="52" t="s">
        <v>323</v>
      </c>
    </row>
    <row r="312" spans="18:20" ht="15.75">
      <c r="R312" s="56"/>
      <c r="S312" s="59">
        <v>20520</v>
      </c>
      <c r="T312" s="52" t="s">
        <v>203</v>
      </c>
    </row>
    <row r="313" spans="18:20" ht="15.75">
      <c r="R313" s="56"/>
      <c r="S313" s="59">
        <v>20521</v>
      </c>
      <c r="T313" s="52" t="s">
        <v>324</v>
      </c>
    </row>
    <row r="314" spans="18:20" ht="15.75">
      <c r="R314" s="56"/>
      <c r="S314" s="59">
        <v>20522</v>
      </c>
      <c r="T314" s="52" t="s">
        <v>325</v>
      </c>
    </row>
    <row r="315" spans="18:20" ht="15.75">
      <c r="R315" s="56"/>
      <c r="S315" s="59">
        <v>20523</v>
      </c>
      <c r="T315" s="52" t="s">
        <v>742</v>
      </c>
    </row>
    <row r="316" spans="18:20" ht="15.75">
      <c r="R316" s="56">
        <v>206</v>
      </c>
      <c r="S316" s="57">
        <v>20601</v>
      </c>
      <c r="T316" s="74" t="s">
        <v>326</v>
      </c>
    </row>
    <row r="317" spans="18:20" ht="15.75">
      <c r="R317" s="56"/>
      <c r="S317" s="57">
        <v>20602</v>
      </c>
      <c r="T317" s="75" t="s">
        <v>327</v>
      </c>
    </row>
    <row r="318" spans="18:20" ht="15.75">
      <c r="R318" s="56"/>
      <c r="S318" s="57">
        <v>20603</v>
      </c>
      <c r="T318" s="74" t="s">
        <v>328</v>
      </c>
    </row>
    <row r="319" spans="18:20" ht="15.75">
      <c r="R319" s="56"/>
      <c r="S319" s="59"/>
      <c r="T319" s="74"/>
    </row>
    <row r="320" spans="18:20" ht="15.75">
      <c r="R320" s="56"/>
      <c r="S320" s="59">
        <v>20605</v>
      </c>
      <c r="T320" s="74" t="s">
        <v>329</v>
      </c>
    </row>
    <row r="321" spans="18:20" ht="15.75">
      <c r="R321" s="56"/>
      <c r="S321" s="59">
        <v>20606</v>
      </c>
      <c r="T321" s="74" t="s">
        <v>330</v>
      </c>
    </row>
    <row r="322" spans="18:20" ht="15.75">
      <c r="R322" s="56"/>
      <c r="S322" s="59">
        <v>20607</v>
      </c>
      <c r="T322" s="74" t="s">
        <v>331</v>
      </c>
    </row>
    <row r="323" spans="18:20" ht="15.75">
      <c r="R323" s="56"/>
      <c r="S323" s="57"/>
      <c r="T323" s="75"/>
    </row>
    <row r="324" spans="18:20" ht="15.75">
      <c r="R324" s="56"/>
      <c r="S324" s="59">
        <v>20609</v>
      </c>
      <c r="T324" s="74" t="s">
        <v>333</v>
      </c>
    </row>
    <row r="325" spans="18:20" ht="15.75">
      <c r="R325" s="56"/>
      <c r="S325" s="59">
        <v>20610</v>
      </c>
      <c r="T325" s="74" t="s">
        <v>334</v>
      </c>
    </row>
    <row r="326" spans="18:20" ht="15.75">
      <c r="R326" s="56"/>
      <c r="S326" s="59">
        <v>20611</v>
      </c>
      <c r="T326" s="74" t="s">
        <v>335</v>
      </c>
    </row>
    <row r="327" spans="18:20" ht="15.75">
      <c r="R327" s="56"/>
      <c r="S327" s="59">
        <v>20612</v>
      </c>
      <c r="T327" s="74" t="s">
        <v>336</v>
      </c>
    </row>
    <row r="328" spans="18:20" ht="15.75">
      <c r="R328" s="56"/>
      <c r="S328" s="59">
        <v>20613</v>
      </c>
      <c r="T328" s="74" t="s">
        <v>337</v>
      </c>
    </row>
    <row r="329" spans="18:20" ht="15.75">
      <c r="R329" s="56"/>
      <c r="S329" s="59">
        <v>20614</v>
      </c>
      <c r="T329" s="74" t="s">
        <v>338</v>
      </c>
    </row>
    <row r="330" spans="18:20" ht="15.75">
      <c r="R330" s="56"/>
      <c r="S330" s="59">
        <v>20615</v>
      </c>
      <c r="T330" s="74" t="s">
        <v>339</v>
      </c>
    </row>
    <row r="331" spans="18:20" ht="15.75">
      <c r="R331" s="56"/>
      <c r="S331" s="59">
        <v>20616</v>
      </c>
      <c r="T331" s="74" t="s">
        <v>743</v>
      </c>
    </row>
    <row r="332" spans="18:20" ht="15.75">
      <c r="R332" s="56"/>
      <c r="S332" s="59">
        <v>20617</v>
      </c>
      <c r="T332" s="74" t="s">
        <v>340</v>
      </c>
    </row>
    <row r="333" spans="18:20" ht="15.75">
      <c r="R333" s="56"/>
      <c r="S333" s="59">
        <v>20618</v>
      </c>
      <c r="T333" s="74" t="s">
        <v>341</v>
      </c>
    </row>
    <row r="334" spans="18:20" ht="15.75">
      <c r="R334" s="56"/>
      <c r="S334" s="59">
        <v>20619</v>
      </c>
      <c r="T334" s="74" t="s">
        <v>342</v>
      </c>
    </row>
    <row r="335" spans="18:20" ht="15.75">
      <c r="R335" s="56"/>
      <c r="S335" s="59">
        <v>20620</v>
      </c>
      <c r="T335" s="74" t="s">
        <v>343</v>
      </c>
    </row>
    <row r="336" spans="18:20" ht="15.75">
      <c r="R336" s="56"/>
      <c r="S336" s="59">
        <v>20621</v>
      </c>
      <c r="T336" s="74" t="s">
        <v>344</v>
      </c>
    </row>
    <row r="337" spans="18:20" ht="15.75">
      <c r="R337" s="56"/>
      <c r="S337" s="59">
        <v>20622</v>
      </c>
      <c r="T337" s="74" t="s">
        <v>345</v>
      </c>
    </row>
    <row r="338" spans="18:20" ht="15.75">
      <c r="R338" s="56"/>
      <c r="S338" s="59">
        <v>20623</v>
      </c>
      <c r="T338" s="74" t="s">
        <v>346</v>
      </c>
    </row>
    <row r="339" spans="18:20" ht="15.75">
      <c r="R339" s="56"/>
      <c r="S339" s="59">
        <v>20624</v>
      </c>
      <c r="T339" s="74" t="s">
        <v>744</v>
      </c>
    </row>
    <row r="340" spans="18:20" ht="15.75">
      <c r="R340" s="56"/>
      <c r="S340" s="59">
        <v>20625</v>
      </c>
      <c r="T340" s="74" t="s">
        <v>745</v>
      </c>
    </row>
    <row r="341" spans="18:20" ht="15.75">
      <c r="R341" s="56"/>
      <c r="S341" s="59">
        <v>20626</v>
      </c>
      <c r="T341" s="74" t="s">
        <v>746</v>
      </c>
    </row>
    <row r="342" spans="18:20" ht="15.75">
      <c r="R342" s="56">
        <v>207</v>
      </c>
      <c r="S342" s="59">
        <v>20701</v>
      </c>
      <c r="T342" s="52" t="s">
        <v>347</v>
      </c>
    </row>
    <row r="343" spans="18:20" ht="15.75">
      <c r="R343" s="56"/>
      <c r="S343" s="59">
        <v>20702</v>
      </c>
      <c r="T343" s="52" t="s">
        <v>348</v>
      </c>
    </row>
    <row r="344" spans="18:20" ht="15.75">
      <c r="R344" s="56"/>
      <c r="S344" s="59">
        <v>20703</v>
      </c>
      <c r="T344" s="52" t="s">
        <v>349</v>
      </c>
    </row>
    <row r="345" spans="18:20" ht="15.75">
      <c r="R345" s="56"/>
      <c r="S345" s="59">
        <v>20704</v>
      </c>
      <c r="T345" s="52" t="s">
        <v>350</v>
      </c>
    </row>
    <row r="346" spans="18:20" ht="15.75">
      <c r="R346" s="56"/>
      <c r="S346" s="59">
        <v>20705</v>
      </c>
      <c r="T346" s="52" t="s">
        <v>351</v>
      </c>
    </row>
    <row r="347" spans="18:20" ht="15.75">
      <c r="R347" s="56"/>
      <c r="S347" s="59">
        <v>20706</v>
      </c>
      <c r="T347" s="52" t="s">
        <v>352</v>
      </c>
    </row>
    <row r="348" spans="18:20" ht="15.75">
      <c r="R348" s="56"/>
      <c r="S348" s="59">
        <v>20707</v>
      </c>
      <c r="T348" s="52" t="s">
        <v>353</v>
      </c>
    </row>
    <row r="349" spans="18:20" ht="15.75">
      <c r="R349" s="56"/>
      <c r="S349" s="59">
        <v>20708</v>
      </c>
      <c r="T349" s="52" t="s">
        <v>354</v>
      </c>
    </row>
    <row r="350" spans="18:20" ht="15.75">
      <c r="R350" s="56"/>
      <c r="S350" s="59">
        <v>20709</v>
      </c>
      <c r="T350" s="52" t="s">
        <v>355</v>
      </c>
    </row>
    <row r="351" spans="18:20" ht="15.75">
      <c r="R351" s="56"/>
      <c r="S351" s="59">
        <v>20710</v>
      </c>
      <c r="T351" s="52" t="s">
        <v>356</v>
      </c>
    </row>
    <row r="352" spans="18:20" ht="15.75">
      <c r="R352" s="56"/>
      <c r="S352" s="59">
        <v>20711</v>
      </c>
      <c r="T352" s="52" t="s">
        <v>357</v>
      </c>
    </row>
    <row r="353" spans="18:20" ht="15.75">
      <c r="R353" s="56"/>
      <c r="S353" s="59">
        <v>20712</v>
      </c>
      <c r="T353" s="52" t="s">
        <v>358</v>
      </c>
    </row>
    <row r="354" spans="18:20" ht="15.75">
      <c r="R354" s="56"/>
      <c r="S354" s="59">
        <v>20713</v>
      </c>
      <c r="T354" s="52" t="s">
        <v>359</v>
      </c>
    </row>
    <row r="355" spans="18:20" ht="15.75">
      <c r="R355" s="56"/>
      <c r="S355" s="59">
        <v>20714</v>
      </c>
      <c r="T355" s="52" t="s">
        <v>360</v>
      </c>
    </row>
    <row r="356" spans="18:20" ht="15.75">
      <c r="R356" s="56"/>
      <c r="S356" s="59">
        <v>20715</v>
      </c>
      <c r="T356" s="52" t="s">
        <v>361</v>
      </c>
    </row>
    <row r="357" spans="18:20" ht="15.75">
      <c r="R357" s="56"/>
      <c r="S357" s="59">
        <v>20716</v>
      </c>
      <c r="T357" s="52" t="s">
        <v>362</v>
      </c>
    </row>
    <row r="358" spans="18:20" ht="15.75">
      <c r="R358" s="56"/>
      <c r="S358" s="59">
        <v>20717</v>
      </c>
      <c r="T358" s="52" t="s">
        <v>274</v>
      </c>
    </row>
    <row r="359" spans="18:20" ht="15.75">
      <c r="R359" s="56"/>
      <c r="S359" s="59">
        <v>20718</v>
      </c>
      <c r="T359" s="52" t="s">
        <v>332</v>
      </c>
    </row>
    <row r="360" spans="18:20" ht="15.75">
      <c r="R360" s="56">
        <v>208</v>
      </c>
      <c r="S360" s="59">
        <v>20801</v>
      </c>
      <c r="T360" s="52" t="s">
        <v>363</v>
      </c>
    </row>
    <row r="361" spans="18:20" ht="15.75">
      <c r="R361" s="56"/>
      <c r="S361" s="59">
        <v>20802</v>
      </c>
      <c r="T361" s="52" t="s">
        <v>364</v>
      </c>
    </row>
    <row r="362" spans="18:20" ht="15.75">
      <c r="R362" s="56"/>
      <c r="S362" s="59">
        <v>20803</v>
      </c>
      <c r="T362" s="52" t="s">
        <v>365</v>
      </c>
    </row>
    <row r="363" spans="18:20" ht="15.75">
      <c r="R363" s="56"/>
      <c r="S363" s="59">
        <v>20804</v>
      </c>
      <c r="T363" s="52" t="s">
        <v>366</v>
      </c>
    </row>
    <row r="364" spans="18:20" ht="15.75">
      <c r="R364" s="56"/>
      <c r="S364" s="59">
        <v>20805</v>
      </c>
      <c r="T364" s="52" t="s">
        <v>367</v>
      </c>
    </row>
    <row r="365" spans="18:20" ht="15.75">
      <c r="R365" s="56"/>
      <c r="S365" s="59">
        <v>20806</v>
      </c>
      <c r="T365" s="52" t="s">
        <v>368</v>
      </c>
    </row>
    <row r="366" spans="18:20" ht="15.75">
      <c r="R366" s="56"/>
      <c r="S366" s="59">
        <v>20807</v>
      </c>
      <c r="T366" s="52" t="s">
        <v>369</v>
      </c>
    </row>
    <row r="367" spans="18:20" ht="15.75">
      <c r="R367" s="56"/>
      <c r="S367" s="59">
        <v>20808</v>
      </c>
      <c r="T367" s="52" t="s">
        <v>370</v>
      </c>
    </row>
    <row r="368" spans="18:20" ht="15.75">
      <c r="R368" s="56"/>
      <c r="S368" s="59">
        <v>20809</v>
      </c>
      <c r="T368" s="52" t="s">
        <v>371</v>
      </c>
    </row>
    <row r="369" spans="18:20" ht="15.75">
      <c r="R369" s="56"/>
      <c r="S369" s="59">
        <v>20810</v>
      </c>
      <c r="T369" s="52" t="s">
        <v>372</v>
      </c>
    </row>
    <row r="370" spans="18:20" ht="15.75">
      <c r="R370" s="56"/>
      <c r="S370" s="59">
        <v>20811</v>
      </c>
      <c r="T370" s="52" t="s">
        <v>373</v>
      </c>
    </row>
    <row r="371" spans="18:20" ht="15.75">
      <c r="R371" s="56"/>
      <c r="S371" s="59">
        <v>20812</v>
      </c>
      <c r="T371" s="52" t="s">
        <v>374</v>
      </c>
    </row>
    <row r="372" spans="18:20" ht="15.75">
      <c r="R372" s="56"/>
      <c r="S372" s="59">
        <v>20813</v>
      </c>
      <c r="T372" s="52" t="s">
        <v>176</v>
      </c>
    </row>
    <row r="373" spans="18:20" ht="15.75">
      <c r="R373" s="56"/>
      <c r="S373" s="59">
        <v>20814</v>
      </c>
      <c r="T373" s="52" t="s">
        <v>375</v>
      </c>
    </row>
    <row r="374" spans="18:20" ht="15.75">
      <c r="R374" s="56"/>
      <c r="S374" s="59">
        <v>20815</v>
      </c>
      <c r="T374" s="52" t="s">
        <v>376</v>
      </c>
    </row>
    <row r="375" spans="18:20" ht="15.75">
      <c r="R375" s="56"/>
      <c r="S375" s="59">
        <v>20816</v>
      </c>
      <c r="T375" s="52" t="s">
        <v>377</v>
      </c>
    </row>
    <row r="376" spans="18:20" ht="15.75">
      <c r="R376" s="56"/>
      <c r="S376" s="59">
        <v>20817</v>
      </c>
      <c r="T376" s="52" t="s">
        <v>378</v>
      </c>
    </row>
    <row r="377" spans="18:20" ht="15.75">
      <c r="R377" s="56"/>
      <c r="S377" s="59">
        <v>20818</v>
      </c>
      <c r="T377" s="52" t="s">
        <v>379</v>
      </c>
    </row>
    <row r="378" spans="18:20" ht="15.75">
      <c r="R378" s="56"/>
      <c r="S378" s="59">
        <v>20819</v>
      </c>
      <c r="T378" s="52" t="s">
        <v>380</v>
      </c>
    </row>
    <row r="379" spans="18:20" ht="15.75">
      <c r="R379" s="56"/>
      <c r="S379" s="59">
        <v>20820</v>
      </c>
      <c r="T379" s="52" t="s">
        <v>381</v>
      </c>
    </row>
    <row r="380" spans="18:19" ht="15.75">
      <c r="R380" s="56"/>
      <c r="S380" s="57"/>
    </row>
    <row r="381" spans="18:20" ht="15.75">
      <c r="R381" s="56"/>
      <c r="S381" s="57">
        <v>20822</v>
      </c>
      <c r="T381" s="52" t="s">
        <v>382</v>
      </c>
    </row>
    <row r="382" spans="18:20" ht="15.75">
      <c r="R382" s="56"/>
      <c r="S382" s="57">
        <v>20823</v>
      </c>
      <c r="T382" s="52" t="s">
        <v>383</v>
      </c>
    </row>
    <row r="383" spans="18:20" ht="15.75">
      <c r="R383" s="56"/>
      <c r="S383" s="57">
        <v>20824</v>
      </c>
      <c r="T383" s="52" t="s">
        <v>384</v>
      </c>
    </row>
    <row r="384" spans="18:20" ht="15.75">
      <c r="R384" s="56">
        <v>301</v>
      </c>
      <c r="S384" s="57">
        <v>30101</v>
      </c>
      <c r="T384" s="52" t="s">
        <v>180</v>
      </c>
    </row>
    <row r="385" spans="18:20" ht="15.75">
      <c r="R385" s="56"/>
      <c r="S385" s="57">
        <v>30102</v>
      </c>
      <c r="T385" s="52" t="s">
        <v>181</v>
      </c>
    </row>
    <row r="386" spans="18:20" ht="15.75">
      <c r="R386" s="56"/>
      <c r="S386" s="57">
        <v>30103</v>
      </c>
      <c r="T386" s="52" t="s">
        <v>182</v>
      </c>
    </row>
    <row r="387" spans="18:20" ht="15.75">
      <c r="R387" s="56"/>
      <c r="S387" s="57">
        <v>30104</v>
      </c>
      <c r="T387" s="52" t="s">
        <v>183</v>
      </c>
    </row>
    <row r="388" spans="18:20" ht="15.75">
      <c r="R388" s="56"/>
      <c r="S388" s="57">
        <v>30105</v>
      </c>
      <c r="T388" s="52" t="s">
        <v>184</v>
      </c>
    </row>
    <row r="389" spans="18:20" ht="15.75">
      <c r="R389" s="56"/>
      <c r="S389" s="57">
        <v>30106</v>
      </c>
      <c r="T389" s="52" t="s">
        <v>185</v>
      </c>
    </row>
    <row r="390" spans="18:20" ht="15.75">
      <c r="R390" s="56"/>
      <c r="S390" s="57">
        <v>30107</v>
      </c>
      <c r="T390" s="52" t="s">
        <v>186</v>
      </c>
    </row>
    <row r="391" spans="18:20" ht="15.75">
      <c r="R391" s="56"/>
      <c r="S391" s="57">
        <v>30108</v>
      </c>
      <c r="T391" s="52" t="s">
        <v>187</v>
      </c>
    </row>
    <row r="392" spans="18:19" ht="15.75">
      <c r="R392" s="56"/>
      <c r="S392" s="57"/>
    </row>
    <row r="393" spans="18:20" ht="15.75">
      <c r="R393" s="56"/>
      <c r="S393" s="57">
        <v>30110</v>
      </c>
      <c r="T393" s="52" t="s">
        <v>188</v>
      </c>
    </row>
    <row r="394" spans="18:20" ht="15.75">
      <c r="R394" s="56"/>
      <c r="S394" s="57">
        <v>30111</v>
      </c>
      <c r="T394" s="52" t="s">
        <v>189</v>
      </c>
    </row>
    <row r="395" spans="18:20" ht="15.75">
      <c r="R395" s="56"/>
      <c r="S395" s="57">
        <v>30112</v>
      </c>
      <c r="T395" s="52" t="s">
        <v>190</v>
      </c>
    </row>
    <row r="396" spans="18:20" ht="15.75">
      <c r="R396" s="56"/>
      <c r="S396" s="57">
        <v>30113</v>
      </c>
      <c r="T396" s="52" t="s">
        <v>191</v>
      </c>
    </row>
    <row r="397" spans="18:20" ht="15.75">
      <c r="R397" s="56"/>
      <c r="S397" s="57">
        <v>30114</v>
      </c>
      <c r="T397" s="52" t="s">
        <v>192</v>
      </c>
    </row>
    <row r="398" spans="18:20" ht="15.75">
      <c r="R398" s="56"/>
      <c r="S398" s="57">
        <v>30115</v>
      </c>
      <c r="T398" s="52" t="s">
        <v>193</v>
      </c>
    </row>
    <row r="399" spans="18:20" ht="15.75">
      <c r="R399" s="56"/>
      <c r="S399" s="57">
        <v>30116</v>
      </c>
      <c r="T399" s="52" t="s">
        <v>194</v>
      </c>
    </row>
    <row r="400" spans="18:20" ht="15.75">
      <c r="R400" s="56"/>
      <c r="S400" s="57">
        <v>30117</v>
      </c>
      <c r="T400" s="52" t="s">
        <v>195</v>
      </c>
    </row>
    <row r="401" spans="18:20" ht="15.75">
      <c r="R401" s="56"/>
      <c r="S401" s="57">
        <v>30118</v>
      </c>
      <c r="T401" s="52" t="s">
        <v>196</v>
      </c>
    </row>
    <row r="402" spans="18:20" ht="15.75">
      <c r="R402" s="56"/>
      <c r="S402" s="57">
        <v>30119</v>
      </c>
      <c r="T402" s="52" t="s">
        <v>197</v>
      </c>
    </row>
    <row r="403" spans="18:20" ht="15.75">
      <c r="R403" s="56"/>
      <c r="S403" s="57">
        <v>30120</v>
      </c>
      <c r="T403" s="52" t="s">
        <v>198</v>
      </c>
    </row>
    <row r="404" spans="18:20" ht="15.75">
      <c r="R404" s="56"/>
      <c r="S404" s="57">
        <v>30121</v>
      </c>
      <c r="T404" s="52" t="s">
        <v>199</v>
      </c>
    </row>
    <row r="405" spans="18:20" ht="15.75">
      <c r="R405" s="56"/>
      <c r="S405" s="57">
        <v>30122</v>
      </c>
      <c r="T405" s="52" t="s">
        <v>200</v>
      </c>
    </row>
    <row r="406" spans="18:20" ht="15.75">
      <c r="R406" s="56"/>
      <c r="S406" s="57">
        <v>30123</v>
      </c>
      <c r="T406" s="52" t="s">
        <v>201</v>
      </c>
    </row>
    <row r="407" spans="18:20" ht="15.75">
      <c r="R407" s="56"/>
      <c r="S407" s="57">
        <v>30124</v>
      </c>
      <c r="T407" s="52" t="s">
        <v>202</v>
      </c>
    </row>
    <row r="408" spans="18:20" ht="15.75">
      <c r="R408" s="56"/>
      <c r="S408" s="57">
        <v>30125</v>
      </c>
      <c r="T408" s="52" t="s">
        <v>747</v>
      </c>
    </row>
    <row r="409" spans="18:19" ht="15.75">
      <c r="R409" s="56">
        <v>302</v>
      </c>
      <c r="S409" s="59"/>
    </row>
    <row r="410" spans="18:20" ht="15.75">
      <c r="R410" s="56"/>
      <c r="S410" s="59">
        <v>30202</v>
      </c>
      <c r="T410" s="52" t="s">
        <v>386</v>
      </c>
    </row>
    <row r="411" spans="18:20" ht="15.75">
      <c r="R411" s="56"/>
      <c r="S411" s="59">
        <v>30203</v>
      </c>
      <c r="T411" s="52" t="s">
        <v>387</v>
      </c>
    </row>
    <row r="412" spans="18:19" ht="15.75">
      <c r="R412" s="56"/>
      <c r="S412" s="59"/>
    </row>
    <row r="413" spans="18:20" ht="15.75">
      <c r="R413" s="56"/>
      <c r="S413" s="59">
        <v>30205</v>
      </c>
      <c r="T413" s="52" t="s">
        <v>388</v>
      </c>
    </row>
    <row r="414" spans="18:20" ht="15.75">
      <c r="R414" s="56"/>
      <c r="S414" s="59">
        <v>30206</v>
      </c>
      <c r="T414" s="52" t="s">
        <v>389</v>
      </c>
    </row>
    <row r="415" spans="18:20" ht="15.75">
      <c r="R415" s="56"/>
      <c r="S415" s="59">
        <v>30207</v>
      </c>
      <c r="T415" s="52" t="s">
        <v>390</v>
      </c>
    </row>
    <row r="416" spans="18:20" ht="15.75">
      <c r="R416" s="56"/>
      <c r="S416" s="59">
        <v>30208</v>
      </c>
      <c r="T416" s="52" t="s">
        <v>391</v>
      </c>
    </row>
    <row r="417" spans="18:20" ht="15.75">
      <c r="R417" s="56"/>
      <c r="S417" s="59">
        <v>30209</v>
      </c>
      <c r="T417" s="52" t="s">
        <v>392</v>
      </c>
    </row>
    <row r="418" spans="18:20" ht="15.75">
      <c r="R418" s="56"/>
      <c r="S418" s="59">
        <v>30210</v>
      </c>
      <c r="T418" s="52" t="s">
        <v>393</v>
      </c>
    </row>
    <row r="419" spans="18:20" ht="15.75">
      <c r="R419" s="56"/>
      <c r="S419" s="59">
        <v>30211</v>
      </c>
      <c r="T419" s="52" t="s">
        <v>394</v>
      </c>
    </row>
    <row r="420" spans="18:20" ht="15.75">
      <c r="R420" s="56"/>
      <c r="S420" s="59">
        <v>30212</v>
      </c>
      <c r="T420" s="52" t="s">
        <v>395</v>
      </c>
    </row>
    <row r="421" spans="18:20" ht="15.75">
      <c r="R421" s="56"/>
      <c r="S421" s="59">
        <v>30213</v>
      </c>
      <c r="T421" s="52" t="s">
        <v>396</v>
      </c>
    </row>
    <row r="422" spans="18:20" ht="15.75">
      <c r="R422" s="56"/>
      <c r="S422" s="59">
        <v>30214</v>
      </c>
      <c r="T422" s="52" t="s">
        <v>397</v>
      </c>
    </row>
    <row r="423" spans="18:19" ht="15.75">
      <c r="R423" s="56"/>
      <c r="S423" s="59"/>
    </row>
    <row r="424" spans="18:20" ht="15.75">
      <c r="R424" s="56"/>
      <c r="S424" s="59">
        <v>30216</v>
      </c>
      <c r="T424" s="52" t="s">
        <v>398</v>
      </c>
    </row>
    <row r="425" spans="18:19" ht="15.75">
      <c r="R425" s="56"/>
      <c r="S425" s="59"/>
    </row>
    <row r="426" spans="18:20" ht="15.75">
      <c r="R426" s="56"/>
      <c r="S426" s="59">
        <v>30218</v>
      </c>
      <c r="T426" s="52" t="s">
        <v>399</v>
      </c>
    </row>
    <row r="427" spans="18:20" ht="15.75">
      <c r="R427" s="56"/>
      <c r="S427" s="59">
        <v>30219</v>
      </c>
      <c r="T427" s="52" t="s">
        <v>400</v>
      </c>
    </row>
    <row r="428" spans="18:20" ht="15.75">
      <c r="R428" s="56"/>
      <c r="S428" s="59">
        <v>30220</v>
      </c>
      <c r="T428" s="52" t="s">
        <v>401</v>
      </c>
    </row>
    <row r="429" spans="18:20" ht="15.75">
      <c r="R429" s="56"/>
      <c r="S429" s="59">
        <v>30221</v>
      </c>
      <c r="T429" s="52" t="s">
        <v>402</v>
      </c>
    </row>
    <row r="430" spans="18:20" ht="15.75">
      <c r="R430" s="56"/>
      <c r="S430" s="59">
        <v>30222</v>
      </c>
      <c r="T430" s="52" t="s">
        <v>403</v>
      </c>
    </row>
    <row r="431" spans="18:20" ht="15.75">
      <c r="R431" s="56"/>
      <c r="S431" s="59">
        <v>30223</v>
      </c>
      <c r="T431" s="52" t="s">
        <v>404</v>
      </c>
    </row>
    <row r="432" spans="18:20" ht="15.75">
      <c r="R432" s="56"/>
      <c r="S432" s="59">
        <v>30224</v>
      </c>
      <c r="T432" s="52" t="s">
        <v>405</v>
      </c>
    </row>
    <row r="433" spans="18:20" ht="15.75">
      <c r="R433" s="56"/>
      <c r="S433" s="59">
        <v>30225</v>
      </c>
      <c r="T433" s="52" t="s">
        <v>406</v>
      </c>
    </row>
    <row r="434" spans="18:20" ht="15.75">
      <c r="R434" s="56"/>
      <c r="S434" s="59">
        <v>30226</v>
      </c>
      <c r="T434" s="52" t="s">
        <v>407</v>
      </c>
    </row>
    <row r="435" spans="18:20" ht="15.75">
      <c r="R435" s="56"/>
      <c r="S435" s="59">
        <v>30227</v>
      </c>
      <c r="T435" s="52" t="s">
        <v>408</v>
      </c>
    </row>
    <row r="436" spans="18:20" ht="15.75">
      <c r="R436" s="56"/>
      <c r="S436" s="59">
        <v>30228</v>
      </c>
      <c r="T436" s="52" t="s">
        <v>748</v>
      </c>
    </row>
    <row r="437" spans="18:20" ht="15.75">
      <c r="R437" s="56"/>
      <c r="S437" s="59">
        <v>30229</v>
      </c>
      <c r="T437" s="52" t="s">
        <v>749</v>
      </c>
    </row>
    <row r="438" spans="18:20" ht="15.75">
      <c r="R438" s="56"/>
      <c r="S438" s="59">
        <v>30230</v>
      </c>
      <c r="T438" s="52" t="s">
        <v>508</v>
      </c>
    </row>
    <row r="439" spans="18:20" ht="15.75">
      <c r="R439" s="56">
        <v>303</v>
      </c>
      <c r="S439" s="59">
        <v>30301</v>
      </c>
      <c r="T439" s="52" t="s">
        <v>409</v>
      </c>
    </row>
    <row r="440" spans="18:20" ht="15.75">
      <c r="R440" s="56"/>
      <c r="S440" s="59">
        <v>30302</v>
      </c>
      <c r="T440" s="52" t="s">
        <v>410</v>
      </c>
    </row>
    <row r="441" spans="18:20" ht="15.75">
      <c r="R441" s="56"/>
      <c r="S441" s="59">
        <v>30303</v>
      </c>
      <c r="T441" s="52" t="s">
        <v>411</v>
      </c>
    </row>
    <row r="442" spans="18:19" ht="15.75">
      <c r="R442" s="56"/>
      <c r="S442" s="59"/>
    </row>
    <row r="443" spans="18:19" ht="15.75">
      <c r="R443" s="56"/>
      <c r="S443" s="59"/>
    </row>
    <row r="444" spans="18:20" ht="15.75">
      <c r="R444" s="56"/>
      <c r="S444" s="59">
        <v>30306</v>
      </c>
      <c r="T444" s="52" t="s">
        <v>412</v>
      </c>
    </row>
    <row r="445" spans="18:20" ht="15.75">
      <c r="R445" s="56"/>
      <c r="S445" s="59">
        <v>30307</v>
      </c>
      <c r="T445" s="52" t="s">
        <v>413</v>
      </c>
    </row>
    <row r="446" spans="18:20" ht="15.75">
      <c r="R446" s="56"/>
      <c r="S446" s="59">
        <v>30308</v>
      </c>
      <c r="T446" s="52" t="s">
        <v>414</v>
      </c>
    </row>
    <row r="447" spans="18:20" ht="15.75">
      <c r="R447" s="56"/>
      <c r="S447" s="59">
        <v>30309</v>
      </c>
      <c r="T447" s="52" t="s">
        <v>415</v>
      </c>
    </row>
    <row r="448" spans="18:20" ht="15.75">
      <c r="R448" s="56"/>
      <c r="S448" s="59">
        <v>30310</v>
      </c>
      <c r="T448" s="52" t="s">
        <v>416</v>
      </c>
    </row>
    <row r="449" spans="18:20" ht="15.75">
      <c r="R449" s="56"/>
      <c r="S449" s="59">
        <v>30311</v>
      </c>
      <c r="T449" s="52" t="s">
        <v>417</v>
      </c>
    </row>
    <row r="450" spans="18:20" ht="15.75">
      <c r="R450" s="56"/>
      <c r="S450" s="59">
        <v>30312</v>
      </c>
      <c r="T450" s="52" t="s">
        <v>418</v>
      </c>
    </row>
    <row r="451" spans="18:20" ht="15.75">
      <c r="R451" s="56"/>
      <c r="S451" s="59">
        <v>30313</v>
      </c>
      <c r="T451" s="52" t="s">
        <v>203</v>
      </c>
    </row>
    <row r="452" spans="18:20" ht="15.75">
      <c r="R452" s="56"/>
      <c r="S452" s="59">
        <v>30314</v>
      </c>
      <c r="T452" s="52" t="s">
        <v>419</v>
      </c>
    </row>
    <row r="453" spans="18:20" ht="15.75">
      <c r="R453" s="56"/>
      <c r="S453" s="59">
        <v>30315</v>
      </c>
      <c r="T453" s="52" t="s">
        <v>420</v>
      </c>
    </row>
    <row r="454" spans="18:20" ht="15.75">
      <c r="R454" s="56"/>
      <c r="S454" s="59">
        <v>30316</v>
      </c>
      <c r="T454" s="52" t="s">
        <v>421</v>
      </c>
    </row>
    <row r="455" spans="18:20" ht="15.75">
      <c r="R455" s="56"/>
      <c r="S455" s="59">
        <v>30317</v>
      </c>
      <c r="T455" s="52" t="s">
        <v>422</v>
      </c>
    </row>
    <row r="456" spans="18:20" ht="15.75">
      <c r="R456" s="56"/>
      <c r="S456" s="59">
        <v>30318</v>
      </c>
      <c r="T456" s="52" t="s">
        <v>423</v>
      </c>
    </row>
    <row r="457" spans="18:20" ht="15.75">
      <c r="R457" s="56"/>
      <c r="S457" s="59">
        <v>30319</v>
      </c>
      <c r="T457" s="52" t="s">
        <v>424</v>
      </c>
    </row>
    <row r="458" spans="18:20" ht="15.75">
      <c r="R458" s="56"/>
      <c r="S458" s="59">
        <v>30320</v>
      </c>
      <c r="T458" s="52" t="s">
        <v>425</v>
      </c>
    </row>
    <row r="459" spans="18:19" ht="15.75">
      <c r="R459" s="56"/>
      <c r="S459" s="57"/>
    </row>
    <row r="460" spans="18:20" ht="15.75">
      <c r="R460" s="56"/>
      <c r="S460" s="57">
        <v>30322</v>
      </c>
      <c r="T460" s="52" t="s">
        <v>427</v>
      </c>
    </row>
    <row r="461" spans="18:20" ht="15.75">
      <c r="R461" s="56"/>
      <c r="S461" s="57">
        <v>30323</v>
      </c>
      <c r="T461" s="52" t="s">
        <v>428</v>
      </c>
    </row>
    <row r="462" spans="18:20" ht="15.75">
      <c r="R462" s="56"/>
      <c r="S462" s="57">
        <v>30324</v>
      </c>
      <c r="T462" s="52" t="s">
        <v>429</v>
      </c>
    </row>
    <row r="463" spans="18:20" ht="15.75">
      <c r="R463" s="56"/>
      <c r="S463" s="57">
        <v>30325</v>
      </c>
      <c r="T463" s="52" t="s">
        <v>430</v>
      </c>
    </row>
    <row r="464" spans="18:20" ht="15.75">
      <c r="R464" s="56"/>
      <c r="S464" s="57">
        <v>30326</v>
      </c>
      <c r="T464" s="52" t="s">
        <v>431</v>
      </c>
    </row>
    <row r="465" spans="18:20" ht="15.75">
      <c r="R465" s="56"/>
      <c r="S465" s="57">
        <v>30327</v>
      </c>
      <c r="T465" s="52" t="s">
        <v>432</v>
      </c>
    </row>
    <row r="466" spans="18:20" ht="15.75">
      <c r="R466" s="56"/>
      <c r="S466" s="57">
        <v>30328</v>
      </c>
      <c r="T466" s="52" t="s">
        <v>750</v>
      </c>
    </row>
    <row r="467" spans="18:20" ht="15.75">
      <c r="R467" s="56"/>
      <c r="S467" s="57">
        <v>30329</v>
      </c>
      <c r="T467" s="52" t="s">
        <v>751</v>
      </c>
    </row>
    <row r="468" spans="18:20" ht="15.75">
      <c r="R468" s="56">
        <v>304</v>
      </c>
      <c r="S468" s="57">
        <v>30401</v>
      </c>
      <c r="T468" s="52" t="s">
        <v>433</v>
      </c>
    </row>
    <row r="469" spans="18:20" ht="15.75">
      <c r="R469" s="56"/>
      <c r="S469" s="57">
        <v>30402</v>
      </c>
      <c r="T469" s="52" t="s">
        <v>434</v>
      </c>
    </row>
    <row r="470" spans="18:20" ht="15.75">
      <c r="R470" s="56"/>
      <c r="S470" s="57">
        <v>30403</v>
      </c>
      <c r="T470" s="52" t="s">
        <v>435</v>
      </c>
    </row>
    <row r="471" spans="18:20" ht="15.75">
      <c r="R471" s="56"/>
      <c r="S471" s="57">
        <v>30404</v>
      </c>
      <c r="T471" s="52" t="s">
        <v>436</v>
      </c>
    </row>
    <row r="472" spans="18:20" ht="15.75">
      <c r="R472" s="56"/>
      <c r="S472" s="57">
        <v>30405</v>
      </c>
      <c r="T472" s="52" t="s">
        <v>437</v>
      </c>
    </row>
    <row r="473" spans="18:20" ht="15.75">
      <c r="R473" s="56"/>
      <c r="S473" s="57">
        <v>30406</v>
      </c>
      <c r="T473" s="52" t="s">
        <v>438</v>
      </c>
    </row>
    <row r="474" spans="18:20" ht="15.75">
      <c r="R474" s="56"/>
      <c r="S474" s="57">
        <v>30407</v>
      </c>
      <c r="T474" s="52" t="s">
        <v>439</v>
      </c>
    </row>
    <row r="475" spans="18:20" ht="15.75">
      <c r="R475" s="56"/>
      <c r="S475" s="57">
        <v>30408</v>
      </c>
      <c r="T475" s="52" t="s">
        <v>440</v>
      </c>
    </row>
    <row r="476" spans="18:20" ht="15.75">
      <c r="R476" s="56"/>
      <c r="S476" s="57">
        <v>30409</v>
      </c>
      <c r="T476" s="52" t="s">
        <v>441</v>
      </c>
    </row>
    <row r="477" spans="18:20" ht="15.75">
      <c r="R477" s="56"/>
      <c r="S477" s="57">
        <v>30410</v>
      </c>
      <c r="T477" s="52" t="s">
        <v>442</v>
      </c>
    </row>
    <row r="478" spans="18:19" ht="15.75">
      <c r="R478" s="56"/>
      <c r="S478" s="57"/>
    </row>
    <row r="479" spans="18:20" ht="15.75">
      <c r="R479" s="56"/>
      <c r="S479" s="57">
        <v>30412</v>
      </c>
      <c r="T479" s="52" t="s">
        <v>444</v>
      </c>
    </row>
    <row r="480" spans="18:20" ht="15.75">
      <c r="R480" s="56"/>
      <c r="S480" s="57">
        <v>30413</v>
      </c>
      <c r="T480" s="52" t="s">
        <v>445</v>
      </c>
    </row>
    <row r="481" spans="18:20" ht="15.75">
      <c r="R481" s="56"/>
      <c r="S481" s="57">
        <v>30414</v>
      </c>
      <c r="T481" s="52" t="s">
        <v>446</v>
      </c>
    </row>
    <row r="482" spans="18:20" ht="15.75">
      <c r="R482" s="56"/>
      <c r="S482" s="57">
        <v>30415</v>
      </c>
      <c r="T482" s="52" t="s">
        <v>447</v>
      </c>
    </row>
    <row r="483" spans="18:20" ht="15.75">
      <c r="R483" s="56"/>
      <c r="S483" s="57">
        <v>30416</v>
      </c>
      <c r="T483" s="52" t="s">
        <v>448</v>
      </c>
    </row>
    <row r="484" spans="18:20" ht="15.75">
      <c r="R484" s="56"/>
      <c r="S484" s="57">
        <v>30417</v>
      </c>
      <c r="T484" s="52" t="s">
        <v>449</v>
      </c>
    </row>
    <row r="485" spans="18:20" ht="15.75">
      <c r="R485" s="56"/>
      <c r="S485" s="57">
        <v>30418</v>
      </c>
      <c r="T485" s="52" t="s">
        <v>450</v>
      </c>
    </row>
    <row r="486" spans="18:20" ht="15.75">
      <c r="R486" s="56"/>
      <c r="S486" s="57">
        <v>30419</v>
      </c>
      <c r="T486" s="52" t="s">
        <v>451</v>
      </c>
    </row>
    <row r="487" spans="18:20" ht="15.75">
      <c r="R487" s="56"/>
      <c r="S487" s="57">
        <v>30420</v>
      </c>
      <c r="T487" s="52" t="s">
        <v>452</v>
      </c>
    </row>
    <row r="488" spans="18:20" ht="15.75">
      <c r="R488" s="56"/>
      <c r="S488" s="57">
        <v>30421</v>
      </c>
      <c r="T488" s="52" t="s">
        <v>453</v>
      </c>
    </row>
    <row r="489" spans="18:20" ht="15.75">
      <c r="R489" s="56"/>
      <c r="S489" s="57">
        <v>30422</v>
      </c>
      <c r="T489" s="52" t="s">
        <v>454</v>
      </c>
    </row>
    <row r="490" spans="18:20" ht="15.75">
      <c r="R490" s="56"/>
      <c r="S490" s="57">
        <v>30423</v>
      </c>
      <c r="T490" s="52" t="s">
        <v>455</v>
      </c>
    </row>
    <row r="491" spans="18:20" ht="15.75">
      <c r="R491" s="56"/>
      <c r="S491" s="57">
        <v>30424</v>
      </c>
      <c r="T491" s="52" t="s">
        <v>752</v>
      </c>
    </row>
    <row r="492" spans="18:20" ht="15.75">
      <c r="R492" s="56"/>
      <c r="S492" s="57">
        <v>30425</v>
      </c>
      <c r="T492" s="52" t="s">
        <v>443</v>
      </c>
    </row>
    <row r="493" spans="18:20" ht="15.75">
      <c r="R493" s="56">
        <v>305</v>
      </c>
      <c r="S493" s="59">
        <v>30501</v>
      </c>
      <c r="T493" s="52" t="s">
        <v>456</v>
      </c>
    </row>
    <row r="494" spans="18:20" ht="15.75">
      <c r="R494" s="56"/>
      <c r="S494" s="59">
        <v>30502</v>
      </c>
      <c r="T494" s="52" t="s">
        <v>457</v>
      </c>
    </row>
    <row r="495" spans="18:20" ht="15.75">
      <c r="R495" s="56"/>
      <c r="S495" s="59">
        <v>30503</v>
      </c>
      <c r="T495" s="52" t="s">
        <v>458</v>
      </c>
    </row>
    <row r="496" spans="18:20" ht="15.75">
      <c r="R496" s="56"/>
      <c r="S496" s="59">
        <v>30504</v>
      </c>
      <c r="T496" s="52" t="s">
        <v>459</v>
      </c>
    </row>
    <row r="497" spans="18:20" ht="15.75">
      <c r="R497" s="56"/>
      <c r="S497" s="59">
        <v>30505</v>
      </c>
      <c r="T497" s="52" t="s">
        <v>460</v>
      </c>
    </row>
    <row r="498" spans="18:20" ht="15.75">
      <c r="R498" s="56"/>
      <c r="S498" s="59">
        <v>30506</v>
      </c>
      <c r="T498" s="52" t="s">
        <v>461</v>
      </c>
    </row>
    <row r="499" spans="18:20" ht="15.75">
      <c r="R499" s="56"/>
      <c r="S499" s="59">
        <v>30507</v>
      </c>
      <c r="T499" s="52" t="s">
        <v>462</v>
      </c>
    </row>
    <row r="500" spans="18:20" ht="15.75">
      <c r="R500" s="56"/>
      <c r="S500" s="59">
        <v>30508</v>
      </c>
      <c r="T500" s="52" t="s">
        <v>463</v>
      </c>
    </row>
    <row r="501" spans="18:20" ht="15.75">
      <c r="R501" s="56"/>
      <c r="S501" s="59">
        <v>30509</v>
      </c>
      <c r="T501" s="52" t="s">
        <v>464</v>
      </c>
    </row>
    <row r="502" spans="18:20" ht="15.75">
      <c r="R502" s="56"/>
      <c r="S502" s="59">
        <v>30510</v>
      </c>
      <c r="T502" s="52" t="s">
        <v>465</v>
      </c>
    </row>
    <row r="503" spans="18:20" ht="15.75">
      <c r="R503" s="56"/>
      <c r="S503" s="59">
        <v>30511</v>
      </c>
      <c r="T503" s="52" t="s">
        <v>466</v>
      </c>
    </row>
    <row r="504" spans="18:20" ht="15.75">
      <c r="R504" s="56"/>
      <c r="S504" s="59">
        <v>30512</v>
      </c>
      <c r="T504" s="52" t="s">
        <v>467</v>
      </c>
    </row>
    <row r="505" spans="18:20" ht="15.75">
      <c r="R505" s="56"/>
      <c r="S505" s="59">
        <v>30513</v>
      </c>
      <c r="T505" s="52" t="s">
        <v>468</v>
      </c>
    </row>
    <row r="506" spans="18:20" ht="15.75">
      <c r="R506" s="56"/>
      <c r="S506" s="59">
        <v>30514</v>
      </c>
      <c r="T506" s="52" t="s">
        <v>469</v>
      </c>
    </row>
    <row r="507" spans="18:20" ht="15.75">
      <c r="R507" s="56"/>
      <c r="S507" s="59">
        <v>30515</v>
      </c>
      <c r="T507" s="52" t="s">
        <v>470</v>
      </c>
    </row>
    <row r="508" spans="18:20" ht="15.75">
      <c r="R508" s="56"/>
      <c r="S508" s="59">
        <v>30516</v>
      </c>
      <c r="T508" s="64" t="s">
        <v>471</v>
      </c>
    </row>
    <row r="509" spans="18:20" ht="15.75">
      <c r="R509" s="56"/>
      <c r="S509" s="59">
        <v>30517</v>
      </c>
      <c r="T509" s="52" t="s">
        <v>472</v>
      </c>
    </row>
    <row r="510" spans="18:20" ht="15.75">
      <c r="R510" s="56"/>
      <c r="S510" s="59">
        <v>30518</v>
      </c>
      <c r="T510" s="52" t="s">
        <v>473</v>
      </c>
    </row>
    <row r="511" spans="18:20" ht="15.75">
      <c r="R511" s="56"/>
      <c r="S511" s="59">
        <v>30519</v>
      </c>
      <c r="T511" s="52" t="s">
        <v>474</v>
      </c>
    </row>
    <row r="512" spans="18:20" ht="15.75">
      <c r="R512" s="56"/>
      <c r="S512" s="59">
        <v>30520</v>
      </c>
      <c r="T512" s="52" t="s">
        <v>475</v>
      </c>
    </row>
    <row r="513" spans="18:20" ht="15.75">
      <c r="R513" s="56"/>
      <c r="S513" s="59">
        <v>30521</v>
      </c>
      <c r="T513" s="52" t="s">
        <v>476</v>
      </c>
    </row>
    <row r="514" spans="18:20" ht="15.75">
      <c r="R514" s="56"/>
      <c r="S514" s="59">
        <v>30522</v>
      </c>
      <c r="T514" s="52" t="s">
        <v>477</v>
      </c>
    </row>
    <row r="515" spans="18:20" ht="15.75">
      <c r="R515" s="56"/>
      <c r="S515" s="59">
        <v>30523</v>
      </c>
      <c r="T515" s="52" t="s">
        <v>478</v>
      </c>
    </row>
    <row r="516" spans="18:20" ht="15.75">
      <c r="R516" s="56"/>
      <c r="S516" s="59">
        <v>30524</v>
      </c>
      <c r="T516" s="52" t="s">
        <v>479</v>
      </c>
    </row>
    <row r="517" spans="18:20" ht="15.75">
      <c r="R517" s="56"/>
      <c r="S517" s="59">
        <v>30525</v>
      </c>
      <c r="T517" s="52" t="s">
        <v>480</v>
      </c>
    </row>
    <row r="518" spans="18:20" ht="15.75">
      <c r="R518" s="56"/>
      <c r="S518" s="59">
        <v>30526</v>
      </c>
      <c r="T518" s="52" t="s">
        <v>481</v>
      </c>
    </row>
    <row r="519" spans="18:20" ht="15.75">
      <c r="R519" s="56">
        <v>306</v>
      </c>
      <c r="S519" s="57">
        <v>30601</v>
      </c>
      <c r="T519" s="52" t="s">
        <v>482</v>
      </c>
    </row>
    <row r="520" spans="18:20" ht="15.75">
      <c r="R520" s="56"/>
      <c r="S520" s="57">
        <v>30602</v>
      </c>
      <c r="T520" s="52" t="s">
        <v>483</v>
      </c>
    </row>
    <row r="521" spans="18:20" ht="15.75">
      <c r="R521" s="56"/>
      <c r="S521" s="57">
        <v>30603</v>
      </c>
      <c r="T521" s="52" t="s">
        <v>484</v>
      </c>
    </row>
    <row r="522" spans="18:20" ht="15.75">
      <c r="R522" s="56"/>
      <c r="S522" s="57">
        <v>30604</v>
      </c>
      <c r="T522" s="52" t="s">
        <v>485</v>
      </c>
    </row>
    <row r="523" spans="18:20" ht="15.75">
      <c r="R523" s="56"/>
      <c r="S523" s="57">
        <v>30605</v>
      </c>
      <c r="T523" s="52" t="s">
        <v>486</v>
      </c>
    </row>
    <row r="524" spans="18:20" ht="15.75">
      <c r="R524" s="56"/>
      <c r="S524" s="57">
        <v>30606</v>
      </c>
      <c r="T524" s="52" t="s">
        <v>487</v>
      </c>
    </row>
    <row r="525" spans="18:19" ht="15.75">
      <c r="R525" s="56"/>
      <c r="S525" s="57"/>
    </row>
    <row r="526" spans="18:20" ht="15.75">
      <c r="R526" s="56"/>
      <c r="S526" s="59">
        <v>30608</v>
      </c>
      <c r="T526" s="52" t="s">
        <v>488</v>
      </c>
    </row>
    <row r="527" spans="18:20" ht="15.75">
      <c r="R527" s="56"/>
      <c r="S527" s="59">
        <v>30609</v>
      </c>
      <c r="T527" s="52" t="s">
        <v>489</v>
      </c>
    </row>
    <row r="528" spans="18:20" ht="15.75">
      <c r="R528" s="56"/>
      <c r="S528" s="59">
        <v>30610</v>
      </c>
      <c r="T528" s="52" t="s">
        <v>490</v>
      </c>
    </row>
    <row r="529" spans="18:20" ht="15.75">
      <c r="R529" s="56"/>
      <c r="S529" s="59">
        <v>30611</v>
      </c>
      <c r="T529" s="52" t="s">
        <v>491</v>
      </c>
    </row>
    <row r="530" spans="18:20" ht="15.75">
      <c r="R530" s="56"/>
      <c r="S530" s="59">
        <v>30612</v>
      </c>
      <c r="T530" s="52" t="s">
        <v>492</v>
      </c>
    </row>
    <row r="531" spans="18:19" ht="15.75">
      <c r="R531" s="56"/>
      <c r="S531" s="59"/>
    </row>
    <row r="532" spans="18:20" ht="15.75">
      <c r="R532" s="56"/>
      <c r="S532" s="59">
        <v>30613</v>
      </c>
      <c r="T532" s="52" t="s">
        <v>493</v>
      </c>
    </row>
    <row r="533" spans="18:20" ht="15.75">
      <c r="R533" s="56"/>
      <c r="S533" s="59">
        <v>30614</v>
      </c>
      <c r="T533" s="52" t="s">
        <v>494</v>
      </c>
    </row>
    <row r="534" spans="18:20" ht="15.75">
      <c r="R534" s="56"/>
      <c r="S534" s="59">
        <v>30615</v>
      </c>
      <c r="T534" s="52" t="s">
        <v>495</v>
      </c>
    </row>
    <row r="535" spans="18:20" ht="15.75">
      <c r="R535" s="56"/>
      <c r="S535" s="59">
        <v>30616</v>
      </c>
      <c r="T535" s="52" t="s">
        <v>496</v>
      </c>
    </row>
    <row r="536" spans="18:20" ht="15.75">
      <c r="R536" s="56"/>
      <c r="S536" s="59">
        <v>30617</v>
      </c>
      <c r="T536" s="52" t="s">
        <v>497</v>
      </c>
    </row>
    <row r="537" spans="18:20" ht="15.75">
      <c r="R537" s="56"/>
      <c r="S537" s="59">
        <v>30618</v>
      </c>
      <c r="T537" s="52" t="s">
        <v>498</v>
      </c>
    </row>
    <row r="538" spans="18:20" ht="15.75">
      <c r="R538" s="56"/>
      <c r="S538" s="59">
        <v>30619</v>
      </c>
      <c r="T538" s="52" t="s">
        <v>499</v>
      </c>
    </row>
    <row r="539" spans="18:20" ht="15.75">
      <c r="R539" s="56"/>
      <c r="S539" s="59">
        <v>30620</v>
      </c>
      <c r="T539" s="52" t="s">
        <v>500</v>
      </c>
    </row>
    <row r="540" spans="18:20" ht="15.75">
      <c r="R540" s="56"/>
      <c r="S540" s="59">
        <v>30621</v>
      </c>
      <c r="T540" s="52" t="s">
        <v>501</v>
      </c>
    </row>
    <row r="541" spans="18:20" ht="15.75">
      <c r="R541" s="56"/>
      <c r="S541" s="59">
        <v>30622</v>
      </c>
      <c r="T541" s="52" t="s">
        <v>502</v>
      </c>
    </row>
    <row r="542" spans="18:20" ht="15.75">
      <c r="R542" s="56"/>
      <c r="S542" s="59">
        <v>30623</v>
      </c>
      <c r="T542" s="52" t="s">
        <v>503</v>
      </c>
    </row>
    <row r="543" spans="18:20" ht="15.75">
      <c r="R543" s="56"/>
      <c r="S543" s="59">
        <v>30624</v>
      </c>
      <c r="T543" s="52" t="s">
        <v>504</v>
      </c>
    </row>
    <row r="544" spans="18:20" ht="15.75">
      <c r="R544" s="56"/>
      <c r="S544" s="59">
        <v>30625</v>
      </c>
      <c r="T544" s="52" t="s">
        <v>505</v>
      </c>
    </row>
    <row r="545" spans="18:20" ht="15.75">
      <c r="R545" s="56"/>
      <c r="S545" s="59">
        <v>30626</v>
      </c>
      <c r="T545" s="52" t="s">
        <v>506</v>
      </c>
    </row>
    <row r="546" spans="18:20" ht="15.75">
      <c r="R546" s="56"/>
      <c r="S546" s="59">
        <v>30627</v>
      </c>
      <c r="T546" s="52" t="s">
        <v>510</v>
      </c>
    </row>
    <row r="547" spans="18:20" ht="15.75">
      <c r="R547" s="56">
        <v>307</v>
      </c>
      <c r="S547" s="57">
        <v>30701</v>
      </c>
      <c r="T547" s="52" t="s">
        <v>507</v>
      </c>
    </row>
    <row r="548" spans="18:20" ht="15.75">
      <c r="R548" s="56"/>
      <c r="S548" s="57">
        <v>30702</v>
      </c>
      <c r="T548" s="52" t="s">
        <v>483</v>
      </c>
    </row>
    <row r="549" spans="18:19" ht="15.75">
      <c r="R549" s="56"/>
      <c r="S549" s="57"/>
    </row>
    <row r="550" spans="18:20" ht="15.75">
      <c r="R550" s="56"/>
      <c r="S550" s="59">
        <v>30704</v>
      </c>
      <c r="T550" s="52" t="s">
        <v>509</v>
      </c>
    </row>
    <row r="551" spans="18:19" ht="15.75">
      <c r="R551" s="56"/>
      <c r="S551" s="59"/>
    </row>
    <row r="552" spans="18:20" ht="15.75">
      <c r="R552" s="56"/>
      <c r="S552" s="59">
        <v>30706</v>
      </c>
      <c r="T552" s="52" t="s">
        <v>511</v>
      </c>
    </row>
    <row r="553" spans="18:20" ht="15.75">
      <c r="R553" s="56"/>
      <c r="S553" s="59">
        <v>30707</v>
      </c>
      <c r="T553" s="52" t="s">
        <v>512</v>
      </c>
    </row>
    <row r="554" spans="18:19" ht="15.75">
      <c r="R554" s="56"/>
      <c r="S554" s="59"/>
    </row>
    <row r="555" spans="18:19" ht="15.75">
      <c r="R555" s="56"/>
      <c r="S555" s="59"/>
    </row>
    <row r="556" spans="18:20" ht="15.75">
      <c r="R556" s="56"/>
      <c r="S556" s="59">
        <v>30710</v>
      </c>
      <c r="T556" s="52" t="s">
        <v>513</v>
      </c>
    </row>
    <row r="557" spans="18:19" ht="15.75">
      <c r="R557" s="56"/>
      <c r="S557" s="59"/>
    </row>
    <row r="558" spans="18:20" ht="15.75">
      <c r="R558" s="56"/>
      <c r="S558" s="59">
        <v>30712</v>
      </c>
      <c r="T558" s="52" t="s">
        <v>514</v>
      </c>
    </row>
    <row r="559" spans="18:19" ht="15.75">
      <c r="R559" s="56"/>
      <c r="S559" s="59"/>
    </row>
    <row r="560" spans="18:20" ht="15.75">
      <c r="R560" s="56"/>
      <c r="S560" s="59">
        <v>30714</v>
      </c>
      <c r="T560" s="52" t="s">
        <v>515</v>
      </c>
    </row>
    <row r="561" spans="18:20" ht="15.75">
      <c r="R561" s="56"/>
      <c r="S561" s="59">
        <v>30715</v>
      </c>
      <c r="T561" s="52" t="s">
        <v>516</v>
      </c>
    </row>
    <row r="562" spans="18:20" ht="15.75">
      <c r="R562" s="56"/>
      <c r="S562" s="59">
        <v>30716</v>
      </c>
      <c r="T562" s="52" t="s">
        <v>517</v>
      </c>
    </row>
    <row r="563" spans="18:20" ht="15.75">
      <c r="R563" s="56"/>
      <c r="S563" s="59">
        <v>30717</v>
      </c>
      <c r="T563" s="52" t="s">
        <v>426</v>
      </c>
    </row>
    <row r="564" spans="18:20" ht="15.75">
      <c r="R564" s="56"/>
      <c r="S564" s="59">
        <v>30718</v>
      </c>
      <c r="T564" s="52" t="s">
        <v>520</v>
      </c>
    </row>
    <row r="565" spans="18:20" ht="15.75">
      <c r="R565" s="56">
        <v>308</v>
      </c>
      <c r="S565" s="59">
        <v>30801</v>
      </c>
      <c r="T565" s="52" t="s">
        <v>518</v>
      </c>
    </row>
    <row r="566" spans="18:20" ht="15.75">
      <c r="R566" s="56"/>
      <c r="S566" s="59">
        <v>30802</v>
      </c>
      <c r="T566" s="52" t="s">
        <v>519</v>
      </c>
    </row>
    <row r="567" spans="18:19" ht="15.75">
      <c r="R567" s="56"/>
      <c r="S567" s="59"/>
    </row>
    <row r="568" spans="18:20" ht="15.75">
      <c r="R568" s="56"/>
      <c r="S568" s="59">
        <v>30804</v>
      </c>
      <c r="T568" s="52" t="s">
        <v>521</v>
      </c>
    </row>
    <row r="569" spans="18:20" ht="15.75">
      <c r="R569" s="56"/>
      <c r="S569" s="59">
        <v>30805</v>
      </c>
      <c r="T569" s="52" t="s">
        <v>522</v>
      </c>
    </row>
    <row r="570" spans="18:20" ht="15.75">
      <c r="R570" s="56"/>
      <c r="S570" s="59">
        <v>30806</v>
      </c>
      <c r="T570" s="52" t="s">
        <v>523</v>
      </c>
    </row>
    <row r="571" spans="18:20" ht="15.75">
      <c r="R571" s="56"/>
      <c r="S571" s="59">
        <v>30807</v>
      </c>
      <c r="T571" s="52" t="s">
        <v>524</v>
      </c>
    </row>
    <row r="572" spans="18:20" ht="15.75">
      <c r="R572" s="56"/>
      <c r="S572" s="59">
        <v>30808</v>
      </c>
      <c r="T572" s="52" t="s">
        <v>525</v>
      </c>
    </row>
    <row r="573" spans="18:20" ht="15.75">
      <c r="R573" s="56"/>
      <c r="S573" s="59">
        <v>30809</v>
      </c>
      <c r="T573" s="52" t="s">
        <v>526</v>
      </c>
    </row>
    <row r="574" spans="18:20" ht="15.75">
      <c r="R574" s="56"/>
      <c r="S574" s="59">
        <v>30810</v>
      </c>
      <c r="T574" s="52" t="s">
        <v>527</v>
      </c>
    </row>
    <row r="575" spans="18:20" ht="15.75">
      <c r="R575" s="56"/>
      <c r="S575" s="59">
        <v>30811</v>
      </c>
      <c r="T575" s="76" t="s">
        <v>528</v>
      </c>
    </row>
    <row r="576" spans="18:20" ht="15.75">
      <c r="R576" s="56"/>
      <c r="S576" s="59">
        <v>30812</v>
      </c>
      <c r="T576" s="52" t="s">
        <v>529</v>
      </c>
    </row>
    <row r="577" spans="18:20" ht="15.75">
      <c r="R577" s="56"/>
      <c r="S577" s="59">
        <v>30813</v>
      </c>
      <c r="T577" s="52" t="s">
        <v>530</v>
      </c>
    </row>
    <row r="578" spans="18:20" ht="15.75">
      <c r="R578" s="56"/>
      <c r="S578" s="59">
        <v>30814</v>
      </c>
      <c r="T578" s="52" t="s">
        <v>531</v>
      </c>
    </row>
    <row r="579" spans="18:20" ht="15.75">
      <c r="R579" s="56"/>
      <c r="S579" s="59">
        <v>30815</v>
      </c>
      <c r="T579" s="52" t="s">
        <v>532</v>
      </c>
    </row>
    <row r="580" spans="18:20" ht="15.75">
      <c r="R580" s="56"/>
      <c r="S580" s="59">
        <v>30816</v>
      </c>
      <c r="T580" s="52" t="s">
        <v>533</v>
      </c>
    </row>
    <row r="581" spans="18:20" ht="15.75">
      <c r="R581" s="56"/>
      <c r="S581" s="59">
        <v>30817</v>
      </c>
      <c r="T581" s="52" t="s">
        <v>534</v>
      </c>
    </row>
    <row r="582" spans="18:19" ht="15.75">
      <c r="R582" s="56"/>
      <c r="S582" s="57"/>
    </row>
    <row r="583" spans="18:20" ht="15.75">
      <c r="R583" s="56"/>
      <c r="S583" s="57">
        <v>30819</v>
      </c>
      <c r="T583" s="52" t="s">
        <v>535</v>
      </c>
    </row>
    <row r="584" spans="18:20" ht="15.75">
      <c r="R584" s="56"/>
      <c r="S584" s="57">
        <v>30820</v>
      </c>
      <c r="T584" s="52" t="s">
        <v>536</v>
      </c>
    </row>
    <row r="585" spans="18:20" ht="15.75">
      <c r="R585" s="56"/>
      <c r="S585" s="57">
        <v>30821</v>
      </c>
      <c r="T585" s="52" t="s">
        <v>537</v>
      </c>
    </row>
    <row r="586" spans="18:20" ht="15.75">
      <c r="R586" s="56"/>
      <c r="S586" s="57">
        <v>30822</v>
      </c>
      <c r="T586" s="52" t="s">
        <v>538</v>
      </c>
    </row>
    <row r="587" spans="18:20" ht="15.75">
      <c r="R587" s="56"/>
      <c r="S587" s="57">
        <v>30823</v>
      </c>
      <c r="T587" s="52" t="s">
        <v>539</v>
      </c>
    </row>
    <row r="588" spans="18:19" ht="15.75">
      <c r="R588" s="56"/>
      <c r="S588" s="57"/>
    </row>
    <row r="589" spans="18:19" ht="15.75">
      <c r="R589" s="56"/>
      <c r="S589" s="57"/>
    </row>
    <row r="590" spans="18:19" ht="15.75">
      <c r="R590" s="56"/>
      <c r="S590" s="57"/>
    </row>
    <row r="591" spans="18:19" ht="15.75">
      <c r="R591" s="56"/>
      <c r="S591" s="57"/>
    </row>
    <row r="592" spans="18:19" ht="15.75">
      <c r="R592" s="56"/>
      <c r="S592" s="59"/>
    </row>
    <row r="593" spans="18:19" ht="15.75">
      <c r="R593" s="56"/>
      <c r="S593" s="57"/>
    </row>
    <row r="594" spans="18:19" ht="15.75">
      <c r="R594" s="56"/>
      <c r="S594" s="57"/>
    </row>
    <row r="595" spans="18:19" ht="15.75">
      <c r="R595" s="56"/>
      <c r="S595" s="57"/>
    </row>
    <row r="596" spans="18:19" ht="15.75">
      <c r="R596" s="56"/>
      <c r="S596" s="57"/>
    </row>
    <row r="597" spans="18:19" ht="15.75">
      <c r="R597" s="56"/>
      <c r="S597" s="57"/>
    </row>
    <row r="598" spans="18:19" ht="15.75">
      <c r="R598" s="56"/>
      <c r="S598" s="57"/>
    </row>
    <row r="599" spans="18:19" ht="15.75">
      <c r="R599" s="56"/>
      <c r="S599" s="57"/>
    </row>
    <row r="600" spans="18:19" ht="15.75">
      <c r="R600" s="56"/>
      <c r="S600" s="57"/>
    </row>
    <row r="601" spans="18:19" ht="15.75">
      <c r="R601" s="56"/>
      <c r="S601" s="57"/>
    </row>
    <row r="602" spans="18:20" ht="15.75">
      <c r="R602" s="56"/>
      <c r="S602" s="57"/>
      <c r="T602" s="64"/>
    </row>
    <row r="603" spans="18:20" ht="15.75">
      <c r="R603" s="56"/>
      <c r="S603" s="59"/>
      <c r="T603" s="64"/>
    </row>
    <row r="604" spans="18:20" ht="15.75">
      <c r="R604" s="56"/>
      <c r="S604" s="57"/>
      <c r="T604" s="64"/>
    </row>
    <row r="605" spans="18:20" ht="15.75">
      <c r="R605" s="56"/>
      <c r="S605" s="59"/>
      <c r="T605" s="64"/>
    </row>
    <row r="606" spans="18:20" ht="15.75">
      <c r="R606" s="56"/>
      <c r="S606" s="57"/>
      <c r="T606" s="64"/>
    </row>
    <row r="607" spans="18:20" ht="15.75">
      <c r="R607" s="56"/>
      <c r="S607" s="59"/>
      <c r="T607" s="64"/>
    </row>
    <row r="608" spans="18:20" ht="15.75">
      <c r="R608" s="56"/>
      <c r="S608" s="57"/>
      <c r="T608" s="64"/>
    </row>
    <row r="609" spans="18:20" ht="15.75">
      <c r="R609" s="56"/>
      <c r="S609" s="59"/>
      <c r="T609" s="64"/>
    </row>
    <row r="610" spans="18:20" ht="15.75">
      <c r="R610" s="56"/>
      <c r="S610" s="57"/>
      <c r="T610" s="64"/>
    </row>
    <row r="611" spans="18:20" ht="15.75">
      <c r="R611" s="56"/>
      <c r="S611" s="59"/>
      <c r="T611" s="64"/>
    </row>
    <row r="612" spans="18:20" ht="15.75">
      <c r="R612" s="56"/>
      <c r="S612" s="57"/>
      <c r="T612" s="64"/>
    </row>
    <row r="613" spans="18:20" ht="15.75">
      <c r="R613" s="56"/>
      <c r="S613" s="59"/>
      <c r="T613" s="64"/>
    </row>
    <row r="614" spans="18:20" ht="15.75">
      <c r="R614" s="56"/>
      <c r="S614" s="57"/>
      <c r="T614" s="64"/>
    </row>
    <row r="615" spans="18:20" ht="15.75">
      <c r="R615" s="56"/>
      <c r="S615" s="59"/>
      <c r="T615" s="64"/>
    </row>
    <row r="616" spans="18:20" ht="15.75">
      <c r="R616" s="56"/>
      <c r="S616" s="57"/>
      <c r="T616" s="64"/>
    </row>
    <row r="617" spans="18:20" ht="15.75">
      <c r="R617" s="56"/>
      <c r="S617" s="59"/>
      <c r="T617" s="64"/>
    </row>
    <row r="618" spans="18:20" ht="15.75">
      <c r="R618" s="56"/>
      <c r="S618" s="57"/>
      <c r="T618" s="64"/>
    </row>
    <row r="619" spans="18:20" ht="15.75">
      <c r="R619" s="56"/>
      <c r="S619" s="59"/>
      <c r="T619" s="64"/>
    </row>
    <row r="620" spans="18:20" ht="15.75">
      <c r="R620" s="56"/>
      <c r="S620" s="57"/>
      <c r="T620" s="64"/>
    </row>
    <row r="621" spans="18:20" ht="15.75">
      <c r="R621" s="56"/>
      <c r="S621" s="59"/>
      <c r="T621" s="64"/>
    </row>
    <row r="622" spans="18:20" ht="15.75">
      <c r="R622" s="56"/>
      <c r="S622" s="57"/>
      <c r="T622" s="64"/>
    </row>
    <row r="623" spans="18:20" ht="15.75">
      <c r="R623" s="56"/>
      <c r="S623" s="59"/>
      <c r="T623" s="64"/>
    </row>
    <row r="624" spans="18:20" ht="15.75">
      <c r="R624" s="56"/>
      <c r="S624" s="57"/>
      <c r="T624" s="64"/>
    </row>
    <row r="625" spans="18:20" ht="15.75">
      <c r="R625" s="56"/>
      <c r="S625" s="59"/>
      <c r="T625" s="64"/>
    </row>
    <row r="626" spans="18:20" ht="15.75">
      <c r="R626" s="56"/>
      <c r="S626" s="57"/>
      <c r="T626" s="64"/>
    </row>
    <row r="627" spans="18:20" ht="15.75">
      <c r="R627" s="56"/>
      <c r="S627" s="59"/>
      <c r="T627" s="65"/>
    </row>
    <row r="628" spans="18:20" ht="15.75">
      <c r="R628" s="56"/>
      <c r="S628" s="57"/>
      <c r="T628" s="65"/>
    </row>
    <row r="629" spans="18:20" ht="15.75">
      <c r="R629" s="56"/>
      <c r="S629" s="56"/>
      <c r="T629" s="64"/>
    </row>
    <row r="630" spans="18:20" ht="15.75">
      <c r="R630" s="56"/>
      <c r="S630" s="56"/>
      <c r="T630" s="66"/>
    </row>
    <row r="631" spans="18:20" ht="15.75">
      <c r="R631" s="56"/>
      <c r="S631" s="56"/>
      <c r="T631" s="64"/>
    </row>
    <row r="632" spans="18:20" ht="15.75">
      <c r="R632" s="56"/>
      <c r="S632" s="56"/>
      <c r="T632" s="64"/>
    </row>
    <row r="633" spans="18:20" ht="15.75">
      <c r="R633" s="56"/>
      <c r="S633" s="56"/>
      <c r="T633" s="64"/>
    </row>
    <row r="634" spans="18:20" ht="15.75">
      <c r="R634" s="56"/>
      <c r="S634" s="56"/>
      <c r="T634" s="64"/>
    </row>
    <row r="635" spans="18:20" ht="15.75">
      <c r="R635" s="56"/>
      <c r="S635" s="56"/>
      <c r="T635" s="64"/>
    </row>
    <row r="636" spans="18:20" ht="15.75">
      <c r="R636" s="56"/>
      <c r="S636" s="56"/>
      <c r="T636" s="64"/>
    </row>
    <row r="637" spans="18:20" ht="15.75">
      <c r="R637" s="56"/>
      <c r="S637" s="56"/>
      <c r="T637" s="64"/>
    </row>
    <row r="638" spans="18:20" ht="15.75">
      <c r="R638" s="56"/>
      <c r="S638" s="56"/>
      <c r="T638" s="64"/>
    </row>
    <row r="639" spans="18:20" ht="15.75">
      <c r="R639" s="56"/>
      <c r="S639" s="56"/>
      <c r="T639" s="64"/>
    </row>
    <row r="640" spans="18:20" ht="15.75">
      <c r="R640" s="56"/>
      <c r="S640" s="56"/>
      <c r="T640" s="64"/>
    </row>
    <row r="641" spans="18:20" ht="15.75">
      <c r="R641" s="56"/>
      <c r="S641" s="56"/>
      <c r="T641" s="64"/>
    </row>
    <row r="642" spans="18:20" ht="15.75">
      <c r="R642" s="56"/>
      <c r="S642" s="56"/>
      <c r="T642" s="64"/>
    </row>
    <row r="643" spans="18:20" ht="15.75">
      <c r="R643" s="56"/>
      <c r="S643" s="56"/>
      <c r="T643" s="64"/>
    </row>
    <row r="644" spans="18:20" ht="15.75">
      <c r="R644" s="56"/>
      <c r="S644" s="56"/>
      <c r="T644" s="65"/>
    </row>
    <row r="645" spans="18:20" ht="15.75">
      <c r="R645" s="56"/>
      <c r="S645" s="56"/>
      <c r="T645" s="65"/>
    </row>
    <row r="646" spans="18:20" ht="15.75">
      <c r="R646" s="56"/>
      <c r="S646" s="56"/>
      <c r="T646" s="64"/>
    </row>
    <row r="647" spans="18:20" ht="15.75">
      <c r="R647" s="56"/>
      <c r="S647" s="56"/>
      <c r="T647" s="64"/>
    </row>
    <row r="648" spans="18:20" ht="15.75">
      <c r="R648" s="56"/>
      <c r="S648" s="56"/>
      <c r="T648" s="64"/>
    </row>
    <row r="649" spans="18:20" ht="15.75">
      <c r="R649" s="56"/>
      <c r="S649" s="56"/>
      <c r="T649" s="64"/>
    </row>
    <row r="650" spans="18:20" ht="15.75">
      <c r="R650" s="56"/>
      <c r="S650" s="56"/>
      <c r="T650" s="64"/>
    </row>
    <row r="651" spans="18:20" ht="15.75">
      <c r="R651" s="56"/>
      <c r="S651" s="56"/>
      <c r="T651" s="64"/>
    </row>
    <row r="652" spans="18:20" ht="15.75">
      <c r="R652" s="56"/>
      <c r="S652" s="56"/>
      <c r="T652" s="64"/>
    </row>
    <row r="653" spans="18:20" ht="15.75">
      <c r="R653" s="56"/>
      <c r="S653" s="56"/>
      <c r="T653" s="64"/>
    </row>
    <row r="654" spans="18:20" ht="15.75">
      <c r="R654" s="56"/>
      <c r="S654" s="56"/>
      <c r="T654" s="64"/>
    </row>
    <row r="655" spans="18:20" ht="15.75">
      <c r="R655" s="56"/>
      <c r="S655" s="56"/>
      <c r="T655" s="67"/>
    </row>
    <row r="656" spans="18:20" ht="15.75">
      <c r="R656" s="56"/>
      <c r="S656" s="56"/>
      <c r="T656" s="64"/>
    </row>
    <row r="657" spans="18:20" ht="15.75">
      <c r="R657" s="56"/>
      <c r="S657" s="56"/>
      <c r="T657" s="67"/>
    </row>
    <row r="658" spans="18:20" ht="15.75">
      <c r="R658" s="56"/>
      <c r="S658" s="56"/>
      <c r="T658" s="64"/>
    </row>
    <row r="659" spans="18:20" ht="15.75">
      <c r="R659" s="56"/>
      <c r="S659" s="56"/>
      <c r="T659" s="64"/>
    </row>
    <row r="660" spans="18:20" ht="15.75">
      <c r="R660" s="56"/>
      <c r="S660" s="56"/>
      <c r="T660" s="64"/>
    </row>
    <row r="661" spans="18:20" ht="15.75">
      <c r="R661" s="56"/>
      <c r="S661" s="56"/>
      <c r="T661" s="64"/>
    </row>
    <row r="662" spans="18:20" ht="15.75">
      <c r="R662" s="56"/>
      <c r="S662" s="56"/>
      <c r="T662" s="64"/>
    </row>
    <row r="663" spans="18:20" ht="15.75">
      <c r="R663" s="56"/>
      <c r="S663" s="56"/>
      <c r="T663" s="67"/>
    </row>
    <row r="664" spans="18:20" ht="15.75">
      <c r="R664" s="56"/>
      <c r="S664" s="56"/>
      <c r="T664" s="64"/>
    </row>
    <row r="665" spans="18:20" ht="15.75">
      <c r="R665" s="56"/>
      <c r="S665" s="56"/>
      <c r="T665" s="68"/>
    </row>
    <row r="666" spans="18:20" ht="15.75">
      <c r="R666" s="56"/>
      <c r="S666" s="56"/>
      <c r="T666" s="64"/>
    </row>
    <row r="667" spans="18:20" ht="15.75">
      <c r="R667" s="56"/>
      <c r="S667" s="56"/>
      <c r="T667" s="64"/>
    </row>
    <row r="668" spans="18:20" ht="15.75">
      <c r="R668" s="56"/>
      <c r="S668" s="56"/>
      <c r="T668" s="64"/>
    </row>
    <row r="669" spans="18:20" ht="15.75">
      <c r="R669" s="56"/>
      <c r="S669" s="56"/>
      <c r="T669" s="64"/>
    </row>
    <row r="670" spans="18:20" ht="15.75">
      <c r="R670" s="56"/>
      <c r="S670" s="56"/>
      <c r="T670" s="64"/>
    </row>
    <row r="671" spans="18:20" ht="15.75">
      <c r="R671" s="56"/>
      <c r="S671" s="56"/>
      <c r="T671" s="64"/>
    </row>
    <row r="672" spans="18:20" ht="15.75">
      <c r="R672" s="56"/>
      <c r="S672" s="69"/>
      <c r="T672" s="64"/>
    </row>
    <row r="673" spans="18:20" ht="15.75">
      <c r="R673" s="56"/>
      <c r="S673" s="69"/>
      <c r="T673" s="67"/>
    </row>
    <row r="674" spans="18:20" ht="15.75">
      <c r="R674" s="56"/>
      <c r="S674" s="69"/>
      <c r="T674" s="67"/>
    </row>
    <row r="675" spans="18:20" ht="15.75">
      <c r="R675" s="56"/>
      <c r="S675" s="69"/>
      <c r="T675" s="67"/>
    </row>
    <row r="676" spans="19:20" ht="15.75">
      <c r="S676" s="69"/>
      <c r="T676" s="67"/>
    </row>
    <row r="677" spans="19:20" ht="15.75">
      <c r="S677" s="69"/>
      <c r="T677" s="67"/>
    </row>
    <row r="678" spans="19:20" ht="15.75">
      <c r="S678" s="69"/>
      <c r="T678" s="67"/>
    </row>
    <row r="679" spans="19:20" ht="15.75">
      <c r="S679" s="69"/>
      <c r="T679" s="67"/>
    </row>
    <row r="680" spans="19:20" ht="15.75">
      <c r="S680" s="69"/>
      <c r="T680" s="67"/>
    </row>
    <row r="681" spans="19:20" ht="15.75">
      <c r="S681" s="69"/>
      <c r="T681" s="67"/>
    </row>
    <row r="682" spans="19:20" ht="15.75">
      <c r="S682" s="69"/>
      <c r="T682" s="67"/>
    </row>
    <row r="683" spans="19:20" ht="15.75">
      <c r="S683" s="69"/>
      <c r="T683" s="67"/>
    </row>
    <row r="684" spans="19:20" ht="15.75">
      <c r="S684" s="69"/>
      <c r="T684" s="67"/>
    </row>
    <row r="685" spans="19:20" ht="15.75">
      <c r="S685" s="69"/>
      <c r="T685" s="67"/>
    </row>
    <row r="686" spans="19:20" ht="15.75">
      <c r="S686" s="69"/>
      <c r="T686" s="67"/>
    </row>
    <row r="687" spans="19:20" ht="15.75">
      <c r="S687" s="69"/>
      <c r="T687" s="67"/>
    </row>
    <row r="688" spans="19:20" ht="15.75">
      <c r="S688" s="69"/>
      <c r="T688" s="67"/>
    </row>
    <row r="689" spans="19:20" ht="15.75">
      <c r="S689" s="69"/>
      <c r="T689" s="67"/>
    </row>
    <row r="690" spans="19:20" ht="15.75">
      <c r="S690" s="69"/>
      <c r="T690" s="67"/>
    </row>
    <row r="691" spans="19:20" ht="15.75">
      <c r="S691" s="69"/>
      <c r="T691" s="67"/>
    </row>
    <row r="692" spans="19:20" ht="15.75">
      <c r="S692" s="69"/>
      <c r="T692" s="67"/>
    </row>
    <row r="693" spans="19:20" ht="15.75">
      <c r="S693" s="69"/>
      <c r="T693" s="67"/>
    </row>
    <row r="694" spans="19:20" ht="15.75">
      <c r="S694" s="69"/>
      <c r="T694" s="67"/>
    </row>
    <row r="695" spans="19:20" ht="15.75">
      <c r="S695" s="69"/>
      <c r="T695" s="68"/>
    </row>
    <row r="696" spans="19:20" ht="15.75">
      <c r="S696" s="69"/>
      <c r="T696" s="67"/>
    </row>
    <row r="697" spans="19:20" ht="15.75">
      <c r="S697" s="70"/>
      <c r="T697" s="71"/>
    </row>
    <row r="698" spans="19:20" ht="15.75">
      <c r="S698" s="70"/>
      <c r="T698" s="71"/>
    </row>
    <row r="699" spans="19:20" ht="15.75">
      <c r="S699" s="70"/>
      <c r="T699" s="71"/>
    </row>
    <row r="700" spans="19:20" ht="15.75">
      <c r="S700" s="70"/>
      <c r="T700" s="71"/>
    </row>
    <row r="701" spans="19:20" ht="15.75">
      <c r="S701" s="70"/>
      <c r="T701" s="72"/>
    </row>
    <row r="702" spans="19:20" ht="15.75">
      <c r="S702" s="70"/>
      <c r="T702" s="72"/>
    </row>
    <row r="703" spans="19:20" ht="15.75">
      <c r="S703" s="70"/>
      <c r="T703" s="72"/>
    </row>
    <row r="704" spans="19:20" ht="15.75">
      <c r="S704" s="70"/>
      <c r="T704" s="72"/>
    </row>
    <row r="705" spans="19:20" ht="15.75">
      <c r="S705" s="70"/>
      <c r="T705" s="72"/>
    </row>
    <row r="706" spans="19:20" ht="15.75">
      <c r="S706" s="70"/>
      <c r="T706" s="72"/>
    </row>
    <row r="707" spans="19:20" ht="15.75">
      <c r="S707" s="70"/>
      <c r="T707" s="72"/>
    </row>
    <row r="708" spans="19:20" ht="15.75">
      <c r="S708" s="70"/>
      <c r="T708" s="72"/>
    </row>
    <row r="709" spans="19:20" ht="15.75">
      <c r="S709" s="70"/>
      <c r="T709" s="72"/>
    </row>
    <row r="710" spans="19:20" ht="15.75">
      <c r="S710" s="70"/>
      <c r="T710" s="72"/>
    </row>
    <row r="711" spans="19:20" ht="15.75">
      <c r="S711" s="70"/>
      <c r="T711" s="72"/>
    </row>
    <row r="712" spans="19:20" ht="15.75">
      <c r="S712" s="70"/>
      <c r="T712" s="72"/>
    </row>
    <row r="713" spans="19:20" ht="15.75">
      <c r="S713" s="70"/>
      <c r="T713" s="72"/>
    </row>
    <row r="714" spans="19:20" ht="15.75">
      <c r="S714" s="70"/>
      <c r="T714" s="72"/>
    </row>
    <row r="715" spans="19:20" ht="15.75">
      <c r="S715" s="70"/>
      <c r="T715" s="72"/>
    </row>
    <row r="716" spans="19:20" ht="15.75">
      <c r="S716" s="70"/>
      <c r="T716" s="72"/>
    </row>
    <row r="717" spans="19:20" ht="15.75">
      <c r="S717" s="70"/>
      <c r="T717" s="72"/>
    </row>
    <row r="718" spans="19:20" ht="15.75">
      <c r="S718" s="70"/>
      <c r="T718" s="72"/>
    </row>
    <row r="719" spans="19:20" ht="15.75">
      <c r="S719" s="70"/>
      <c r="T719" s="72"/>
    </row>
    <row r="720" spans="19:20" ht="15.75">
      <c r="S720" s="70"/>
      <c r="T720" s="72"/>
    </row>
    <row r="721" spans="19:20" ht="15.75">
      <c r="S721" s="70"/>
      <c r="T721" s="72"/>
    </row>
    <row r="722" spans="19:20" ht="15.75">
      <c r="S722" s="70"/>
      <c r="T722" s="72"/>
    </row>
    <row r="723" spans="19:20" ht="15.75">
      <c r="S723" s="70"/>
      <c r="T723" s="73"/>
    </row>
    <row r="724" spans="19:20" ht="15.75">
      <c r="S724" s="70"/>
      <c r="T724" s="72"/>
    </row>
    <row r="725" spans="19:20" ht="15.75">
      <c r="S725" s="70"/>
      <c r="T725" s="72"/>
    </row>
    <row r="726" spans="19:20" ht="15.75">
      <c r="S726" s="70"/>
      <c r="T726" s="72"/>
    </row>
    <row r="727" spans="19:20" ht="15.75">
      <c r="S727" s="70"/>
      <c r="T727" s="72"/>
    </row>
    <row r="728" spans="19:20" ht="15.75">
      <c r="S728" s="70"/>
      <c r="T728" s="72"/>
    </row>
    <row r="729" spans="19:20" ht="15.75">
      <c r="S729" s="70"/>
      <c r="T729" s="72"/>
    </row>
    <row r="730" spans="19:20" ht="15.75">
      <c r="S730" s="70"/>
      <c r="T730" s="72"/>
    </row>
  </sheetData>
  <sheetProtection password="CC6F" sheet="1"/>
  <mergeCells count="3">
    <mergeCell ref="A1:J1"/>
    <mergeCell ref="J9:K9"/>
    <mergeCell ref="J25:K25"/>
  </mergeCells>
  <dataValidations count="9">
    <dataValidation operator="lessThanOrEqual" allowBlank="1" showInputMessage="1" showErrorMessage="1" sqref="L23:L25"/>
    <dataValidation type="list" allowBlank="1" showInputMessage="1" showErrorMessage="1" sqref="E26:F39">
      <formula1>"02,03,04,05,06,07"</formula1>
    </dataValidation>
    <dataValidation type="list" allowBlank="1" showInputMessage="1" showErrorMessage="1" sqref="G26:G39 G11:G24">
      <formula1>"09"</formula1>
    </dataValidation>
    <dataValidation type="list" allowBlank="1" showInputMessage="1" showErrorMessage="1" sqref="D4">
      <formula1>"王源章,吳珮瑜,甘綉絹,胡翊吟,曾雅紋,黃薇如"</formula1>
    </dataValidation>
    <dataValidation operator="lessThanOrEqual" allowBlank="1" showInputMessage="1" showErrorMessage="1" errorTitle="錯了" sqref="L20:L21"/>
    <dataValidation type="list" allowBlank="1" showInputMessage="1" showErrorMessage="1" sqref="E11:F24">
      <formula1>"02,03,04,05,06,07,08"</formula1>
    </dataValidation>
    <dataValidation type="list" allowBlank="1" showInputMessage="1" showErrorMessage="1" sqref="B3">
      <formula1>$V$12:$V$36</formula1>
    </dataValidation>
    <dataValidation type="list" allowBlank="1" showInputMessage="1" showErrorMessage="1" sqref="A26:A39 A12:A24">
      <formula1>$S$2:$S$695</formula1>
    </dataValidation>
    <dataValidation type="list" allowBlank="1" showInputMessage="1" showErrorMessage="1" sqref="A11">
      <formula1>$S$2:$S$658</formula1>
    </dataValidation>
  </dataValidation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.75">
      <c r="B1" s="11" t="s">
        <v>136</v>
      </c>
      <c r="C1" s="11"/>
      <c r="D1" s="15"/>
      <c r="E1" s="15"/>
      <c r="F1" s="15"/>
    </row>
    <row r="2" spans="2:6" ht="15.75">
      <c r="B2" s="11" t="s">
        <v>137</v>
      </c>
      <c r="C2" s="11"/>
      <c r="D2" s="15"/>
      <c r="E2" s="15"/>
      <c r="F2" s="15"/>
    </row>
    <row r="3" spans="2:6" ht="15.75">
      <c r="B3" s="12"/>
      <c r="C3" s="12"/>
      <c r="D3" s="16"/>
      <c r="E3" s="16"/>
      <c r="F3" s="16"/>
    </row>
    <row r="4" spans="2:6" ht="32.25">
      <c r="B4" s="12" t="s">
        <v>138</v>
      </c>
      <c r="C4" s="12"/>
      <c r="D4" s="16"/>
      <c r="E4" s="16"/>
      <c r="F4" s="16"/>
    </row>
    <row r="5" spans="2:6" ht="15.75">
      <c r="B5" s="12"/>
      <c r="C5" s="12"/>
      <c r="D5" s="16"/>
      <c r="E5" s="16"/>
      <c r="F5" s="16"/>
    </row>
    <row r="6" spans="2:6" ht="15.75">
      <c r="B6" s="11" t="s">
        <v>139</v>
      </c>
      <c r="C6" s="11"/>
      <c r="D6" s="15"/>
      <c r="E6" s="15" t="s">
        <v>140</v>
      </c>
      <c r="F6" s="15" t="s">
        <v>141</v>
      </c>
    </row>
    <row r="7" spans="2:6" ht="16.5" thickBot="1">
      <c r="B7" s="12"/>
      <c r="C7" s="12"/>
      <c r="D7" s="16"/>
      <c r="E7" s="16"/>
      <c r="F7" s="16"/>
    </row>
    <row r="8" spans="2:6" ht="33" thickBot="1">
      <c r="B8" s="13" t="s">
        <v>142</v>
      </c>
      <c r="C8" s="14"/>
      <c r="D8" s="17"/>
      <c r="E8" s="17">
        <v>15</v>
      </c>
      <c r="F8" s="18" t="s">
        <v>143</v>
      </c>
    </row>
    <row r="9" spans="2:6" ht="15.75">
      <c r="B9" s="12"/>
      <c r="C9" s="12"/>
      <c r="D9" s="16"/>
      <c r="E9" s="16"/>
      <c r="F9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32.25">
      <c r="B1" s="11" t="s">
        <v>174</v>
      </c>
      <c r="C1" s="11"/>
      <c r="D1" s="15"/>
      <c r="E1" s="15"/>
      <c r="F1" s="15"/>
    </row>
    <row r="2" spans="2:6" ht="15.75">
      <c r="B2" s="11" t="s">
        <v>175</v>
      </c>
      <c r="C2" s="11"/>
      <c r="D2" s="15"/>
      <c r="E2" s="15"/>
      <c r="F2" s="15"/>
    </row>
    <row r="3" spans="2:6" ht="15.75">
      <c r="B3" s="12"/>
      <c r="C3" s="12"/>
      <c r="D3" s="16"/>
      <c r="E3" s="16"/>
      <c r="F3" s="16"/>
    </row>
    <row r="4" spans="2:6" ht="48">
      <c r="B4" s="12" t="s">
        <v>138</v>
      </c>
      <c r="C4" s="12"/>
      <c r="D4" s="16"/>
      <c r="E4" s="16"/>
      <c r="F4" s="16"/>
    </row>
    <row r="5" spans="2:6" ht="15.75">
      <c r="B5" s="12"/>
      <c r="C5" s="12"/>
      <c r="D5" s="16"/>
      <c r="E5" s="16"/>
      <c r="F5" s="16"/>
    </row>
    <row r="6" spans="2:6" ht="32.25">
      <c r="B6" s="11" t="s">
        <v>139</v>
      </c>
      <c r="C6" s="11"/>
      <c r="D6" s="15"/>
      <c r="E6" s="15" t="s">
        <v>140</v>
      </c>
      <c r="F6" s="15" t="s">
        <v>141</v>
      </c>
    </row>
    <row r="7" spans="2:6" ht="16.5" thickBot="1">
      <c r="B7" s="12"/>
      <c r="C7" s="12"/>
      <c r="D7" s="16"/>
      <c r="E7" s="16"/>
      <c r="F7" s="16"/>
    </row>
    <row r="8" spans="2:6" ht="48.75" thickBot="1">
      <c r="B8" s="13" t="s">
        <v>142</v>
      </c>
      <c r="C8" s="14"/>
      <c r="D8" s="17"/>
      <c r="E8" s="17">
        <v>4</v>
      </c>
      <c r="F8" s="18" t="s">
        <v>143</v>
      </c>
    </row>
    <row r="9" spans="2:6" ht="15.75">
      <c r="B9" s="12"/>
      <c r="C9" s="12"/>
      <c r="D9" s="16"/>
      <c r="E9" s="16"/>
      <c r="F9" s="16"/>
    </row>
    <row r="10" spans="2:6" ht="15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28" sqref="K28"/>
    </sheetView>
  </sheetViews>
  <sheetFormatPr defaultColWidth="9.00390625" defaultRowHeight="15.75"/>
  <sheetData>
    <row r="1" spans="1:8" ht="15.75">
      <c r="A1" s="19" t="s">
        <v>144</v>
      </c>
      <c r="B1" s="19" t="s">
        <v>134</v>
      </c>
      <c r="C1" s="19"/>
      <c r="D1" s="19"/>
      <c r="E1" s="19"/>
      <c r="F1" s="19"/>
      <c r="G1" s="19"/>
      <c r="H1" s="19"/>
    </row>
    <row r="2" spans="1:8" ht="15.75">
      <c r="A2" s="19" t="s">
        <v>145</v>
      </c>
      <c r="B2" s="19" t="s">
        <v>146</v>
      </c>
      <c r="C2" s="19" t="s">
        <v>147</v>
      </c>
      <c r="D2" s="19" t="s">
        <v>135</v>
      </c>
      <c r="E2" s="81" t="s">
        <v>148</v>
      </c>
      <c r="F2" s="81"/>
      <c r="G2" s="19" t="s">
        <v>108</v>
      </c>
      <c r="H2" s="19"/>
    </row>
    <row r="3" spans="1:8" ht="15.75">
      <c r="A3" s="20" t="s">
        <v>149</v>
      </c>
      <c r="B3" s="20" t="s">
        <v>150</v>
      </c>
      <c r="C3" s="20" t="s">
        <v>151</v>
      </c>
      <c r="D3" s="20" t="s">
        <v>152</v>
      </c>
      <c r="E3" s="20" t="s">
        <v>149</v>
      </c>
      <c r="F3" s="20" t="s">
        <v>150</v>
      </c>
      <c r="G3" s="20" t="s">
        <v>151</v>
      </c>
      <c r="H3" s="20" t="s">
        <v>164</v>
      </c>
    </row>
    <row r="4" spans="1:8" ht="15.75">
      <c r="A4" s="19">
        <v>10107</v>
      </c>
      <c r="B4" s="19">
        <v>101</v>
      </c>
      <c r="C4" s="19">
        <v>10101</v>
      </c>
      <c r="D4" s="19" t="s">
        <v>112</v>
      </c>
      <c r="E4" s="19">
        <v>10101</v>
      </c>
      <c r="F4" s="19">
        <v>101</v>
      </c>
      <c r="G4" s="19">
        <v>10151</v>
      </c>
      <c r="H4" s="19" t="s">
        <v>108</v>
      </c>
    </row>
    <row r="5" spans="1:8" ht="15.75">
      <c r="A5" s="19">
        <v>10113</v>
      </c>
      <c r="B5" s="19" t="s">
        <v>153</v>
      </c>
      <c r="C5" s="19" t="s">
        <v>154</v>
      </c>
      <c r="D5" s="19" t="s">
        <v>116</v>
      </c>
      <c r="E5" s="19">
        <v>10119</v>
      </c>
      <c r="F5" s="19">
        <v>101</v>
      </c>
      <c r="G5" s="19" t="s">
        <v>165</v>
      </c>
      <c r="H5" s="19" t="s">
        <v>120</v>
      </c>
    </row>
    <row r="6" spans="1:8" ht="15.75">
      <c r="A6" s="19">
        <v>10121</v>
      </c>
      <c r="B6" s="19" t="s">
        <v>153</v>
      </c>
      <c r="C6" s="19" t="s">
        <v>155</v>
      </c>
      <c r="D6" s="19" t="s">
        <v>122</v>
      </c>
      <c r="E6" s="19">
        <v>10111</v>
      </c>
      <c r="F6" s="19">
        <v>101</v>
      </c>
      <c r="G6" s="19" t="s">
        <v>166</v>
      </c>
      <c r="H6" s="19" t="s">
        <v>114</v>
      </c>
    </row>
    <row r="7" spans="1:8" ht="15.75">
      <c r="A7" s="19">
        <v>10118</v>
      </c>
      <c r="B7" s="19" t="s">
        <v>153</v>
      </c>
      <c r="C7" s="19" t="s">
        <v>156</v>
      </c>
      <c r="D7" s="19" t="s">
        <v>119</v>
      </c>
      <c r="E7" s="19">
        <v>10115</v>
      </c>
      <c r="F7" s="19">
        <v>101</v>
      </c>
      <c r="G7" s="19" t="s">
        <v>167</v>
      </c>
      <c r="H7" s="19" t="s">
        <v>117</v>
      </c>
    </row>
    <row r="8" spans="1:8" ht="15.75">
      <c r="A8" s="19">
        <v>10120</v>
      </c>
      <c r="B8" s="19" t="s">
        <v>153</v>
      </c>
      <c r="C8" s="19" t="s">
        <v>157</v>
      </c>
      <c r="D8" s="19" t="s">
        <v>121</v>
      </c>
      <c r="E8" s="19">
        <v>10123</v>
      </c>
      <c r="F8" s="19">
        <v>101</v>
      </c>
      <c r="G8" s="19" t="s">
        <v>168</v>
      </c>
      <c r="H8" s="19" t="s">
        <v>123</v>
      </c>
    </row>
    <row r="9" spans="1:8" ht="15.75">
      <c r="A9" s="19">
        <v>10112</v>
      </c>
      <c r="B9" s="19" t="s">
        <v>153</v>
      </c>
      <c r="C9" s="19" t="s">
        <v>158</v>
      </c>
      <c r="D9" s="19" t="s">
        <v>115</v>
      </c>
      <c r="E9" s="19">
        <v>10125</v>
      </c>
      <c r="F9" s="19">
        <v>101</v>
      </c>
      <c r="G9" s="19" t="s">
        <v>169</v>
      </c>
      <c r="H9" s="19" t="s">
        <v>124</v>
      </c>
    </row>
    <row r="10" spans="1:8" ht="15.75">
      <c r="A10" s="19">
        <v>10102</v>
      </c>
      <c r="B10" s="19" t="s">
        <v>153</v>
      </c>
      <c r="C10" s="19" t="s">
        <v>159</v>
      </c>
      <c r="D10" s="19" t="s">
        <v>109</v>
      </c>
      <c r="E10" s="19">
        <v>10127</v>
      </c>
      <c r="F10" s="19">
        <v>101</v>
      </c>
      <c r="G10" s="19" t="s">
        <v>170</v>
      </c>
      <c r="H10" s="19" t="s">
        <v>125</v>
      </c>
    </row>
    <row r="11" spans="1:8" ht="15.75">
      <c r="A11" s="19">
        <v>10110</v>
      </c>
      <c r="B11" s="19" t="s">
        <v>153</v>
      </c>
      <c r="C11" s="19" t="s">
        <v>160</v>
      </c>
      <c r="D11" s="19" t="s">
        <v>113</v>
      </c>
      <c r="E11" s="19">
        <v>10104</v>
      </c>
      <c r="F11" s="19">
        <v>101</v>
      </c>
      <c r="G11" s="19" t="s">
        <v>171</v>
      </c>
      <c r="H11" s="19" t="s">
        <v>111</v>
      </c>
    </row>
    <row r="12" spans="1:8" ht="15.75">
      <c r="A12" s="19">
        <v>10129</v>
      </c>
      <c r="B12" s="19" t="s">
        <v>153</v>
      </c>
      <c r="C12" s="19" t="s">
        <v>161</v>
      </c>
      <c r="D12" s="19" t="s">
        <v>162</v>
      </c>
      <c r="E12" s="19">
        <v>10116</v>
      </c>
      <c r="F12" s="19">
        <v>101</v>
      </c>
      <c r="G12" s="19" t="s">
        <v>172</v>
      </c>
      <c r="H12" s="19" t="s">
        <v>118</v>
      </c>
    </row>
    <row r="13" spans="1:8" ht="15.75">
      <c r="A13" s="19">
        <v>10103</v>
      </c>
      <c r="B13" s="19" t="s">
        <v>153</v>
      </c>
      <c r="C13" s="19" t="s">
        <v>163</v>
      </c>
      <c r="D13" s="19" t="s">
        <v>110</v>
      </c>
      <c r="E13" s="19"/>
      <c r="F13" s="19"/>
      <c r="G13" s="19"/>
      <c r="H13" s="19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7" width="8.875" style="1" customWidth="1"/>
    <col min="8" max="16384" width="8.875" style="1" customWidth="1"/>
  </cols>
  <sheetData>
    <row r="1" ht="20.25">
      <c r="A1" s="3">
        <f>IF('報名表'!B3="",""," 單位:"&amp;'報名表'!B3)</f>
      </c>
    </row>
    <row r="2" spans="1:10" ht="17.25">
      <c r="A2" s="4">
        <f>IF('報名表'!B4="",""," 領隊:"&amp;'報名表'!B4)</f>
      </c>
      <c r="B2" s="4"/>
      <c r="D2" s="4">
        <f>IF('報名表'!D4="",""," 教練:"&amp;'報名表'!D4)</f>
      </c>
      <c r="E2" s="4"/>
      <c r="F2" s="4"/>
      <c r="G2" s="4">
        <f>IF('報名表'!G4="",""," 隊長:"&amp;'報名表'!G4)</f>
      </c>
      <c r="H2" s="4"/>
      <c r="I2" s="4"/>
      <c r="J2" s="5"/>
    </row>
    <row r="3" spans="1:10" ht="19.5">
      <c r="A3" s="6" t="s">
        <v>98</v>
      </c>
      <c r="B3" s="4"/>
      <c r="C3" s="4"/>
      <c r="D3" s="4"/>
      <c r="E3" s="4"/>
      <c r="F3" s="4"/>
      <c r="G3" s="4"/>
      <c r="H3" s="4"/>
      <c r="I3" s="4"/>
      <c r="J3" s="5"/>
    </row>
    <row r="4" spans="1:10" ht="17.25">
      <c r="A4" s="4">
        <f>IF('報名表'!C11="","",'報名表'!C11&amp;'報名表'!D11)</f>
      </c>
      <c r="B4" s="4"/>
      <c r="C4" s="4">
        <f>IF('報名表'!C12="","",'報名表'!C12&amp;'報名表'!D12)</f>
      </c>
      <c r="D4" s="4"/>
      <c r="E4" s="4">
        <f>IF('報名表'!C13="","",'報名表'!C13&amp;'報名表'!D13)</f>
      </c>
      <c r="F4" s="4"/>
      <c r="G4" s="4">
        <f>IF('報名表'!C14="","",'報名表'!C14&amp;'報名表'!D14)</f>
      </c>
      <c r="H4" s="4"/>
      <c r="I4" s="4">
        <f>IF('報名表'!C15="","",'報名表'!C15&amp;'報名表'!D15)</f>
      </c>
      <c r="J4" s="4"/>
    </row>
    <row r="5" spans="1:10" ht="17.25">
      <c r="A5" s="4">
        <f>IF('報名表'!C18="","",'報名表'!C18&amp;'報名表'!D18)</f>
      </c>
      <c r="B5" s="4"/>
      <c r="C5" s="4">
        <f>IF('報名表'!C20="","",'報名表'!C20&amp;'報名表'!D20)</f>
      </c>
      <c r="D5" s="4"/>
      <c r="E5" s="4">
        <f>IF('報名表'!C22="","",'報名表'!C22&amp;'報名表'!D22)</f>
      </c>
      <c r="F5" s="4"/>
      <c r="G5" s="4" t="e">
        <f>IF(報名表!#REF!="","",報名表!#REF!&amp;報名表!#REF!)</f>
        <v>#REF!</v>
      </c>
      <c r="H5" s="4"/>
      <c r="I5" s="4" t="e">
        <f>IF(報名表!#REF!="","",報名表!#REF!&amp;報名表!#REF!)</f>
        <v>#REF!</v>
      </c>
      <c r="J5" s="7"/>
    </row>
    <row r="6" spans="1:10" ht="17.25">
      <c r="A6" s="4" t="e">
        <f>IF(報名表!#REF!="","",報名表!#REF!&amp;報名表!#REF!)</f>
        <v>#REF!</v>
      </c>
      <c r="B6" s="4"/>
      <c r="C6" s="4" t="e">
        <f>IF(報名表!#REF!="","",報名表!#REF!&amp;報名表!#REF!)</f>
        <v>#REF!</v>
      </c>
      <c r="D6" s="4"/>
      <c r="E6" s="4" t="e">
        <f>IF(報名表!#REF!="","",報名表!#REF!&amp;報名表!#REF!)</f>
        <v>#REF!</v>
      </c>
      <c r="F6" s="4"/>
      <c r="G6" s="4" t="e">
        <f>IF(報名表!#REF!="","",報名表!#REF!&amp;報名表!#REF!)</f>
        <v>#REF!</v>
      </c>
      <c r="H6" s="4"/>
      <c r="I6" s="4" t="e">
        <f>IF(報名表!#REF!="","",報名表!#REF!&amp;報名表!#REF!)</f>
        <v>#REF!</v>
      </c>
      <c r="J6" s="4"/>
    </row>
    <row r="7" spans="1:6" ht="17.25">
      <c r="A7" s="4" t="e">
        <f>IF(報名表!#REF!="","",報名表!#REF!&amp;報名表!#REF!)</f>
        <v>#REF!</v>
      </c>
      <c r="B7" s="4"/>
      <c r="C7" s="4">
        <f>IF('報名表'!C23="","",'報名表'!C23&amp;'報名表'!D23)</f>
      </c>
      <c r="D7" s="4"/>
      <c r="E7" s="4">
        <f>IF('報名表'!C24="","",'報名表'!C24&amp;'報名表'!D24)</f>
      </c>
      <c r="F7" s="4"/>
    </row>
    <row r="8" ht="19.5">
      <c r="A8" s="6" t="s">
        <v>99</v>
      </c>
    </row>
    <row r="9" spans="1:10" ht="17.25">
      <c r="A9" s="4">
        <f>IF('報名表'!C26="","",'報名表'!C26&amp;'報名表'!D26)</f>
      </c>
      <c r="B9" s="4"/>
      <c r="C9" s="4">
        <f>IF('報名表'!C27="","",'報名表'!C27&amp;'報名表'!D27)</f>
      </c>
      <c r="D9" s="4"/>
      <c r="E9" s="4">
        <f>IF('報名表'!C28="","",'報名表'!C28&amp;'報名表'!D28)</f>
      </c>
      <c r="F9" s="4"/>
      <c r="G9" s="4">
        <f>IF('報名表'!C29="","",'報名表'!C29&amp;'報名表'!D29)</f>
      </c>
      <c r="H9" s="4"/>
      <c r="I9" s="4">
        <f>IF('報名表'!C30="","",'報名表'!C30&amp;'報名表'!D30)</f>
      </c>
      <c r="J9" s="4"/>
    </row>
    <row r="10" spans="1:10" ht="17.25">
      <c r="A10" s="4">
        <f>IF('報名表'!C31="","",'報名表'!C31&amp;'報名表'!D31)</f>
      </c>
      <c r="B10" s="4"/>
      <c r="C10" s="4">
        <f>IF('報名表'!C32="","",'報名表'!C32&amp;'報名表'!D32)</f>
      </c>
      <c r="D10" s="4"/>
      <c r="E10" s="4">
        <f>IF('報名表'!C33="","",'報名表'!C33&amp;'報名表'!D33)</f>
      </c>
      <c r="F10" s="4"/>
      <c r="G10" s="4">
        <f>IF('報名表'!C34="","",'報名表'!C34&amp;'報名表'!D34)</f>
      </c>
      <c r="H10" s="4"/>
      <c r="I10" s="4">
        <f>IF('報名表'!C35="","",'報名表'!C35&amp;'報名表'!D35)</f>
      </c>
      <c r="J10" s="7"/>
    </row>
    <row r="11" spans="1:10" ht="17.25">
      <c r="A11" s="4">
        <f>IF('報名表'!C36="","",'報名表'!C36&amp;'報名表'!D36)</f>
      </c>
      <c r="B11" s="4"/>
      <c r="C11" s="4">
        <f>IF('報名表'!C37="","",'報名表'!C37&amp;'報名表'!D37)</f>
      </c>
      <c r="D11" s="4"/>
      <c r="E11" s="4">
        <f>IF('報名表'!C38="","",'報名表'!C38&amp;'報名表'!D38)</f>
      </c>
      <c r="F11" s="4"/>
      <c r="G11" s="4">
        <f>IF('報名表'!C39="","",'報名表'!C39&amp;'報名表'!D39)</f>
      </c>
      <c r="H11" s="4"/>
      <c r="I11" s="4" t="e">
        <f>IF(報名表!#REF!="","",報名表!#REF!&amp;報名表!#REF!)</f>
        <v>#REF!</v>
      </c>
      <c r="J11" s="4"/>
    </row>
    <row r="12" spans="1:10" ht="17.25">
      <c r="A12" s="4" t="e">
        <f>IF(報名表!#REF!="","",報名表!#REF!&amp;報名表!#REF!)</f>
        <v>#REF!</v>
      </c>
      <c r="B12" s="4"/>
      <c r="C12" s="4" t="e">
        <f>IF(報名表!#REF!="","",報名表!#REF!&amp;報名表!#REF!)</f>
        <v>#REF!</v>
      </c>
      <c r="D12" s="4"/>
      <c r="E12" s="4" t="e">
        <f>IF(報名表!#REF!="","",報名表!#REF!&amp;報名表!#REF!)</f>
        <v>#REF!</v>
      </c>
      <c r="F12" s="4"/>
      <c r="G12" s="4"/>
      <c r="H12" s="4"/>
      <c r="I12" s="4"/>
      <c r="J12" s="7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2024-02-19T02:41:19Z</dcterms:modified>
  <cp:category/>
  <cp:version/>
  <cp:contentType/>
  <cp:contentStatus/>
</cp:coreProperties>
</file>