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firstSheet="1" activeTab="1"/>
  </bookViews>
  <sheets>
    <sheet name="控管" sheetId="1" state="hidden" r:id="rId1"/>
    <sheet name="預算收支審核表手冊用" sheetId="2" r:id="rId2"/>
    <sheet name="各項收支明細表手冊用" sheetId="3" r:id="rId3"/>
  </sheets>
  <definedNames>
    <definedName name="_xlnm.Print_Titles" localSheetId="2">'各項收支明細表手冊用'!$2:$3</definedName>
  </definedNames>
  <calcPr fullCalcOnLoad="1"/>
</workbook>
</file>

<file path=xl/sharedStrings.xml><?xml version="1.0" encoding="utf-8"?>
<sst xmlns="http://schemas.openxmlformats.org/spreadsheetml/2006/main" count="455" uniqueCount="230">
  <si>
    <t>支出金額</t>
  </si>
  <si>
    <t>結餘金額</t>
  </si>
  <si>
    <t>編號</t>
  </si>
  <si>
    <t>收          入</t>
  </si>
  <si>
    <t>備    註</t>
  </si>
  <si>
    <t>金    額</t>
  </si>
  <si>
    <t>導護志工基金</t>
  </si>
  <si>
    <t>棒球隊組訓比賽補助金</t>
  </si>
  <si>
    <t>翁倩雯副會長體育團隊基金</t>
  </si>
  <si>
    <t>體育競賽基金</t>
  </si>
  <si>
    <t>急難救助金</t>
  </si>
  <si>
    <t>宋俊明副會長捐贈急難救助金</t>
  </si>
  <si>
    <t>赤崁扶輪社捐贈攜手計劃經費</t>
  </si>
  <si>
    <t>許瑞峰副會長捐贈圖書室硬體設備</t>
  </si>
  <si>
    <t>陳富祥常委捐贈213班級圖書基金</t>
  </si>
  <si>
    <t>宋俊明副會長常委會議</t>
  </si>
  <si>
    <t>鍾文政榮譽會長教師獎勵金</t>
  </si>
  <si>
    <t>林安之副會長捐菊島杯棒球賽</t>
  </si>
  <si>
    <t>聯合社捐助學校學內體育競賽</t>
  </si>
  <si>
    <r>
      <t>林致平醫師、李鈺雯醫師、</t>
    </r>
    <r>
      <rPr>
        <sz val="12"/>
        <color indexed="8"/>
        <rFont val="新細明體"/>
        <family val="1"/>
      </rPr>
      <t>歐志盈醫師捐健康中心</t>
    </r>
  </si>
  <si>
    <t>林靜雯小姐捐棒球隊經費</t>
  </si>
  <si>
    <t>陳思潔小姐捐圖書基金</t>
  </si>
  <si>
    <t>林致平醫師6,400、李鈺雯醫師14,400、歐志盈醫師4,800</t>
  </si>
  <si>
    <t>捐款年度</t>
  </si>
  <si>
    <t>99學年度</t>
  </si>
  <si>
    <t>B1-2</t>
  </si>
  <si>
    <t>潘傳德副會長、薛勝元副會長、高博祥常委、黃俊誠常委、杜連勳常委、晁誠成常委等捐贈棒球隊經費</t>
  </si>
  <si>
    <t>收入科目</t>
  </si>
  <si>
    <t>金額</t>
  </si>
  <si>
    <t>支出科目</t>
  </si>
  <si>
    <t>家長會基金</t>
  </si>
  <si>
    <t>上、下學期學生家長會費</t>
  </si>
  <si>
    <t>合計</t>
  </si>
  <si>
    <t>歷屆結存</t>
  </si>
  <si>
    <t>(轉入定存)</t>
  </si>
  <si>
    <t>100
學年度</t>
  </si>
  <si>
    <t>合                  計</t>
  </si>
  <si>
    <r>
      <rPr>
        <b/>
        <sz val="16"/>
        <rFont val="細明體"/>
        <family val="3"/>
      </rPr>
      <t>台南市北區文元國小</t>
    </r>
    <r>
      <rPr>
        <b/>
        <sz val="16"/>
        <rFont val="Arial"/>
        <family val="2"/>
      </rPr>
      <t>101</t>
    </r>
    <r>
      <rPr>
        <b/>
        <sz val="16"/>
        <rFont val="細明體"/>
        <family val="3"/>
      </rPr>
      <t>學年度家長會費控管基金</t>
    </r>
  </si>
  <si>
    <t>晨康基金</t>
  </si>
  <si>
    <t>收入明細紀錄於晨康專案頁面</t>
  </si>
  <si>
    <t>捐款</t>
  </si>
  <si>
    <t>日期</t>
  </si>
  <si>
    <t>憑號</t>
  </si>
  <si>
    <t>科目</t>
  </si>
  <si>
    <t>用途說明</t>
  </si>
  <si>
    <t>支出</t>
  </si>
  <si>
    <t>家長會基金餘額</t>
  </si>
  <si>
    <t>利息</t>
  </si>
  <si>
    <r>
      <t>基金撥出，入（控管）</t>
    </r>
    <r>
      <rPr>
        <sz val="12"/>
        <rFont val="新細明體"/>
        <family val="1"/>
      </rPr>
      <t>期末感恩餐費</t>
    </r>
  </si>
  <si>
    <t>瑤京慈航玄宮捐助文中56空地維護費用</t>
  </si>
  <si>
    <t>控管</t>
  </si>
  <si>
    <t>家長會</t>
  </si>
  <si>
    <t>收入</t>
  </si>
  <si>
    <t>申請單位</t>
  </si>
  <si>
    <t>基金撥出，入（控管）歲末聯誼餐會</t>
  </si>
  <si>
    <t>B1-4</t>
  </si>
  <si>
    <t>B5</t>
  </si>
  <si>
    <t>E6</t>
  </si>
  <si>
    <t>E7</t>
  </si>
  <si>
    <t>總務處各類活動預算(  423,000  )</t>
  </si>
  <si>
    <r>
      <t>105學年度</t>
    </r>
    <r>
      <rPr>
        <sz val="12"/>
        <rFont val="新細明體"/>
        <family val="1"/>
      </rPr>
      <t>結存</t>
    </r>
  </si>
  <si>
    <t>台南市北區文元國小106學年度各項收支明細表</t>
  </si>
  <si>
    <t>105年全國音樂比賽管樂演奏，市府補助支雜支費</t>
  </si>
  <si>
    <t>學務處</t>
  </si>
  <si>
    <t>教務處</t>
  </si>
  <si>
    <t>輔導室</t>
  </si>
  <si>
    <t>105年全國音樂比賽弦樂演奏，市府補助支雜支費</t>
  </si>
  <si>
    <t>E6</t>
  </si>
  <si>
    <t>106學年度家長代表大會會議通知單信封用標籤紙</t>
  </si>
  <si>
    <t>106學年度家長代表大會飲料</t>
  </si>
  <si>
    <t>106學年度家長代表大會會議通知單影印</t>
  </si>
  <si>
    <t>106學年度家長代表大會會議手冊印製</t>
  </si>
  <si>
    <t>106學年度家長代表大會會議布條製作</t>
  </si>
  <si>
    <t>C5</t>
  </si>
  <si>
    <t>106學年度班親會工作人員飲料</t>
  </si>
  <si>
    <t>李幸珊女士捐助合唱團基金</t>
  </si>
  <si>
    <t>製作陳建岑會長及吳松城副總幹事印章費用</t>
  </si>
  <si>
    <t>B3-2</t>
  </si>
  <si>
    <t>支付文元國小106年9月份外包廁所清潔費用</t>
  </si>
  <si>
    <t>D2</t>
  </si>
  <si>
    <t>總務處</t>
  </si>
  <si>
    <t>D1</t>
  </si>
  <si>
    <t>106年9月份夜班警衛值勤薪資</t>
  </si>
  <si>
    <t>106年8、9月支援校園修繕</t>
  </si>
  <si>
    <t>直笛團購買比賽用譜</t>
  </si>
  <si>
    <t>陳建岑會長捐助志工團製作團服費用</t>
  </si>
  <si>
    <t>宋俊明榮譽會長捐助志工團經費</t>
  </si>
  <si>
    <t>F</t>
  </si>
  <si>
    <t>A10</t>
  </si>
  <si>
    <t>教務處各類活動預算(  414,500  )</t>
  </si>
  <si>
    <t>學務處各類活動預算(  779,000  )</t>
  </si>
  <si>
    <t>輔導室各類活動預算(  165,000  )</t>
  </si>
  <si>
    <t>家長會各類活動預算(  598,000  )</t>
  </si>
  <si>
    <t>預備金                        (  651,332  )</t>
  </si>
  <si>
    <t>G2</t>
  </si>
  <si>
    <t>支付106年9月晨康早餐費用</t>
  </si>
  <si>
    <t>文元社區發展協會重陽節敬老聯歡活動摸彩品電扇</t>
  </si>
  <si>
    <t>D6</t>
  </si>
  <si>
    <t>風雨球場噴水霧機加裝電線設備</t>
  </si>
  <si>
    <t>合唱團購買比賽用譜</t>
  </si>
  <si>
    <t>合唱團影印比賽用譜</t>
  </si>
  <si>
    <t>合唱團購買比賽用譜﹝編曲費﹞</t>
  </si>
  <si>
    <t>106學年度家長會佈達典禮暨第一次常委會議布條製作</t>
  </si>
  <si>
    <t>吳家陞副會長捐助射箭經費</t>
  </si>
  <si>
    <t>陳建岑會長及吳松城副總幹事名片製作費用</t>
  </si>
  <si>
    <r>
      <t>106</t>
    </r>
    <r>
      <rPr>
        <sz val="10"/>
        <color indexed="8"/>
        <rFont val="新細明體"/>
        <family val="1"/>
      </rPr>
      <t>學年度家長會會長佈達典禮暨第一次常委會議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新細明體"/>
        <family val="1"/>
      </rPr>
      <t>委員當選證書製作費用</t>
    </r>
  </si>
  <si>
    <r>
      <t>106</t>
    </r>
    <r>
      <rPr>
        <sz val="10"/>
        <color indexed="8"/>
        <rFont val="新細明體"/>
        <family val="1"/>
      </rPr>
      <t>學年度家長會會長佈達典禮暨第一次常委會議，新、卸任會長賀匾製作費用</t>
    </r>
  </si>
  <si>
    <t>E2</t>
  </si>
  <si>
    <t>D5</t>
  </si>
  <si>
    <t>106/10/11學校研習：民防團外聘講師鐘點費用</t>
  </si>
  <si>
    <t>C4</t>
  </si>
  <si>
    <t>106.9月份金雞獎獎狀與照片</t>
  </si>
  <si>
    <t>感謝胡融昀老師協助主持福安宮音樂會禮券</t>
  </si>
  <si>
    <t>106學年度家長會長佈達典禮暨第1次常委會議手冊印製</t>
  </si>
  <si>
    <t>借支</t>
  </si>
  <si>
    <t>借支歸還：辦理第四屆WBSC世界盃少棒賽接待墨西哥之經費﹝支票80000元、現金40000元﹞</t>
  </si>
  <si>
    <t>B2-3</t>
  </si>
  <si>
    <t>第二次團集會用器材--童軍繩+A4夾板</t>
  </si>
  <si>
    <t>獅子會學生防癌宣導礦泉水費用</t>
  </si>
  <si>
    <t>106年幼童軍冬令營老狼報名費</t>
  </si>
  <si>
    <t>福安宮演出之樂器車、餐盒、飲料費用</t>
  </si>
  <si>
    <t>10/14﹝六﹞福安宮弦樂團學生誤餐費</t>
  </si>
  <si>
    <t>黃振恭先生捐助校務推動基金</t>
  </si>
  <si>
    <t>G4</t>
  </si>
  <si>
    <t>A15</t>
  </si>
  <si>
    <t>106學年度「學生美術比賽校內初選」評審老師茶水費</t>
  </si>
  <si>
    <t>106學年度「臺羅拼音教學方案分區訪視」來賓及工作人員茶水費</t>
  </si>
  <si>
    <r>
      <t>106</t>
    </r>
    <r>
      <rPr>
        <sz val="10"/>
        <color indexed="8"/>
        <rFont val="新細明體"/>
        <family val="1"/>
      </rPr>
      <t>學年度家長會基金，提撥歲末聯誼及期末感恩餐會費用，自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</rPr>
      <t>日至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新細明體"/>
        <family val="1"/>
      </rPr>
      <t>日止，﹝副會長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</rPr>
      <t>人、常委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人共計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2,000</t>
    </r>
    <r>
      <rPr>
        <sz val="10"/>
        <color indexed="8"/>
        <rFont val="新細明體"/>
        <family val="1"/>
      </rPr>
      <t>元；顧問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5,000</t>
    </r>
    <r>
      <rPr>
        <sz val="10"/>
        <color indexed="8"/>
        <rFont val="新細明體"/>
        <family val="1"/>
      </rPr>
      <t>元，總計提撥金額為</t>
    </r>
    <r>
      <rPr>
        <sz val="10"/>
        <color indexed="8"/>
        <rFont val="Times New Roman"/>
        <family val="1"/>
      </rPr>
      <t>45,000</t>
    </r>
    <r>
      <rPr>
        <sz val="10"/>
        <color indexed="8"/>
        <rFont val="新細明體"/>
        <family val="1"/>
      </rPr>
      <t>元﹞歲末聯誼餐費</t>
    </r>
    <r>
      <rPr>
        <sz val="10"/>
        <color indexed="8"/>
        <rFont val="Times New Roman"/>
        <family val="1"/>
      </rPr>
      <t>22,500</t>
    </r>
    <r>
      <rPr>
        <sz val="10"/>
        <color indexed="8"/>
        <rFont val="新細明體"/>
        <family val="1"/>
      </rPr>
      <t>元，期末感恩餐費</t>
    </r>
    <r>
      <rPr>
        <sz val="10"/>
        <color indexed="8"/>
        <rFont val="Times New Roman"/>
        <family val="1"/>
      </rPr>
      <t>22,500</t>
    </r>
    <r>
      <rPr>
        <sz val="10"/>
        <color indexed="8"/>
        <rFont val="新細明體"/>
        <family val="1"/>
      </rPr>
      <t>元</t>
    </r>
  </si>
  <si>
    <t>兩位警衛國定假日聘用上班執勤費用﹝10月份﹞</t>
  </si>
  <si>
    <t>G5</t>
  </si>
  <si>
    <r>
      <t>106</t>
    </r>
    <r>
      <rPr>
        <sz val="10"/>
        <color indexed="8"/>
        <rFont val="新細明體"/>
        <family val="1"/>
      </rPr>
      <t>學年度家長會基金，提撥歲末聯誼及期末感恩餐會費用，至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</rPr>
      <t>日止，﹝會長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人、副會長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新細明體"/>
        <family val="1"/>
      </rPr>
      <t>人、常委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新細明體"/>
        <family val="1"/>
      </rPr>
      <t>人共計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2,000</t>
    </r>
    <r>
      <rPr>
        <sz val="10"/>
        <color indexed="8"/>
        <rFont val="新細明體"/>
        <family val="1"/>
      </rPr>
      <t>元；顧問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5,000</t>
    </r>
    <r>
      <rPr>
        <sz val="10"/>
        <color indexed="8"/>
        <rFont val="新細明體"/>
        <family val="1"/>
      </rPr>
      <t>元，總計提撥金額為</t>
    </r>
    <r>
      <rPr>
        <sz val="10"/>
        <color indexed="8"/>
        <rFont val="Times New Roman"/>
        <family val="1"/>
      </rPr>
      <t>100,000</t>
    </r>
    <r>
      <rPr>
        <sz val="10"/>
        <color indexed="8"/>
        <rFont val="新細明體"/>
        <family val="1"/>
      </rPr>
      <t>元﹞歲末聯誼餐費</t>
    </r>
    <r>
      <rPr>
        <sz val="10"/>
        <color indexed="8"/>
        <rFont val="Times New Roman"/>
        <family val="1"/>
      </rPr>
      <t>50,000</t>
    </r>
    <r>
      <rPr>
        <sz val="10"/>
        <color indexed="8"/>
        <rFont val="新細明體"/>
        <family val="1"/>
      </rPr>
      <t>元，期末感恩餐費</t>
    </r>
    <r>
      <rPr>
        <sz val="10"/>
        <color indexed="8"/>
        <rFont val="Times New Roman"/>
        <family val="1"/>
      </rPr>
      <t>50,000</t>
    </r>
    <r>
      <rPr>
        <sz val="10"/>
        <color indexed="8"/>
        <rFont val="新細明體"/>
        <family val="1"/>
      </rPr>
      <t>元</t>
    </r>
  </si>
  <si>
    <r>
      <t>借支歸還現金：臺南市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學年度國民中小學學生健康檢查觀察員研習各項支出費用</t>
    </r>
    <r>
      <rPr>
        <sz val="10"/>
        <color indexed="8"/>
        <rFont val="Times New Roman"/>
        <family val="1"/>
      </rPr>
      <t>30000</t>
    </r>
    <r>
      <rPr>
        <sz val="10"/>
        <color indexed="8"/>
        <rFont val="新細明體"/>
        <family val="1"/>
      </rPr>
      <t>元</t>
    </r>
  </si>
  <si>
    <t>借支歸還現金：105學年度第二學期學生團體保險費補助申請預借現金給保險公司</t>
  </si>
  <si>
    <t>106學年度第一學期學生團體保險費補助申請預借現金給保險公司</t>
  </si>
  <si>
    <t>運動會借支各項競賽及表演節目器材採購</t>
  </si>
  <si>
    <t>棒球隊參加台東傳福盃棒球賽借支</t>
  </si>
  <si>
    <t>10/14﹝六﹞福安宮直笛團學生誤餐費</t>
  </si>
  <si>
    <t>陳建岑會長捐助106學年度家長會會長佈達典禮暨第一次常委會議餐費及伴手禮費用</t>
  </si>
  <si>
    <r>
      <t>支付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學年度家長會會長佈達典禮暨第一次常委會議餐費及伴手禮費用</t>
    </r>
  </si>
  <si>
    <t>陳建岑會長捐助家長會背心</t>
  </si>
  <si>
    <t>支付家長會背心費用</t>
  </si>
  <si>
    <t>燁聖通運有限公司捐助一年四班單槍燈泡費用（張宜評副會長）</t>
  </si>
  <si>
    <t>支付一年四班單槍燈泡費用</t>
  </si>
  <si>
    <t>風雨球場水霧降溫系統暨水冷式涼風扇</t>
  </si>
  <si>
    <t>支付文元國小106年10月份外包廁所清潔費用</t>
  </si>
  <si>
    <t>北棟圖書室冷氣電源燒毀，頂樓電力線汰換工程</t>
  </si>
  <si>
    <t>A7</t>
  </si>
  <si>
    <t>106年11月到108年6月末來少年﹝圖書館﹞</t>
  </si>
  <si>
    <t>106年7月到107年9月國語日報﹝圖書館﹞</t>
  </si>
  <si>
    <t>支付來賓及家長會幹部、學校同仁開會用飲料及泡茶用炒麥</t>
  </si>
  <si>
    <t>E8</t>
  </si>
  <si>
    <t>方仕豪副會長榮陞同濟會會長致賀紀念品一座、替代役榮退致贈紀念品一座</t>
  </si>
  <si>
    <t>A3</t>
  </si>
  <si>
    <t>106年度推動本土教育-小小解說員台語組服裝租借費用</t>
  </si>
  <si>
    <t>A13</t>
  </si>
  <si>
    <t>106學年度第一學期教室布置優秀班級獎勵金</t>
  </si>
  <si>
    <t>10月份夜班警衛值勤薪資</t>
  </si>
  <si>
    <t>9、10月支援校園修繕</t>
  </si>
  <si>
    <t>外牆清洗費用﹝面臨海安路﹞</t>
  </si>
  <si>
    <t>支付106年10月晨康早餐費用</t>
  </si>
  <si>
    <t>直笛團、管樂團參加106年度臺南市音樂比賽保險費﹝10/31、11/2﹞</t>
  </si>
  <si>
    <t>直笛團參加106年度臺南市音樂比賽晚餐﹝飯捲+飲品﹞</t>
  </si>
  <si>
    <t>D3</t>
  </si>
  <si>
    <t>志工與同仁綠美化工作組10/12苗圃植栽工作飲品10/31整理工具區飲品</t>
  </si>
  <si>
    <t>D8</t>
  </si>
  <si>
    <t>福安宮管理委員會捐助校務推動基金</t>
  </si>
  <si>
    <t>支付106學年度兼輔老師代課鐘點費﹝9/1-11/3﹞</t>
  </si>
  <si>
    <t>全國語文競賽工作組加班10/20工作組搬廂整理飲品11/2工作組整理試題飲品</t>
  </si>
  <si>
    <t>採購106學年度語文競賽參考用書﹝字音字形、作文﹞</t>
  </si>
  <si>
    <t>宋俊明榮譽會長會長捐助學校警衛李振盛先生意外受傷慰問金</t>
  </si>
  <si>
    <t>家長會慰問金﹝學校警衛受傷骨折手術慰問﹞</t>
  </si>
  <si>
    <t>宋俊明榮譽會長慰問金﹝學校警衛受傷骨折手術慰問﹞</t>
  </si>
  <si>
    <t>106.10月份金雞獎獎狀與照片</t>
  </si>
  <si>
    <t>校園綠化園藝工具與材料</t>
  </si>
  <si>
    <t>探視警衛李先生伴手禮﹝攜帶家長會之慰問金前往致意﹞</t>
  </si>
  <si>
    <t>C3</t>
  </si>
  <si>
    <t>106學年度特教知能研習講師費3200元，教育部補助3000元，不足200元</t>
  </si>
  <si>
    <t>借支歸還：管樂團九月份、十月份指導老師薪資</t>
  </si>
  <si>
    <t>林建榮副會長捐助合唱團基金</t>
  </si>
  <si>
    <t>106學年度教師專業社群發展-教師身心靈健康講師費用</t>
  </si>
  <si>
    <r>
      <t>106</t>
    </r>
    <r>
      <rPr>
        <sz val="10"/>
        <color indexed="8"/>
        <rFont val="新細明體"/>
        <family val="1"/>
      </rPr>
      <t>學年度家長會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新細明體"/>
        <family val="1"/>
      </rPr>
      <t>委員當選證書製作費用</t>
    </r>
  </si>
  <si>
    <t>全國語文競賽工作組加班225元飲品、綠化隊整理花圃植栽飲品200元</t>
  </si>
  <si>
    <t>借支歸還現金： 臺南市北區文元國小補助特教設備經費</t>
  </si>
  <si>
    <t>E4</t>
  </si>
  <si>
    <t>106年10、11月家長會會計補助津貼</t>
  </si>
  <si>
    <t>合唱團參加11.14臺南市音樂比賽-鄉土歌謠客語組之午餐﹝飯捲+飲品﹞</t>
  </si>
  <si>
    <t>合唱團參加11/12台灣健士盃表演之飲品</t>
  </si>
  <si>
    <t>A6</t>
  </si>
  <si>
    <t>106上學期第一次【好書推薦】徵文得獎禮券</t>
  </si>
  <si>
    <t>社團法人台南市養生文教協會捐助音樂社團演出基金</t>
  </si>
  <si>
    <t>臺南市106學年度學生美術比賽獎勵金</t>
  </si>
  <si>
    <t>陳建岑會長捐助合唱團基金</t>
  </si>
  <si>
    <t>陳建岑會長捐助弦樂團基金</t>
  </si>
  <si>
    <t>參加臺南市106學年度「我家要健康」親子短劇徵選第三名獎勵金</t>
  </si>
  <si>
    <t>臺南市106學年度語文競賽﹝預賽﹞獎勵金</t>
  </si>
  <si>
    <t>臺南市106學年度語文競賽﹝決賽﹞獎勵金</t>
  </si>
  <si>
    <t>弦樂團申請提琴松香補助</t>
  </si>
  <si>
    <t>家長會基金收入﹝詳如附表﹞</t>
  </si>
  <si>
    <t>106年9月21日至106年10月6日家長會基金收入﹝詳如附表﹞</t>
  </si>
  <si>
    <t>106年10月6日至106年10月19日家長會基金收入﹝詳如附表﹞</t>
  </si>
  <si>
    <r>
      <t>106</t>
    </r>
    <r>
      <rPr>
        <sz val="10"/>
        <color indexed="8"/>
        <rFont val="新細明體"/>
        <family val="1"/>
      </rPr>
      <t>學年度家長會基金，提撥歲末聯誼及期末感恩餐會費用，自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</rPr>
      <t>日至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</rPr>
      <t>日止，﹝副會長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2,000</t>
    </r>
    <r>
      <rPr>
        <sz val="10"/>
        <color indexed="8"/>
        <rFont val="新細明體"/>
        <family val="1"/>
      </rPr>
      <t>元；顧問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5,000</t>
    </r>
    <r>
      <rPr>
        <sz val="10"/>
        <color indexed="8"/>
        <rFont val="新細明體"/>
        <family val="1"/>
      </rPr>
      <t>元，總計提撥金額為</t>
    </r>
    <r>
      <rPr>
        <b/>
        <sz val="10"/>
        <color indexed="8"/>
        <rFont val="Times New Roman"/>
        <family val="1"/>
      </rPr>
      <t>24,000</t>
    </r>
    <r>
      <rPr>
        <sz val="10"/>
        <color indexed="8"/>
        <rFont val="新細明體"/>
        <family val="1"/>
      </rPr>
      <t>元﹞歲末聯誼餐費</t>
    </r>
    <r>
      <rPr>
        <sz val="10"/>
        <color indexed="8"/>
        <rFont val="Times New Roman"/>
        <family val="1"/>
      </rPr>
      <t>12,000</t>
    </r>
    <r>
      <rPr>
        <sz val="10"/>
        <color indexed="8"/>
        <rFont val="新細明體"/>
        <family val="1"/>
      </rPr>
      <t>元，期末感恩餐費</t>
    </r>
    <r>
      <rPr>
        <sz val="10"/>
        <color indexed="8"/>
        <rFont val="Times New Roman"/>
        <family val="1"/>
      </rPr>
      <t>12,000</t>
    </r>
    <r>
      <rPr>
        <sz val="10"/>
        <color indexed="8"/>
        <rFont val="新細明體"/>
        <family val="1"/>
      </rPr>
      <t>元</t>
    </r>
  </si>
  <si>
    <r>
      <t>106</t>
    </r>
    <r>
      <rPr>
        <sz val="10"/>
        <color indexed="8"/>
        <rFont val="新細明體"/>
        <family val="1"/>
      </rPr>
      <t>學年度家長會基金，提撥歲末聯誼及期末感恩餐會費用，自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</rPr>
      <t>日至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</rPr>
      <t>日止，﹝副會長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2,000</t>
    </r>
    <r>
      <rPr>
        <sz val="10"/>
        <color indexed="8"/>
        <rFont val="新細明體"/>
        <family val="1"/>
      </rPr>
      <t>元；顧問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5,000</t>
    </r>
    <r>
      <rPr>
        <sz val="10"/>
        <color indexed="8"/>
        <rFont val="新細明體"/>
        <family val="1"/>
      </rPr>
      <t>元，總計提撥金額為</t>
    </r>
    <r>
      <rPr>
        <sz val="10"/>
        <color indexed="8"/>
        <rFont val="Times New Roman"/>
        <family val="1"/>
      </rPr>
      <t>24,000</t>
    </r>
    <r>
      <rPr>
        <sz val="10"/>
        <color indexed="8"/>
        <rFont val="新細明體"/>
        <family val="1"/>
      </rPr>
      <t>元﹞歲末聯誼餐費</t>
    </r>
    <r>
      <rPr>
        <sz val="10"/>
        <color indexed="8"/>
        <rFont val="Times New Roman"/>
        <family val="1"/>
      </rPr>
      <t>12,000</t>
    </r>
    <r>
      <rPr>
        <sz val="10"/>
        <color indexed="8"/>
        <rFont val="新細明體"/>
        <family val="1"/>
      </rPr>
      <t>元，期末感恩餐費</t>
    </r>
    <r>
      <rPr>
        <b/>
        <sz val="10"/>
        <color indexed="8"/>
        <rFont val="Times New Roman"/>
        <family val="1"/>
      </rPr>
      <t>12,000</t>
    </r>
    <r>
      <rPr>
        <sz val="10"/>
        <color indexed="8"/>
        <rFont val="新細明體"/>
        <family val="1"/>
      </rPr>
      <t>元</t>
    </r>
  </si>
  <si>
    <r>
      <t>106</t>
    </r>
    <r>
      <rPr>
        <sz val="10"/>
        <color indexed="8"/>
        <rFont val="新細明體"/>
        <family val="1"/>
      </rPr>
      <t>學年度家長會基金，提撥歲末聯誼及期末感恩餐會費用，自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</rPr>
      <t>日至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</rPr>
      <t>日止，﹝副會長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2,000</t>
    </r>
    <r>
      <rPr>
        <sz val="10"/>
        <color indexed="8"/>
        <rFont val="新細明體"/>
        <family val="1"/>
      </rPr>
      <t>元；顧問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</rPr>
      <t>人，每人提撥</t>
    </r>
    <r>
      <rPr>
        <sz val="10"/>
        <color indexed="8"/>
        <rFont val="Times New Roman"/>
        <family val="1"/>
      </rPr>
      <t>5,000</t>
    </r>
    <r>
      <rPr>
        <sz val="10"/>
        <color indexed="8"/>
        <rFont val="新細明體"/>
        <family val="1"/>
      </rPr>
      <t>元，總計提撥金額為</t>
    </r>
    <r>
      <rPr>
        <sz val="10"/>
        <color indexed="8"/>
        <rFont val="Times New Roman"/>
        <family val="1"/>
      </rPr>
      <t>24,000</t>
    </r>
    <r>
      <rPr>
        <sz val="10"/>
        <color indexed="8"/>
        <rFont val="新細明體"/>
        <family val="1"/>
      </rPr>
      <t>元﹞歲末聯誼餐費</t>
    </r>
    <r>
      <rPr>
        <b/>
        <sz val="10"/>
        <color indexed="8"/>
        <rFont val="Times New Roman"/>
        <family val="1"/>
      </rPr>
      <t>12,000</t>
    </r>
    <r>
      <rPr>
        <sz val="10"/>
        <color indexed="8"/>
        <rFont val="新細明體"/>
        <family val="1"/>
      </rPr>
      <t>元，期末感恩餐費</t>
    </r>
    <r>
      <rPr>
        <sz val="10"/>
        <color indexed="8"/>
        <rFont val="Times New Roman"/>
        <family val="1"/>
      </rPr>
      <t>12,000</t>
    </r>
    <r>
      <rPr>
        <sz val="10"/>
        <color indexed="8"/>
        <rFont val="新細明體"/>
        <family val="1"/>
      </rPr>
      <t>元</t>
    </r>
  </si>
  <si>
    <t>家長會辦公室玻璃佈告欄﹝班級設備及校園﹞修繕</t>
  </si>
  <si>
    <r>
      <t>歸還預借動支本校承辦本市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學年度市立國民小學暨幼兒園教師聯合甄選費</t>
    </r>
  </si>
  <si>
    <t>B1-2</t>
  </si>
  <si>
    <t>106年台南市議長盃射箭錦標賽誤餐</t>
  </si>
  <si>
    <t>參加106年台南市國小田徑賽車馬費</t>
  </si>
  <si>
    <t>參加106年台南市中小學射箭賽車馬費</t>
  </si>
  <si>
    <t>參加106年台南市議長盃射箭賽車馬費</t>
  </si>
  <si>
    <t>參加106年市長盃田徑賽選手用肌內效貼布生動乳膠及白貼</t>
  </si>
  <si>
    <t>106年度台南市秋季盃滑輪溜冰賽誤餐及礦泉水費</t>
  </si>
  <si>
    <t>106年台南市市長盃國小田徑錦標賽獎勵金</t>
  </si>
  <si>
    <t>106年台南市中小學射箭錦標賽獎勵金</t>
  </si>
  <si>
    <t>陳建岑會長捐助家長會辦公室玻璃佈告欄費用</t>
  </si>
  <si>
    <t>112-1</t>
  </si>
  <si>
    <t>家長會基金收入總額</t>
  </si>
  <si>
    <t>台南市北區文元國小106學年度家長會費基金預算收支審核表至106年11月22日止</t>
  </si>
  <si>
    <r>
      <t>贊助費用：提供下列</t>
    </r>
    <r>
      <rPr>
        <sz val="12"/>
        <color indexed="8"/>
        <rFont val="Arial"/>
        <family val="2"/>
      </rPr>
      <t>2</t>
    </r>
    <r>
      <rPr>
        <sz val="12"/>
        <color indexed="8"/>
        <rFont val="細明體"/>
        <family val="3"/>
      </rPr>
      <t>種方式供参。</t>
    </r>
  </si>
  <si>
    <r>
      <t>1.</t>
    </r>
    <r>
      <rPr>
        <sz val="12"/>
        <color indexed="8"/>
        <rFont val="細明體"/>
        <family val="3"/>
      </rPr>
      <t>轉帳：贊助金額請轉帳至以下帳戶：</t>
    </r>
  </si>
  <si>
    <r>
      <t>（</t>
    </r>
    <r>
      <rPr>
        <sz val="12"/>
        <color indexed="8"/>
        <rFont val="Arial"/>
        <family val="2"/>
      </rPr>
      <t>2</t>
    </r>
    <r>
      <rPr>
        <sz val="12"/>
        <color indexed="8"/>
        <rFont val="細明體"/>
        <family val="3"/>
      </rPr>
      <t>）帳號：</t>
    </r>
    <r>
      <rPr>
        <sz val="12"/>
        <color indexed="8"/>
        <rFont val="Arial"/>
        <family val="2"/>
      </rPr>
      <t>9561-01-668152-00</t>
    </r>
  </si>
  <si>
    <r>
      <t>（</t>
    </r>
    <r>
      <rPr>
        <sz val="12"/>
        <color indexed="8"/>
        <rFont val="Arial"/>
        <family val="2"/>
      </rPr>
      <t>3</t>
    </r>
    <r>
      <rPr>
        <sz val="12"/>
        <color indexed="8"/>
        <rFont val="細明體"/>
        <family val="3"/>
      </rPr>
      <t>）代號：</t>
    </r>
    <r>
      <rPr>
        <sz val="12"/>
        <color indexed="8"/>
        <rFont val="Arial"/>
        <family val="2"/>
      </rPr>
      <t>009</t>
    </r>
    <r>
      <rPr>
        <sz val="12"/>
        <color indexed="8"/>
        <rFont val="細明體"/>
        <family val="3"/>
      </rPr>
      <t>（彰化銀行北台南分行）</t>
    </r>
  </si>
  <si>
    <r>
      <t>（</t>
    </r>
    <r>
      <rPr>
        <sz val="12"/>
        <color indexed="8"/>
        <rFont val="Arial"/>
        <family val="2"/>
      </rPr>
      <t>4</t>
    </r>
    <r>
      <rPr>
        <sz val="12"/>
        <color indexed="8"/>
        <rFont val="細明體"/>
        <family val="3"/>
      </rPr>
      <t xml:space="preserve">）如以公司行號或未屬名捐款人姓名轉帳者，為核對贊助者，惠請來電通知（徐欣薇主任手機：
</t>
    </r>
    <r>
      <rPr>
        <sz val="12"/>
        <color indexed="8"/>
        <rFont val="Arial"/>
        <family val="2"/>
      </rPr>
      <t xml:space="preserve">          0936982967</t>
    </r>
    <r>
      <rPr>
        <sz val="12"/>
        <color indexed="8"/>
        <rFont val="細明體"/>
        <family val="3"/>
      </rPr>
      <t>），進行確認；確認後會將「收據」於一週內以「掛號信件」送達或由學生帶回。</t>
    </r>
  </si>
  <si>
    <r>
      <t>2.</t>
    </r>
    <r>
      <rPr>
        <sz val="12"/>
        <color indexed="8"/>
        <rFont val="細明體"/>
        <family val="3"/>
      </rPr>
      <t>親自繳費：請至校長室繳交費用（聯繫人：曾燕芬小姐，收據立即開立。）</t>
    </r>
  </si>
  <si>
    <r>
      <t>（</t>
    </r>
    <r>
      <rPr>
        <sz val="12"/>
        <color indexed="8"/>
        <rFont val="Arial"/>
        <family val="2"/>
      </rPr>
      <t>1</t>
    </r>
    <r>
      <rPr>
        <sz val="12"/>
        <color indexed="8"/>
        <rFont val="細明體"/>
        <family val="3"/>
      </rPr>
      <t>）戶名：台南市北區文元國小家長會陳建岑</t>
    </r>
  </si>
  <si>
    <t>106年台南市市長盃國小田徑賽誤餐</t>
  </si>
  <si>
    <t>106年9月定存利息</t>
  </si>
  <si>
    <t>劉麗滿輔導會長捐助志工團經費</t>
  </si>
  <si>
    <t>105學年度家長會基金暨控管基金帳務移交清冊</t>
  </si>
  <si>
    <t>九月代課老師訓練籃球隊田徑隊加班津貼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</si>
</sst>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0_ "/>
    <numFmt numFmtId="179" formatCode="_-* #,##0_-;\-* #,##0_-;_-* &quot;-&quot;??_-;_-@_-"/>
    <numFmt numFmtId="180" formatCode="#,##0;[Red]#,##0"/>
    <numFmt numFmtId="181" formatCode="#,##0_ "/>
    <numFmt numFmtId="182" formatCode="mmm\-yyyy"/>
    <numFmt numFmtId="183" formatCode="&quot;$&quot;#,##0"/>
    <numFmt numFmtId="184" formatCode="_-* #,##0.0_-;\-* #,##0.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4]AM/PM\ hh:mm:ss"/>
    <numFmt numFmtId="190" formatCode="0.00_);[Red]\(0.00\)"/>
    <numFmt numFmtId="191" formatCode="0.0_);[Red]\(0.0\)"/>
    <numFmt numFmtId="192" formatCode="0_);[Red]\(0\)"/>
    <numFmt numFmtId="193" formatCode="&quot;$&quot;#,##0.00_);[Red]\(&quot;$&quot;#,##0.00\)"/>
    <numFmt numFmtId="194" formatCode="&quot;$&quot;#,##0.0_);[Red]\(&quot;$&quot;#,##0.0\)"/>
    <numFmt numFmtId="195" formatCode="&quot;$&quot;#,##0_);[Red]\(&quot;$&quot;#,##0\)"/>
    <numFmt numFmtId="196" formatCode="#,##0.0"/>
    <numFmt numFmtId="197" formatCode="0.0_ "/>
    <numFmt numFmtId="198" formatCode="#,##0.00_);\(#,##0.00\)"/>
    <numFmt numFmtId="199" formatCode="#,##0.0_);\(#,##0.0\)"/>
    <numFmt numFmtId="200" formatCode="#,##0_);\(#,##0\)"/>
    <numFmt numFmtId="201" formatCode="&quot;$&quot;#,##0_);\(&quot;$&quot;#,##0\)"/>
    <numFmt numFmtId="202" formatCode="[&gt;99999999]0000\-000\-000;000\-000\-000"/>
    <numFmt numFmtId="203" formatCode="#,##0.0;[Red]\-#,##0.0"/>
    <numFmt numFmtId="204" formatCode="0.000_);[Red]\(0.000\)"/>
    <numFmt numFmtId="205" formatCode="0.00_ "/>
    <numFmt numFmtId="206" formatCode="&quot;$&quot;#,##0.00"/>
    <numFmt numFmtId="207" formatCode="[$-F800]dddd\,\ mmmm\ dd\,\ yyyy"/>
    <numFmt numFmtId="208" formatCode="yyyy&quot;年&quot;m&quot;月&quot;d&quot;日&quot;;@"/>
    <numFmt numFmtId="209" formatCode="_-* #,##0.000_-;\-* #,##0.000_-;_-* &quot;-&quot;??_-;_-@_-"/>
  </numFmts>
  <fonts count="7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name val="Arial"/>
      <family val="2"/>
    </font>
    <font>
      <b/>
      <sz val="12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2"/>
      <color indexed="8"/>
      <name val="細明體"/>
      <family val="3"/>
    </font>
    <font>
      <sz val="12"/>
      <color indexed="8"/>
      <name val="Arial"/>
      <family val="2"/>
    </font>
    <font>
      <u val="single"/>
      <sz val="12"/>
      <color indexed="12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2"/>
      <name val="華康細圓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name val="新細明體"/>
      <family val="1"/>
    </font>
    <font>
      <sz val="7"/>
      <color indexed="10"/>
      <name val="新細明體"/>
      <family val="1"/>
    </font>
    <font>
      <b/>
      <sz val="14"/>
      <color indexed="8"/>
      <name val="新細明體"/>
      <family val="1"/>
    </font>
    <font>
      <b/>
      <sz val="12"/>
      <color indexed="8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0"/>
      <color theme="1"/>
      <name val="Calibri"/>
      <family val="1"/>
    </font>
    <font>
      <b/>
      <sz val="12"/>
      <name val="Calibri"/>
      <family val="1"/>
    </font>
    <font>
      <sz val="12"/>
      <color theme="1"/>
      <name val="Arial"/>
      <family val="2"/>
    </font>
    <font>
      <b/>
      <sz val="13"/>
      <name val="Calibri"/>
      <family val="1"/>
    </font>
    <font>
      <b/>
      <sz val="14"/>
      <name val="Calibri"/>
      <family val="1"/>
    </font>
    <font>
      <sz val="10"/>
      <color rgb="FF000000"/>
      <name val="Calibri"/>
      <family val="1"/>
    </font>
    <font>
      <sz val="10"/>
      <color theme="1"/>
      <name val="新細明體"/>
      <family val="1"/>
    </font>
    <font>
      <sz val="7"/>
      <color rgb="FFFF0000"/>
      <name val="新細明體"/>
      <family val="1"/>
    </font>
    <font>
      <sz val="12"/>
      <color theme="1"/>
      <name val="細明體"/>
      <family val="3"/>
    </font>
    <font>
      <sz val="9"/>
      <name val="Calibri"/>
      <family val="1"/>
    </font>
    <font>
      <sz val="10"/>
      <color rgb="FF000000"/>
      <name val="Times New Roman"/>
      <family val="1"/>
    </font>
    <font>
      <sz val="10"/>
      <color rgb="FF000000"/>
      <name val="新細明體"/>
      <family val="1"/>
    </font>
    <font>
      <b/>
      <sz val="14"/>
      <color theme="1"/>
      <name val="Calibri"/>
      <family val="1"/>
    </font>
    <font>
      <sz val="12"/>
      <color theme="1"/>
      <name val="新細明體"/>
      <family val="1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double"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176" fontId="56" fillId="0" borderId="0" xfId="0" applyNumberFormat="1" applyFont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3" fontId="59" fillId="33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34" borderId="12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176" fontId="59" fillId="34" borderId="11" xfId="0" applyNumberFormat="1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5" fillId="35" borderId="18" xfId="0" applyNumberFormat="1" applyFont="1" applyFill="1" applyBorder="1" applyAlignment="1">
      <alignment horizontal="center" vertical="center"/>
    </xf>
    <xf numFmtId="3" fontId="5" fillId="35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62" fillId="37" borderId="22" xfId="0" applyFont="1" applyFill="1" applyBorder="1" applyAlignment="1">
      <alignment horizontal="left" vertical="center" wrapText="1"/>
    </xf>
    <xf numFmtId="3" fontId="12" fillId="37" borderId="22" xfId="0" applyNumberFormat="1" applyFont="1" applyFill="1" applyBorder="1" applyAlignment="1">
      <alignment vertical="center"/>
    </xf>
    <xf numFmtId="176" fontId="12" fillId="37" borderId="22" xfId="0" applyNumberFormat="1" applyFont="1" applyFill="1" applyBorder="1" applyAlignment="1">
      <alignment horizontal="right" vertical="center"/>
    </xf>
    <xf numFmtId="0" fontId="62" fillId="37" borderId="22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center"/>
    </xf>
    <xf numFmtId="176" fontId="59" fillId="33" borderId="11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6" fillId="0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36" borderId="10" xfId="0" applyFont="1" applyFill="1" applyBorder="1" applyAlignment="1">
      <alignment vertical="center" wrapText="1"/>
    </xf>
    <xf numFmtId="178" fontId="3" fillId="36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77" fontId="2" fillId="36" borderId="10" xfId="0" applyNumberFormat="1" applyFont="1" applyFill="1" applyBorder="1" applyAlignment="1">
      <alignment horizontal="center" vertical="center"/>
    </xf>
    <xf numFmtId="178" fontId="3" fillId="36" borderId="22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left" vertical="center" wrapText="1"/>
    </xf>
    <xf numFmtId="179" fontId="4" fillId="0" borderId="0" xfId="34" applyNumberFormat="1" applyFont="1" applyAlignment="1">
      <alignment horizontal="center" vertical="center"/>
    </xf>
    <xf numFmtId="0" fontId="3" fillId="36" borderId="24" xfId="0" applyFont="1" applyFill="1" applyBorder="1" applyAlignment="1">
      <alignment vertical="center" wrapText="1"/>
    </xf>
    <xf numFmtId="0" fontId="58" fillId="36" borderId="10" xfId="0" applyFont="1" applyFill="1" applyBorder="1" applyAlignment="1">
      <alignment vertical="center" wrapText="1"/>
    </xf>
    <xf numFmtId="0" fontId="58" fillId="36" borderId="0" xfId="0" applyFont="1" applyFill="1" applyAlignment="1">
      <alignment vertical="center" wrapText="1"/>
    </xf>
    <xf numFmtId="178" fontId="3" fillId="36" borderId="24" xfId="0" applyNumberFormat="1" applyFont="1" applyFill="1" applyBorder="1" applyAlignment="1">
      <alignment horizontal="center" vertical="center"/>
    </xf>
    <xf numFmtId="178" fontId="3" fillId="36" borderId="10" xfId="0" applyNumberFormat="1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vertical="center" wrapText="1"/>
    </xf>
    <xf numFmtId="0" fontId="3" fillId="36" borderId="22" xfId="0" applyFont="1" applyFill="1" applyBorder="1" applyAlignment="1">
      <alignment vertical="center" wrapText="1"/>
    </xf>
    <xf numFmtId="0" fontId="63" fillId="36" borderId="10" xfId="0" applyFont="1" applyFill="1" applyBorder="1" applyAlignment="1">
      <alignment horizontal="justify" vertical="center"/>
    </xf>
    <xf numFmtId="0" fontId="63" fillId="36" borderId="0" xfId="0" applyFont="1" applyFill="1" applyAlignment="1">
      <alignment horizontal="justify" vertical="center"/>
    </xf>
    <xf numFmtId="0" fontId="4" fillId="0" borderId="20" xfId="0" applyFont="1" applyFill="1" applyBorder="1" applyAlignment="1">
      <alignment horizontal="left" vertical="center"/>
    </xf>
    <xf numFmtId="176" fontId="3" fillId="36" borderId="10" xfId="0" applyNumberFormat="1" applyFont="1" applyFill="1" applyBorder="1" applyAlignment="1">
      <alignment horizontal="right" vertical="center"/>
    </xf>
    <xf numFmtId="0" fontId="63" fillId="36" borderId="10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57" fillId="36" borderId="10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/>
    </xf>
    <xf numFmtId="0" fontId="0" fillId="36" borderId="0" xfId="0" applyFill="1" applyAlignment="1">
      <alignment horizontal="center" vertical="center"/>
    </xf>
    <xf numFmtId="0" fontId="13" fillId="36" borderId="10" xfId="33" applyFont="1" applyFill="1" applyBorder="1" applyAlignment="1">
      <alignment horizontal="center" vertical="center"/>
      <protection/>
    </xf>
    <xf numFmtId="178" fontId="13" fillId="36" borderId="10" xfId="33" applyNumberFormat="1" applyFont="1" applyFill="1" applyBorder="1" applyAlignment="1">
      <alignment horizontal="center" vertical="center"/>
      <protection/>
    </xf>
    <xf numFmtId="0" fontId="13" fillId="36" borderId="10" xfId="33" applyFont="1" applyFill="1" applyBorder="1" applyAlignment="1">
      <alignment horizontal="center" vertical="center" wrapText="1"/>
      <protection/>
    </xf>
    <xf numFmtId="176" fontId="13" fillId="36" borderId="10" xfId="33" applyNumberFormat="1" applyFont="1" applyFill="1" applyBorder="1" applyAlignment="1">
      <alignment horizontal="center" vertical="center"/>
      <protection/>
    </xf>
    <xf numFmtId="176" fontId="0" fillId="36" borderId="0" xfId="0" applyNumberFormat="1" applyFill="1" applyAlignment="1">
      <alignment vertical="center"/>
    </xf>
    <xf numFmtId="179" fontId="60" fillId="0" borderId="0" xfId="34" applyNumberFormat="1" applyFont="1" applyAlignment="1">
      <alignment vertical="center"/>
    </xf>
    <xf numFmtId="0" fontId="0" fillId="36" borderId="0" xfId="0" applyFill="1" applyAlignment="1">
      <alignment vertical="center" wrapText="1"/>
    </xf>
    <xf numFmtId="0" fontId="58" fillId="36" borderId="10" xfId="0" applyFont="1" applyFill="1" applyBorder="1" applyAlignment="1">
      <alignment horizontal="justify" vertical="center" wrapText="1"/>
    </xf>
    <xf numFmtId="0" fontId="63" fillId="36" borderId="10" xfId="0" applyFont="1" applyFill="1" applyBorder="1" applyAlignment="1">
      <alignment horizontal="justify" vertical="center" wrapText="1"/>
    </xf>
    <xf numFmtId="0" fontId="63" fillId="36" borderId="10" xfId="0" applyNumberFormat="1" applyFont="1" applyFill="1" applyBorder="1" applyAlignment="1">
      <alignment horizontal="justify" vertical="center" wrapText="1"/>
    </xf>
    <xf numFmtId="0" fontId="58" fillId="36" borderId="0" xfId="0" applyFont="1" applyFill="1" applyAlignment="1">
      <alignment horizontal="justify" vertical="center" wrapText="1"/>
    </xf>
    <xf numFmtId="0" fontId="63" fillId="36" borderId="0" xfId="0" applyFont="1" applyFill="1" applyAlignment="1">
      <alignment vertical="center" wrapText="1"/>
    </xf>
    <xf numFmtId="179" fontId="0" fillId="36" borderId="0" xfId="34" applyNumberFormat="1" applyFont="1" applyFill="1" applyAlignment="1">
      <alignment vertical="center"/>
    </xf>
    <xf numFmtId="178" fontId="3" fillId="36" borderId="24" xfId="0" applyNumberFormat="1" applyFont="1" applyFill="1" applyBorder="1" applyAlignment="1">
      <alignment horizontal="center" vertical="center" wrapText="1"/>
    </xf>
    <xf numFmtId="178" fontId="3" fillId="36" borderId="22" xfId="0" applyNumberFormat="1" applyFont="1" applyFill="1" applyBorder="1" applyAlignment="1">
      <alignment horizontal="center" vertical="center" wrapText="1"/>
    </xf>
    <xf numFmtId="178" fontId="3" fillId="36" borderId="25" xfId="0" applyNumberFormat="1" applyFont="1" applyFill="1" applyBorder="1" applyAlignment="1">
      <alignment horizontal="center" vertical="center" wrapText="1"/>
    </xf>
    <xf numFmtId="178" fontId="3" fillId="36" borderId="26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vertical="center"/>
    </xf>
    <xf numFmtId="176" fontId="3" fillId="36" borderId="23" xfId="0" applyNumberFormat="1" applyFont="1" applyFill="1" applyBorder="1" applyAlignment="1">
      <alignment vertical="center"/>
    </xf>
    <xf numFmtId="0" fontId="3" fillId="36" borderId="10" xfId="0" applyNumberFormat="1" applyFont="1" applyFill="1" applyBorder="1" applyAlignment="1">
      <alignment vertical="center"/>
    </xf>
    <xf numFmtId="176" fontId="3" fillId="36" borderId="24" xfId="0" applyNumberFormat="1" applyFont="1" applyFill="1" applyBorder="1" applyAlignment="1">
      <alignment vertical="center"/>
    </xf>
    <xf numFmtId="176" fontId="3" fillId="36" borderId="0" xfId="0" applyNumberFormat="1" applyFont="1" applyFill="1" applyAlignment="1">
      <alignment vertical="center"/>
    </xf>
    <xf numFmtId="176" fontId="3" fillId="36" borderId="22" xfId="0" applyNumberFormat="1" applyFont="1" applyFill="1" applyBorder="1" applyAlignment="1">
      <alignment vertical="center"/>
    </xf>
    <xf numFmtId="176" fontId="57" fillId="36" borderId="10" xfId="0" applyNumberFormat="1" applyFont="1" applyFill="1" applyBorder="1" applyAlignment="1">
      <alignment vertical="center"/>
    </xf>
    <xf numFmtId="0" fontId="58" fillId="36" borderId="24" xfId="0" applyFont="1" applyFill="1" applyBorder="1" applyAlignment="1">
      <alignment horizontal="justify" vertical="center" wrapText="1"/>
    </xf>
    <xf numFmtId="0" fontId="58" fillId="36" borderId="0" xfId="0" applyFont="1" applyFill="1" applyAlignment="1">
      <alignment horizontal="justify" vertical="center"/>
    </xf>
    <xf numFmtId="0" fontId="60" fillId="0" borderId="0" xfId="0" applyFont="1" applyAlignment="1">
      <alignment horizontal="center" vertical="center"/>
    </xf>
    <xf numFmtId="179" fontId="0" fillId="36" borderId="0" xfId="0" applyNumberFormat="1" applyFill="1" applyAlignment="1">
      <alignment vertical="center"/>
    </xf>
    <xf numFmtId="0" fontId="66" fillId="0" borderId="0" xfId="0" applyFont="1" applyAlignment="1">
      <alignment vertical="center"/>
    </xf>
    <xf numFmtId="178" fontId="3" fillId="36" borderId="23" xfId="0" applyNumberFormat="1" applyFont="1" applyFill="1" applyBorder="1" applyAlignment="1">
      <alignment horizontal="center" vertical="center"/>
    </xf>
    <xf numFmtId="178" fontId="3" fillId="36" borderId="27" xfId="0" applyNumberFormat="1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0" fontId="64" fillId="36" borderId="0" xfId="0" applyFont="1" applyFill="1" applyAlignment="1">
      <alignment horizontal="justify" vertical="center"/>
    </xf>
    <xf numFmtId="0" fontId="67" fillId="36" borderId="10" xfId="0" applyFont="1" applyFill="1" applyBorder="1" applyAlignment="1">
      <alignment vertical="center" wrapText="1"/>
    </xf>
    <xf numFmtId="0" fontId="68" fillId="36" borderId="10" xfId="0" applyFont="1" applyFill="1" applyBorder="1" applyAlignment="1">
      <alignment vertical="center" wrapText="1"/>
    </xf>
    <xf numFmtId="0" fontId="64" fillId="36" borderId="10" xfId="0" applyFont="1" applyFill="1" applyBorder="1" applyAlignment="1">
      <alignment horizontal="justify" vertical="center"/>
    </xf>
    <xf numFmtId="0" fontId="69" fillId="36" borderId="0" xfId="0" applyFont="1" applyFill="1" applyAlignment="1">
      <alignment horizontal="justify" vertical="center"/>
    </xf>
    <xf numFmtId="0" fontId="69" fillId="36" borderId="10" xfId="0" applyFont="1" applyFill="1" applyBorder="1" applyAlignment="1">
      <alignment horizontal="justify" vertical="center"/>
    </xf>
    <xf numFmtId="0" fontId="68" fillId="36" borderId="0" xfId="0" applyFont="1" applyFill="1" applyAlignment="1">
      <alignment vertical="center" wrapText="1"/>
    </xf>
    <xf numFmtId="0" fontId="7" fillId="38" borderId="28" xfId="0" applyFont="1" applyFill="1" applyBorder="1" applyAlignment="1">
      <alignment horizontal="center" vertical="center"/>
    </xf>
    <xf numFmtId="0" fontId="61" fillId="5" borderId="27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13" borderId="24" xfId="0" applyFont="1" applyFill="1" applyBorder="1" applyAlignment="1">
      <alignment horizontal="center" vertical="center" wrapText="1"/>
    </xf>
    <xf numFmtId="0" fontId="61" fillId="13" borderId="27" xfId="0" applyFont="1" applyFill="1" applyBorder="1" applyAlignment="1">
      <alignment horizontal="center" vertical="center" wrapText="1"/>
    </xf>
    <xf numFmtId="0" fontId="61" fillId="13" borderId="22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7" fillId="38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0" fillId="36" borderId="18" xfId="33" applyFont="1" applyFill="1" applyBorder="1" applyAlignment="1">
      <alignment horizontal="center" vertical="center"/>
      <protection/>
    </xf>
    <xf numFmtId="0" fontId="0" fillId="36" borderId="18" xfId="0" applyFill="1" applyBorder="1" applyAlignment="1">
      <alignment vertical="center"/>
    </xf>
    <xf numFmtId="3" fontId="60" fillId="39" borderId="31" xfId="0" applyNumberFormat="1" applyFont="1" applyFill="1" applyBorder="1" applyAlignment="1">
      <alignment horizontal="right" vertical="center" indent="1"/>
    </xf>
    <xf numFmtId="0" fontId="60" fillId="39" borderId="31" xfId="0" applyFont="1" applyFill="1" applyBorder="1" applyAlignment="1">
      <alignment horizontal="right" vertical="center" indent="1"/>
    </xf>
    <xf numFmtId="0" fontId="71" fillId="0" borderId="31" xfId="0" applyFont="1" applyBorder="1" applyAlignment="1">
      <alignment horizontal="right" vertical="center" indent="1"/>
    </xf>
    <xf numFmtId="3" fontId="72" fillId="40" borderId="32" xfId="0" applyNumberFormat="1" applyFont="1" applyFill="1" applyBorder="1" applyAlignment="1">
      <alignment horizontal="center" vertical="center"/>
    </xf>
    <xf numFmtId="3" fontId="60" fillId="0" borderId="31" xfId="0" applyNumberFormat="1" applyFont="1" applyBorder="1" applyAlignment="1">
      <alignment horizontal="right" vertical="center" inden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0</xdr:row>
      <xdr:rowOff>142875</xdr:rowOff>
    </xdr:from>
    <xdr:to>
      <xdr:col>3</xdr:col>
      <xdr:colOff>638175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42875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0</xdr:row>
      <xdr:rowOff>9525</xdr:rowOff>
    </xdr:from>
    <xdr:to>
      <xdr:col>3</xdr:col>
      <xdr:colOff>1333500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9525"/>
          <a:ext cx="2943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28575</xdr:rowOff>
    </xdr:from>
    <xdr:to>
      <xdr:col>0</xdr:col>
      <xdr:colOff>1600200</xdr:colOff>
      <xdr:row>0</xdr:row>
      <xdr:rowOff>266700</xdr:rowOff>
    </xdr:to>
    <xdr:sp>
      <xdr:nvSpPr>
        <xdr:cNvPr id="2" name="文字方塊 1"/>
        <xdr:cNvSpPr txBox="1">
          <a:spLocks noChangeArrowheads="1"/>
        </xdr:cNvSpPr>
      </xdr:nvSpPr>
      <xdr:spPr>
        <a:xfrm>
          <a:off x="66675" y="28575"/>
          <a:ext cx="1533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〈附件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0</xdr:rowOff>
    </xdr:from>
    <xdr:to>
      <xdr:col>3</xdr:col>
      <xdr:colOff>3409950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0"/>
          <a:ext cx="2895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" sqref="E4"/>
    </sheetView>
  </sheetViews>
  <sheetFormatPr defaultColWidth="9.00390625" defaultRowHeight="15.75"/>
  <cols>
    <col min="1" max="1" width="9.875" style="13" customWidth="1"/>
    <col min="2" max="2" width="29.75390625" style="2" customWidth="1"/>
    <col min="3" max="3" width="10.875" style="2" bestFit="1" customWidth="1"/>
    <col min="4" max="4" width="10.875" style="4" bestFit="1" customWidth="1"/>
    <col min="5" max="5" width="10.25390625" style="2" bestFit="1" customWidth="1"/>
    <col min="6" max="6" width="13.00390625" style="11" customWidth="1"/>
  </cols>
  <sheetData>
    <row r="1" spans="1:6" ht="69.75" customHeight="1">
      <c r="A1" s="6"/>
      <c r="B1" s="6"/>
      <c r="C1" s="6"/>
      <c r="D1" s="6"/>
      <c r="E1" s="6"/>
      <c r="F1" s="6"/>
    </row>
    <row r="2" spans="1:6" ht="21.75" thickBot="1">
      <c r="A2" s="107" t="s">
        <v>37</v>
      </c>
      <c r="B2" s="107"/>
      <c r="C2" s="107"/>
      <c r="D2" s="107"/>
      <c r="E2" s="107"/>
      <c r="F2" s="107"/>
    </row>
    <row r="3" spans="1:6" ht="18" thickBot="1">
      <c r="A3" s="15" t="s">
        <v>23</v>
      </c>
      <c r="B3" s="16" t="s">
        <v>3</v>
      </c>
      <c r="C3" s="17" t="s">
        <v>5</v>
      </c>
      <c r="D3" s="18" t="s">
        <v>0</v>
      </c>
      <c r="E3" s="17" t="s">
        <v>1</v>
      </c>
      <c r="F3" s="19" t="s">
        <v>4</v>
      </c>
    </row>
    <row r="4" spans="1:6" ht="18" thickBot="1">
      <c r="A4" s="109" t="s">
        <v>36</v>
      </c>
      <c r="B4" s="110"/>
      <c r="C4" s="37"/>
      <c r="D4" s="38"/>
      <c r="E4" s="12">
        <f>SUM(E5:E23)</f>
        <v>697768</v>
      </c>
      <c r="F4" s="39"/>
    </row>
    <row r="5" spans="1:6" ht="19.5">
      <c r="A5" s="108" t="s">
        <v>24</v>
      </c>
      <c r="B5" s="33" t="s">
        <v>33</v>
      </c>
      <c r="C5" s="34">
        <v>318407</v>
      </c>
      <c r="D5" s="35">
        <v>0</v>
      </c>
      <c r="E5" s="34">
        <f aca="true" t="shared" si="0" ref="E5:E11">SUM(C5-D5)</f>
        <v>318407</v>
      </c>
      <c r="F5" s="36" t="s">
        <v>34</v>
      </c>
    </row>
    <row r="6" spans="1:6" ht="16.5" customHeight="1">
      <c r="A6" s="108"/>
      <c r="B6" s="9" t="s">
        <v>6</v>
      </c>
      <c r="C6" s="7">
        <v>9500</v>
      </c>
      <c r="D6" s="8">
        <f>3700+2000</f>
        <v>5700</v>
      </c>
      <c r="E6" s="7">
        <f t="shared" si="0"/>
        <v>3800</v>
      </c>
      <c r="F6" s="10"/>
    </row>
    <row r="7" spans="1:6" ht="16.5" customHeight="1">
      <c r="A7" s="108"/>
      <c r="B7" s="9" t="s">
        <v>7</v>
      </c>
      <c r="C7" s="7">
        <v>10000</v>
      </c>
      <c r="D7" s="8">
        <v>0</v>
      </c>
      <c r="E7" s="7">
        <f t="shared" si="0"/>
        <v>10000</v>
      </c>
      <c r="F7" s="10"/>
    </row>
    <row r="8" spans="1:6" ht="16.5" customHeight="1">
      <c r="A8" s="108"/>
      <c r="B8" s="9" t="s">
        <v>8</v>
      </c>
      <c r="C8" s="7">
        <v>28761</v>
      </c>
      <c r="D8" s="8">
        <f>1149+7450+2738+7000+9000+225+666</f>
        <v>28228</v>
      </c>
      <c r="E8" s="7">
        <f t="shared" si="0"/>
        <v>533</v>
      </c>
      <c r="F8" s="10"/>
    </row>
    <row r="9" spans="1:6" ht="16.5" customHeight="1">
      <c r="A9" s="108"/>
      <c r="B9" s="9" t="s">
        <v>9</v>
      </c>
      <c r="C9" s="7">
        <v>950</v>
      </c>
      <c r="D9" s="8">
        <v>0</v>
      </c>
      <c r="E9" s="7">
        <f t="shared" si="0"/>
        <v>950</v>
      </c>
      <c r="F9" s="10"/>
    </row>
    <row r="10" spans="1:6" ht="16.5" customHeight="1">
      <c r="A10" s="108"/>
      <c r="B10" s="9" t="s">
        <v>10</v>
      </c>
      <c r="C10" s="7">
        <v>81735</v>
      </c>
      <c r="D10" s="8">
        <v>0</v>
      </c>
      <c r="E10" s="7">
        <f t="shared" si="0"/>
        <v>81735</v>
      </c>
      <c r="F10" s="10"/>
    </row>
    <row r="11" spans="1:6" ht="16.5" customHeight="1">
      <c r="A11" s="111" t="s">
        <v>35</v>
      </c>
      <c r="B11" s="42" t="s">
        <v>11</v>
      </c>
      <c r="C11" s="7">
        <v>12000</v>
      </c>
      <c r="D11" s="8">
        <v>0</v>
      </c>
      <c r="E11" s="7">
        <f t="shared" si="0"/>
        <v>12000</v>
      </c>
      <c r="F11" s="10"/>
    </row>
    <row r="12" spans="1:6" ht="16.5" customHeight="1">
      <c r="A12" s="112"/>
      <c r="B12" s="42" t="s">
        <v>12</v>
      </c>
      <c r="C12" s="7">
        <v>70000</v>
      </c>
      <c r="D12" s="8">
        <f>9035+1326+928+1250+370+867+2250+175+750+456+120+340+2300+375+3350+520+990+1270</f>
        <v>26672</v>
      </c>
      <c r="E12" s="7">
        <f>SUM(C12-D12)</f>
        <v>43328</v>
      </c>
      <c r="F12" s="10"/>
    </row>
    <row r="13" spans="1:6" ht="33">
      <c r="A13" s="112"/>
      <c r="B13" s="42" t="s">
        <v>13</v>
      </c>
      <c r="C13" s="7">
        <v>28000</v>
      </c>
      <c r="D13" s="8">
        <v>27510</v>
      </c>
      <c r="E13" s="7">
        <f>SUM(C13-D13)</f>
        <v>490</v>
      </c>
      <c r="F13" s="10"/>
    </row>
    <row r="14" spans="1:6" ht="16.5" customHeight="1">
      <c r="A14" s="112"/>
      <c r="B14" s="42" t="s">
        <v>14</v>
      </c>
      <c r="C14" s="7">
        <v>10000</v>
      </c>
      <c r="D14" s="8">
        <v>9443</v>
      </c>
      <c r="E14" s="7">
        <f>SUM(C14-D14)</f>
        <v>557</v>
      </c>
      <c r="F14" s="10"/>
    </row>
    <row r="15" spans="1:6" ht="16.5" customHeight="1">
      <c r="A15" s="112"/>
      <c r="B15" s="42" t="s">
        <v>15</v>
      </c>
      <c r="C15" s="7">
        <v>5000</v>
      </c>
      <c r="D15" s="8">
        <v>0</v>
      </c>
      <c r="E15" s="7">
        <f>SUM(C15-D15)</f>
        <v>5000</v>
      </c>
      <c r="F15" s="10"/>
    </row>
    <row r="16" spans="1:6" ht="16.5" customHeight="1">
      <c r="A16" s="112"/>
      <c r="B16" s="42" t="s">
        <v>16</v>
      </c>
      <c r="C16" s="7">
        <v>50000</v>
      </c>
      <c r="D16" s="8">
        <f>12040+1300+600</f>
        <v>13940</v>
      </c>
      <c r="E16" s="7">
        <f>SUM(C16-D16)</f>
        <v>36060</v>
      </c>
      <c r="F16" s="10"/>
    </row>
    <row r="17" spans="1:6" ht="66">
      <c r="A17" s="112"/>
      <c r="B17" s="42" t="s">
        <v>26</v>
      </c>
      <c r="C17" s="7">
        <v>15848</v>
      </c>
      <c r="D17" s="8">
        <v>0</v>
      </c>
      <c r="E17" s="7">
        <f aca="true" t="shared" si="1" ref="E17:E23">SUM(C17-D17)</f>
        <v>15848</v>
      </c>
      <c r="F17" s="10"/>
    </row>
    <row r="18" spans="1:6" ht="16.5" customHeight="1">
      <c r="A18" s="112"/>
      <c r="B18" s="42" t="s">
        <v>17</v>
      </c>
      <c r="C18" s="7">
        <v>6000</v>
      </c>
      <c r="D18" s="8">
        <v>0</v>
      </c>
      <c r="E18" s="7">
        <f t="shared" si="1"/>
        <v>6000</v>
      </c>
      <c r="F18" s="10"/>
    </row>
    <row r="19" spans="1:6" ht="16.5" customHeight="1">
      <c r="A19" s="112"/>
      <c r="B19" s="42" t="s">
        <v>18</v>
      </c>
      <c r="C19" s="7">
        <v>10000</v>
      </c>
      <c r="D19" s="8">
        <f>2940</f>
        <v>2940</v>
      </c>
      <c r="E19" s="7">
        <f t="shared" si="1"/>
        <v>7060</v>
      </c>
      <c r="F19" s="10"/>
    </row>
    <row r="20" spans="1:6" ht="57">
      <c r="A20" s="112"/>
      <c r="B20" s="42" t="s">
        <v>19</v>
      </c>
      <c r="C20" s="7">
        <v>25600</v>
      </c>
      <c r="D20" s="7">
        <v>0</v>
      </c>
      <c r="E20" s="7">
        <f t="shared" si="1"/>
        <v>25600</v>
      </c>
      <c r="F20" s="10" t="s">
        <v>22</v>
      </c>
    </row>
    <row r="21" spans="1:6" ht="16.5" customHeight="1">
      <c r="A21" s="112"/>
      <c r="B21" s="42" t="s">
        <v>20</v>
      </c>
      <c r="C21" s="7">
        <v>60000</v>
      </c>
      <c r="D21" s="8">
        <v>0</v>
      </c>
      <c r="E21" s="7">
        <f t="shared" si="1"/>
        <v>60000</v>
      </c>
      <c r="F21" s="10"/>
    </row>
    <row r="22" spans="1:6" ht="16.5" customHeight="1">
      <c r="A22" s="112"/>
      <c r="B22" s="42" t="s">
        <v>21</v>
      </c>
      <c r="C22" s="7">
        <v>10000</v>
      </c>
      <c r="D22" s="8">
        <v>0</v>
      </c>
      <c r="E22" s="7">
        <f t="shared" si="1"/>
        <v>10000</v>
      </c>
      <c r="F22" s="10"/>
    </row>
    <row r="23" spans="1:6" ht="28.5">
      <c r="A23" s="113"/>
      <c r="B23" s="9" t="s">
        <v>38</v>
      </c>
      <c r="C23" s="7">
        <v>60400</v>
      </c>
      <c r="D23" s="8"/>
      <c r="E23" s="7">
        <f t="shared" si="1"/>
        <v>60400</v>
      </c>
      <c r="F23" s="10" t="s">
        <v>39</v>
      </c>
    </row>
    <row r="24" ht="16.5">
      <c r="C24" s="3"/>
    </row>
    <row r="25" spans="2:3" ht="16.5">
      <c r="B25" s="5"/>
      <c r="C25" s="1"/>
    </row>
  </sheetData>
  <sheetProtection/>
  <mergeCells count="4">
    <mergeCell ref="A2:F2"/>
    <mergeCell ref="A5:A10"/>
    <mergeCell ref="A4:B4"/>
    <mergeCell ref="A11:A23"/>
  </mergeCells>
  <printOptions/>
  <pageMargins left="0.7" right="0.7" top="0.75" bottom="0.75" header="0.3" footer="0.3"/>
  <pageSetup horizontalDpi="600" verticalDpi="600" orientation="portrait" paperSize="9" r:id="rId2"/>
  <headerFooter differentOddEven="1" differentFirst="1" scaleWithDoc="0">
    <oddFooter>&amp;C21</oddFooter>
    <evenFooter>&amp;C20</evenFooter>
    <firstFooter>&amp;C19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4"/>
  <sheetViews>
    <sheetView tabSelected="1" workbookViewId="0" topLeftCell="A1">
      <selection activeCell="D8" sqref="D8"/>
    </sheetView>
  </sheetViews>
  <sheetFormatPr defaultColWidth="9.00390625" defaultRowHeight="15.75"/>
  <cols>
    <col min="1" max="1" width="27.875" style="29" customWidth="1"/>
    <col min="2" max="2" width="13.625" style="29" customWidth="1"/>
    <col min="3" max="3" width="6.00390625" style="29" customWidth="1"/>
    <col min="4" max="4" width="31.375" style="29" bestFit="1" customWidth="1"/>
    <col min="5" max="5" width="19.25390625" style="29" customWidth="1"/>
    <col min="6" max="6" width="2.625" style="0" customWidth="1"/>
    <col min="8" max="8" width="9.50390625" style="0" bestFit="1" customWidth="1"/>
  </cols>
  <sheetData>
    <row r="1" spans="1:5" ht="57" customHeight="1">
      <c r="A1" s="115"/>
      <c r="B1" s="115"/>
      <c r="C1" s="115"/>
      <c r="D1" s="115"/>
      <c r="E1" s="115"/>
    </row>
    <row r="2" spans="1:5" ht="30" customHeight="1" thickBot="1">
      <c r="A2" s="116" t="s">
        <v>217</v>
      </c>
      <c r="B2" s="116"/>
      <c r="C2" s="116"/>
      <c r="D2" s="116"/>
      <c r="E2" s="116"/>
    </row>
    <row r="3" spans="1:5" ht="21" customHeight="1" thickBot="1" thickTop="1">
      <c r="A3" s="20" t="s">
        <v>27</v>
      </c>
      <c r="B3" s="21" t="s">
        <v>28</v>
      </c>
      <c r="C3" s="20" t="s">
        <v>2</v>
      </c>
      <c r="D3" s="22" t="s">
        <v>29</v>
      </c>
      <c r="E3" s="21" t="s">
        <v>0</v>
      </c>
    </row>
    <row r="4" spans="1:5" ht="19.5" customHeight="1" thickBot="1" thickTop="1">
      <c r="A4" s="47" t="s">
        <v>60</v>
      </c>
      <c r="B4" s="120">
        <v>554632</v>
      </c>
      <c r="C4" s="24">
        <v>1</v>
      </c>
      <c r="D4" s="41" t="s">
        <v>89</v>
      </c>
      <c r="E4" s="124">
        <v>21831</v>
      </c>
    </row>
    <row r="5" spans="1:5" ht="19.5" customHeight="1" thickBot="1">
      <c r="A5" s="23" t="s">
        <v>30</v>
      </c>
      <c r="B5" s="120">
        <v>2385000</v>
      </c>
      <c r="C5" s="25">
        <v>2</v>
      </c>
      <c r="D5" s="40" t="s">
        <v>90</v>
      </c>
      <c r="E5" s="124">
        <v>39474</v>
      </c>
    </row>
    <row r="6" spans="1:5" ht="19.5" customHeight="1" thickBot="1">
      <c r="A6" s="27" t="s">
        <v>31</v>
      </c>
      <c r="B6" s="121">
        <v>0</v>
      </c>
      <c r="C6" s="25">
        <v>3</v>
      </c>
      <c r="D6" s="40" t="s">
        <v>91</v>
      </c>
      <c r="E6" s="124">
        <v>12238</v>
      </c>
    </row>
    <row r="7" spans="1:5" ht="19.5" customHeight="1" thickBot="1">
      <c r="A7" s="40" t="s">
        <v>40</v>
      </c>
      <c r="B7" s="120">
        <v>42000</v>
      </c>
      <c r="C7" s="25">
        <v>4</v>
      </c>
      <c r="D7" s="40" t="s">
        <v>59</v>
      </c>
      <c r="E7" s="124">
        <v>59948</v>
      </c>
    </row>
    <row r="8" spans="1:5" ht="19.5" customHeight="1" thickBot="1">
      <c r="A8" s="40" t="s">
        <v>47</v>
      </c>
      <c r="B8" s="121">
        <v>307</v>
      </c>
      <c r="C8" s="25">
        <v>5</v>
      </c>
      <c r="D8" s="40" t="s">
        <v>92</v>
      </c>
      <c r="E8" s="124">
        <v>95517</v>
      </c>
    </row>
    <row r="9" spans="1:5" ht="19.5" customHeight="1" thickBot="1">
      <c r="A9" s="61"/>
      <c r="B9" s="122"/>
      <c r="C9" s="24">
        <v>6</v>
      </c>
      <c r="D9" s="40" t="s">
        <v>93</v>
      </c>
      <c r="E9" s="124">
        <v>458793</v>
      </c>
    </row>
    <row r="10" spans="1:5" ht="19.5" customHeight="1" thickBot="1">
      <c r="A10" s="61"/>
      <c r="B10" s="122"/>
      <c r="C10" s="24">
        <v>7</v>
      </c>
      <c r="D10" s="40"/>
      <c r="E10" s="122"/>
    </row>
    <row r="11" spans="1:5" ht="19.5" customHeight="1" thickBot="1">
      <c r="A11" s="61"/>
      <c r="B11" s="122"/>
      <c r="C11" s="24">
        <v>8</v>
      </c>
      <c r="D11" s="61"/>
      <c r="E11" s="122"/>
    </row>
    <row r="12" spans="1:5" ht="19.5" customHeight="1" thickBot="1">
      <c r="A12" s="61"/>
      <c r="B12" s="122"/>
      <c r="C12" s="24">
        <v>9</v>
      </c>
      <c r="D12" s="61"/>
      <c r="E12" s="122"/>
    </row>
    <row r="13" spans="1:5" ht="19.5" customHeight="1" thickBot="1">
      <c r="A13" s="27"/>
      <c r="B13" s="122"/>
      <c r="C13" s="24">
        <v>10</v>
      </c>
      <c r="D13" s="26"/>
      <c r="E13" s="122"/>
    </row>
    <row r="14" spans="1:8" ht="19.5" customHeight="1" thickBot="1" thickTop="1">
      <c r="A14" s="22" t="s">
        <v>32</v>
      </c>
      <c r="B14" s="123">
        <v>2981939</v>
      </c>
      <c r="C14" s="31"/>
      <c r="D14" s="22" t="s">
        <v>32</v>
      </c>
      <c r="E14" s="123">
        <v>687801</v>
      </c>
      <c r="H14" s="44"/>
    </row>
    <row r="15" spans="1:5" ht="17.25" thickTop="1">
      <c r="A15" s="28"/>
      <c r="B15" s="28"/>
      <c r="C15" s="28"/>
      <c r="D15" s="43"/>
      <c r="E15" s="30"/>
    </row>
    <row r="16" spans="1:5" ht="16.5">
      <c r="A16" s="28"/>
      <c r="B16" s="28"/>
      <c r="C16" s="28"/>
      <c r="D16" s="43"/>
      <c r="E16" s="30"/>
    </row>
    <row r="17" spans="1:5" ht="16.5">
      <c r="A17" s="28"/>
      <c r="B17" s="28"/>
      <c r="C17" s="28"/>
      <c r="D17" s="43"/>
      <c r="E17" s="30"/>
    </row>
    <row r="18" spans="2:5" ht="16.5">
      <c r="B18" s="51"/>
      <c r="C18" s="117"/>
      <c r="D18" s="117"/>
      <c r="E18" s="43"/>
    </row>
    <row r="19" spans="2:5" ht="23.25" customHeight="1">
      <c r="B19" s="80">
        <f>2110000+315000+129000</f>
        <v>2554000</v>
      </c>
      <c r="C19" t="s">
        <v>216</v>
      </c>
      <c r="D19"/>
      <c r="E19" s="64"/>
    </row>
    <row r="20" spans="2:4" ht="23.25" customHeight="1">
      <c r="B20" s="80">
        <v>84500</v>
      </c>
      <c r="C20" t="s">
        <v>54</v>
      </c>
      <c r="D20"/>
    </row>
    <row r="21" spans="2:4" ht="23.25" customHeight="1">
      <c r="B21" s="80">
        <v>84500</v>
      </c>
      <c r="C21" t="s">
        <v>48</v>
      </c>
      <c r="D21"/>
    </row>
    <row r="22" spans="2:4" ht="23.25" customHeight="1">
      <c r="B22" s="95">
        <f>SUM(B19-B20-B21)</f>
        <v>2385000</v>
      </c>
      <c r="C22" t="s">
        <v>46</v>
      </c>
      <c r="D22"/>
    </row>
    <row r="23" spans="3:4" ht="16.5">
      <c r="C23"/>
      <c r="D23"/>
    </row>
    <row r="24" spans="3:4" ht="16.5">
      <c r="C24"/>
      <c r="D24"/>
    </row>
    <row r="25" spans="3:4" ht="16.5">
      <c r="C25"/>
      <c r="D25"/>
    </row>
    <row r="27" spans="1:4" ht="16.5">
      <c r="A27" s="43"/>
      <c r="B27" s="43"/>
      <c r="D27" s="43"/>
    </row>
    <row r="28" spans="1:6" ht="16.5">
      <c r="A28" s="96" t="s">
        <v>218</v>
      </c>
      <c r="B28" s="14"/>
      <c r="C28" s="14"/>
      <c r="D28" s="14"/>
      <c r="E28" s="73"/>
      <c r="F28" s="94"/>
    </row>
    <row r="29" spans="1:6" ht="16.5">
      <c r="A29" s="14" t="s">
        <v>219</v>
      </c>
      <c r="B29" s="14"/>
      <c r="C29" s="14"/>
      <c r="D29" s="14"/>
      <c r="E29" s="73"/>
      <c r="F29" s="94"/>
    </row>
    <row r="30" spans="1:6" ht="16.5">
      <c r="A30" s="96" t="s">
        <v>224</v>
      </c>
      <c r="B30" s="14"/>
      <c r="C30" s="14"/>
      <c r="D30" s="14"/>
      <c r="E30" s="73"/>
      <c r="F30" s="94"/>
    </row>
    <row r="31" spans="1:6" ht="16.5">
      <c r="A31" s="96" t="s">
        <v>220</v>
      </c>
      <c r="B31" s="14"/>
      <c r="C31" s="14"/>
      <c r="D31" s="14"/>
      <c r="E31" s="73"/>
      <c r="F31" s="94"/>
    </row>
    <row r="32" spans="1:6" ht="16.5">
      <c r="A32" s="96" t="s">
        <v>221</v>
      </c>
      <c r="B32" s="14"/>
      <c r="C32" s="14"/>
      <c r="D32" s="14"/>
      <c r="E32" s="14"/>
      <c r="F32" s="94"/>
    </row>
    <row r="33" spans="1:7" ht="48.75" customHeight="1">
      <c r="A33" s="114" t="s">
        <v>222</v>
      </c>
      <c r="B33" s="114"/>
      <c r="C33" s="114"/>
      <c r="D33" s="114"/>
      <c r="E33" s="114"/>
      <c r="F33" s="114"/>
      <c r="G33" s="114"/>
    </row>
    <row r="34" spans="1:6" ht="16.5">
      <c r="A34" s="14" t="s">
        <v>223</v>
      </c>
      <c r="B34" s="14"/>
      <c r="C34" s="14"/>
      <c r="D34" s="14"/>
      <c r="E34" s="14"/>
      <c r="F34" s="94"/>
    </row>
  </sheetData>
  <sheetProtection/>
  <mergeCells count="4">
    <mergeCell ref="A33:G33"/>
    <mergeCell ref="A1:E1"/>
    <mergeCell ref="A2:E2"/>
    <mergeCell ref="C18:D18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I131"/>
  <sheetViews>
    <sheetView zoomScalePageLayoutView="0" workbookViewId="0" topLeftCell="A1">
      <selection activeCell="D24" sqref="D24"/>
    </sheetView>
  </sheetViews>
  <sheetFormatPr defaultColWidth="9.00390625" defaultRowHeight="15.75"/>
  <cols>
    <col min="1" max="1" width="8.25390625" style="66" customWidth="1"/>
    <col min="2" max="3" width="6.50390625" style="67" customWidth="1"/>
    <col min="4" max="4" width="46.375" style="74" customWidth="1"/>
    <col min="5" max="6" width="9.375" style="32" customWidth="1"/>
    <col min="7" max="7" width="9.00390625" style="67" customWidth="1"/>
    <col min="8" max="9" width="10.125" style="32" bestFit="1" customWidth="1"/>
    <col min="10" max="16384" width="9.00390625" style="32" customWidth="1"/>
  </cols>
  <sheetData>
    <row r="1" ht="60.75" customHeight="1"/>
    <row r="2" spans="1:7" ht="31.5" customHeight="1">
      <c r="A2" s="118" t="s">
        <v>61</v>
      </c>
      <c r="B2" s="118"/>
      <c r="C2" s="118"/>
      <c r="D2" s="118"/>
      <c r="E2" s="118"/>
      <c r="F2" s="118"/>
      <c r="G2" s="119"/>
    </row>
    <row r="3" spans="1:7" ht="24" customHeight="1">
      <c r="A3" s="68" t="s">
        <v>41</v>
      </c>
      <c r="B3" s="69" t="s">
        <v>42</v>
      </c>
      <c r="C3" s="69" t="s">
        <v>43</v>
      </c>
      <c r="D3" s="70" t="s">
        <v>44</v>
      </c>
      <c r="E3" s="70" t="s">
        <v>52</v>
      </c>
      <c r="F3" s="71" t="s">
        <v>45</v>
      </c>
      <c r="G3" s="71" t="s">
        <v>53</v>
      </c>
    </row>
    <row r="4" spans="1:7" ht="18.75" customHeight="1">
      <c r="A4" s="48">
        <v>43009</v>
      </c>
      <c r="B4" s="46">
        <v>1</v>
      </c>
      <c r="C4" s="56" t="s">
        <v>50</v>
      </c>
      <c r="D4" s="63" t="s">
        <v>62</v>
      </c>
      <c r="E4" s="85">
        <v>12400</v>
      </c>
      <c r="F4" s="85"/>
      <c r="G4" s="46" t="s">
        <v>63</v>
      </c>
    </row>
    <row r="5" spans="1:7" ht="18.75" customHeight="1">
      <c r="A5" s="48">
        <v>43009</v>
      </c>
      <c r="B5" s="46">
        <v>2</v>
      </c>
      <c r="C5" s="56" t="s">
        <v>50</v>
      </c>
      <c r="D5" s="50" t="s">
        <v>66</v>
      </c>
      <c r="E5" s="85">
        <v>10400</v>
      </c>
      <c r="F5" s="85"/>
      <c r="G5" s="46" t="s">
        <v>63</v>
      </c>
    </row>
    <row r="6" spans="1:7" ht="18.75" customHeight="1">
      <c r="A6" s="48">
        <v>43011</v>
      </c>
      <c r="B6" s="46">
        <v>3</v>
      </c>
      <c r="C6" s="56" t="s">
        <v>50</v>
      </c>
      <c r="D6" s="45" t="s">
        <v>75</v>
      </c>
      <c r="E6" s="85">
        <v>10000</v>
      </c>
      <c r="F6" s="85"/>
      <c r="G6" s="97" t="s">
        <v>63</v>
      </c>
    </row>
    <row r="7" spans="1:7" ht="18.75" customHeight="1">
      <c r="A7" s="48">
        <v>43011</v>
      </c>
      <c r="B7" s="46">
        <v>4</v>
      </c>
      <c r="C7" s="56" t="s">
        <v>50</v>
      </c>
      <c r="D7" s="76" t="s">
        <v>191</v>
      </c>
      <c r="E7" s="85">
        <v>10000</v>
      </c>
      <c r="F7" s="85"/>
      <c r="G7" s="97" t="s">
        <v>63</v>
      </c>
    </row>
    <row r="8" spans="1:7" ht="18.75" customHeight="1">
      <c r="A8" s="48">
        <v>43011</v>
      </c>
      <c r="B8" s="46">
        <v>5</v>
      </c>
      <c r="C8" s="56" t="s">
        <v>50</v>
      </c>
      <c r="D8" s="76" t="s">
        <v>192</v>
      </c>
      <c r="E8" s="85">
        <v>10000</v>
      </c>
      <c r="F8" s="85"/>
      <c r="G8" s="97" t="s">
        <v>63</v>
      </c>
    </row>
    <row r="9" spans="1:7" ht="18.75" customHeight="1">
      <c r="A9" s="48">
        <v>43011</v>
      </c>
      <c r="B9" s="46">
        <v>6</v>
      </c>
      <c r="C9" s="46" t="s">
        <v>79</v>
      </c>
      <c r="D9" s="45" t="s">
        <v>82</v>
      </c>
      <c r="E9" s="85"/>
      <c r="F9" s="85">
        <v>4000</v>
      </c>
      <c r="G9" s="46" t="s">
        <v>80</v>
      </c>
    </row>
    <row r="10" spans="1:7" ht="18.75" customHeight="1">
      <c r="A10" s="48">
        <v>43011</v>
      </c>
      <c r="B10" s="46">
        <v>7</v>
      </c>
      <c r="C10" s="46" t="s">
        <v>81</v>
      </c>
      <c r="D10" s="45" t="s">
        <v>83</v>
      </c>
      <c r="E10" s="85"/>
      <c r="F10" s="85">
        <v>2700</v>
      </c>
      <c r="G10" s="46" t="s">
        <v>80</v>
      </c>
    </row>
    <row r="11" spans="1:7" ht="18.75" customHeight="1">
      <c r="A11" s="48">
        <v>43011</v>
      </c>
      <c r="B11" s="46">
        <v>8</v>
      </c>
      <c r="C11" s="56" t="s">
        <v>77</v>
      </c>
      <c r="D11" s="101" t="s">
        <v>78</v>
      </c>
      <c r="E11" s="86"/>
      <c r="F11" s="85">
        <v>7000</v>
      </c>
      <c r="G11" s="97" t="s">
        <v>63</v>
      </c>
    </row>
    <row r="12" spans="1:7" ht="18.75" customHeight="1">
      <c r="A12" s="48">
        <v>43011</v>
      </c>
      <c r="B12" s="46">
        <v>9</v>
      </c>
      <c r="C12" s="56" t="s">
        <v>73</v>
      </c>
      <c r="D12" s="78" t="s">
        <v>74</v>
      </c>
      <c r="E12" s="85"/>
      <c r="F12" s="85">
        <v>1575</v>
      </c>
      <c r="G12" s="46" t="s">
        <v>65</v>
      </c>
    </row>
    <row r="13" spans="1:7" ht="18.75" customHeight="1">
      <c r="A13" s="48">
        <v>43011</v>
      </c>
      <c r="B13" s="46">
        <v>10</v>
      </c>
      <c r="C13" s="56" t="s">
        <v>57</v>
      </c>
      <c r="D13" s="45" t="s">
        <v>68</v>
      </c>
      <c r="E13" s="85"/>
      <c r="F13" s="85">
        <v>372</v>
      </c>
      <c r="G13" s="46" t="s">
        <v>65</v>
      </c>
    </row>
    <row r="14" spans="1:7" ht="18.75" customHeight="1">
      <c r="A14" s="48">
        <v>43011</v>
      </c>
      <c r="B14" s="46">
        <v>11</v>
      </c>
      <c r="C14" s="56" t="s">
        <v>57</v>
      </c>
      <c r="D14" s="101" t="s">
        <v>69</v>
      </c>
      <c r="E14" s="85"/>
      <c r="F14" s="85">
        <v>2520</v>
      </c>
      <c r="G14" s="46" t="s">
        <v>65</v>
      </c>
    </row>
    <row r="15" spans="1:7" ht="18.75" customHeight="1">
      <c r="A15" s="48">
        <v>43011</v>
      </c>
      <c r="B15" s="46">
        <v>12</v>
      </c>
      <c r="C15" s="56" t="s">
        <v>67</v>
      </c>
      <c r="D15" s="45" t="s">
        <v>70</v>
      </c>
      <c r="E15" s="85"/>
      <c r="F15" s="87">
        <v>506</v>
      </c>
      <c r="G15" s="46" t="s">
        <v>65</v>
      </c>
    </row>
    <row r="16" spans="1:7" ht="18.75" customHeight="1">
      <c r="A16" s="48">
        <v>43011</v>
      </c>
      <c r="B16" s="46">
        <v>13</v>
      </c>
      <c r="C16" s="56" t="s">
        <v>67</v>
      </c>
      <c r="D16" s="75" t="s">
        <v>71</v>
      </c>
      <c r="E16" s="85"/>
      <c r="F16" s="88">
        <v>2400</v>
      </c>
      <c r="G16" s="46" t="s">
        <v>65</v>
      </c>
    </row>
    <row r="17" spans="1:7" ht="18.75" customHeight="1">
      <c r="A17" s="48">
        <v>43011</v>
      </c>
      <c r="B17" s="46">
        <v>14</v>
      </c>
      <c r="C17" s="56" t="s">
        <v>67</v>
      </c>
      <c r="D17" s="75" t="s">
        <v>72</v>
      </c>
      <c r="E17" s="85"/>
      <c r="F17" s="85">
        <v>1200</v>
      </c>
      <c r="G17" s="46" t="s">
        <v>65</v>
      </c>
    </row>
    <row r="18" spans="1:7" ht="18.75" customHeight="1">
      <c r="A18" s="48">
        <v>43011</v>
      </c>
      <c r="B18" s="46">
        <v>15</v>
      </c>
      <c r="C18" s="56" t="s">
        <v>67</v>
      </c>
      <c r="D18" s="63" t="s">
        <v>76</v>
      </c>
      <c r="E18" s="85"/>
      <c r="F18" s="85">
        <v>650</v>
      </c>
      <c r="G18" s="46" t="s">
        <v>51</v>
      </c>
    </row>
    <row r="19" spans="1:7" ht="18.75" customHeight="1">
      <c r="A19" s="48">
        <v>43011</v>
      </c>
      <c r="B19" s="46">
        <v>16</v>
      </c>
      <c r="C19" s="56" t="s">
        <v>50</v>
      </c>
      <c r="D19" s="58" t="s">
        <v>84</v>
      </c>
      <c r="E19" s="89"/>
      <c r="F19" s="90">
        <v>2210</v>
      </c>
      <c r="G19" s="98" t="s">
        <v>63</v>
      </c>
    </row>
    <row r="20" spans="1:7" ht="18.75" customHeight="1">
      <c r="A20" s="48">
        <v>43011</v>
      </c>
      <c r="B20" s="46">
        <v>17</v>
      </c>
      <c r="C20" s="56" t="s">
        <v>87</v>
      </c>
      <c r="D20" s="76" t="s">
        <v>96</v>
      </c>
      <c r="E20" s="85"/>
      <c r="F20" s="85">
        <v>938</v>
      </c>
      <c r="G20" s="46" t="s">
        <v>80</v>
      </c>
    </row>
    <row r="21" spans="1:7" ht="18.75" customHeight="1">
      <c r="A21" s="48">
        <v>43014</v>
      </c>
      <c r="B21" s="46">
        <v>18</v>
      </c>
      <c r="C21" s="56" t="s">
        <v>50</v>
      </c>
      <c r="D21" s="45" t="s">
        <v>95</v>
      </c>
      <c r="E21" s="85"/>
      <c r="F21" s="85">
        <v>1470</v>
      </c>
      <c r="G21" s="46" t="s">
        <v>65</v>
      </c>
    </row>
    <row r="22" spans="1:7" ht="18.75" customHeight="1">
      <c r="A22" s="48">
        <v>43024</v>
      </c>
      <c r="B22" s="46">
        <v>19</v>
      </c>
      <c r="C22" s="82" t="s">
        <v>50</v>
      </c>
      <c r="D22" s="60" t="s">
        <v>85</v>
      </c>
      <c r="E22" s="90">
        <v>30000</v>
      </c>
      <c r="F22" s="90"/>
      <c r="G22" s="49" t="s">
        <v>65</v>
      </c>
    </row>
    <row r="23" spans="1:7" ht="18.75" customHeight="1">
      <c r="A23" s="48">
        <v>43024</v>
      </c>
      <c r="B23" s="46">
        <v>20</v>
      </c>
      <c r="C23" s="56" t="s">
        <v>50</v>
      </c>
      <c r="D23" s="50" t="s">
        <v>227</v>
      </c>
      <c r="E23" s="85">
        <v>10000</v>
      </c>
      <c r="F23" s="85"/>
      <c r="G23" s="46" t="s">
        <v>65</v>
      </c>
    </row>
    <row r="24" spans="1:7" ht="18.75" customHeight="1">
      <c r="A24" s="48">
        <v>43024</v>
      </c>
      <c r="B24" s="46">
        <v>21</v>
      </c>
      <c r="C24" s="56" t="s">
        <v>50</v>
      </c>
      <c r="D24" s="45" t="s">
        <v>86</v>
      </c>
      <c r="E24" s="85">
        <v>10000</v>
      </c>
      <c r="F24" s="85"/>
      <c r="G24" s="46" t="s">
        <v>65</v>
      </c>
    </row>
    <row r="25" spans="1:7" ht="18.75" customHeight="1">
      <c r="A25" s="48">
        <v>43024</v>
      </c>
      <c r="B25" s="46">
        <v>22</v>
      </c>
      <c r="C25" s="56" t="s">
        <v>94</v>
      </c>
      <c r="D25" s="53" t="s">
        <v>198</v>
      </c>
      <c r="E25" s="85">
        <v>2110000</v>
      </c>
      <c r="F25" s="85"/>
      <c r="G25" s="46" t="s">
        <v>51</v>
      </c>
    </row>
    <row r="26" spans="1:7" ht="76.5" customHeight="1">
      <c r="A26" s="48">
        <v>43024</v>
      </c>
      <c r="B26" s="46">
        <v>23</v>
      </c>
      <c r="C26" s="81" t="s">
        <v>94</v>
      </c>
      <c r="D26" s="102" t="s">
        <v>130</v>
      </c>
      <c r="E26" s="85"/>
      <c r="F26" s="85">
        <v>100000</v>
      </c>
      <c r="G26" s="46" t="s">
        <v>51</v>
      </c>
    </row>
    <row r="27" spans="1:7" ht="76.5" customHeight="1">
      <c r="A27" s="48">
        <v>43024</v>
      </c>
      <c r="B27" s="46">
        <v>24</v>
      </c>
      <c r="C27" s="56" t="s">
        <v>50</v>
      </c>
      <c r="D27" s="102" t="s">
        <v>130</v>
      </c>
      <c r="E27" s="85">
        <v>50000</v>
      </c>
      <c r="F27" s="85"/>
      <c r="G27" s="46" t="s">
        <v>51</v>
      </c>
    </row>
    <row r="28" spans="1:7" ht="76.5" customHeight="1">
      <c r="A28" s="48">
        <v>43024</v>
      </c>
      <c r="B28" s="46">
        <v>25</v>
      </c>
      <c r="C28" s="56" t="s">
        <v>50</v>
      </c>
      <c r="D28" s="102" t="s">
        <v>130</v>
      </c>
      <c r="E28" s="85">
        <v>50000</v>
      </c>
      <c r="F28" s="85"/>
      <c r="G28" s="46" t="s">
        <v>51</v>
      </c>
    </row>
    <row r="29" spans="1:7" ht="18.75" customHeight="1">
      <c r="A29" s="48">
        <v>43024</v>
      </c>
      <c r="B29" s="46">
        <v>26</v>
      </c>
      <c r="C29" s="56" t="s">
        <v>97</v>
      </c>
      <c r="D29" s="45" t="s">
        <v>98</v>
      </c>
      <c r="E29" s="85"/>
      <c r="F29" s="85">
        <v>13650</v>
      </c>
      <c r="G29" s="99" t="s">
        <v>80</v>
      </c>
    </row>
    <row r="30" spans="1:7" ht="18.75" customHeight="1">
      <c r="A30" s="48">
        <v>43024</v>
      </c>
      <c r="B30" s="46">
        <v>27</v>
      </c>
      <c r="C30" s="56" t="s">
        <v>50</v>
      </c>
      <c r="D30" s="45" t="s">
        <v>101</v>
      </c>
      <c r="E30" s="85"/>
      <c r="F30" s="85">
        <v>2000</v>
      </c>
      <c r="G30" s="46" t="s">
        <v>63</v>
      </c>
    </row>
    <row r="31" spans="1:7" ht="18.75" customHeight="1">
      <c r="A31" s="48">
        <v>43024</v>
      </c>
      <c r="B31" s="46">
        <v>28</v>
      </c>
      <c r="C31" s="56" t="s">
        <v>50</v>
      </c>
      <c r="D31" s="45" t="s">
        <v>100</v>
      </c>
      <c r="E31" s="85"/>
      <c r="F31" s="85">
        <v>1014</v>
      </c>
      <c r="G31" s="46" t="s">
        <v>63</v>
      </c>
    </row>
    <row r="32" spans="1:7" ht="18.75" customHeight="1">
      <c r="A32" s="48">
        <v>43024</v>
      </c>
      <c r="B32" s="46">
        <v>29</v>
      </c>
      <c r="C32" s="56" t="s">
        <v>50</v>
      </c>
      <c r="D32" s="45" t="s">
        <v>99</v>
      </c>
      <c r="E32" s="85"/>
      <c r="F32" s="85">
        <v>4960</v>
      </c>
      <c r="G32" s="46" t="s">
        <v>63</v>
      </c>
    </row>
    <row r="33" spans="1:7" ht="18.75" customHeight="1">
      <c r="A33" s="48">
        <v>43024</v>
      </c>
      <c r="B33" s="46">
        <v>30</v>
      </c>
      <c r="C33" s="56" t="s">
        <v>57</v>
      </c>
      <c r="D33" s="75" t="s">
        <v>228</v>
      </c>
      <c r="E33" s="85"/>
      <c r="F33" s="85">
        <v>285</v>
      </c>
      <c r="G33" s="46" t="s">
        <v>65</v>
      </c>
    </row>
    <row r="34" spans="1:7" ht="18.75" customHeight="1">
      <c r="A34" s="48">
        <v>43024</v>
      </c>
      <c r="B34" s="46">
        <v>31</v>
      </c>
      <c r="C34" s="56" t="s">
        <v>57</v>
      </c>
      <c r="D34" s="45" t="s">
        <v>102</v>
      </c>
      <c r="E34" s="85"/>
      <c r="F34" s="85">
        <v>1200</v>
      </c>
      <c r="G34" s="46" t="s">
        <v>65</v>
      </c>
    </row>
    <row r="35" spans="1:7" ht="18.75" customHeight="1">
      <c r="A35" s="48">
        <v>43026</v>
      </c>
      <c r="B35" s="46">
        <v>32</v>
      </c>
      <c r="C35" s="56" t="s">
        <v>110</v>
      </c>
      <c r="D35" s="63" t="s">
        <v>111</v>
      </c>
      <c r="E35" s="85"/>
      <c r="F35" s="85">
        <v>3933</v>
      </c>
      <c r="G35" s="46" t="s">
        <v>65</v>
      </c>
    </row>
    <row r="36" spans="1:7" ht="17.25" customHeight="1">
      <c r="A36" s="48">
        <v>43026</v>
      </c>
      <c r="B36" s="46">
        <v>33</v>
      </c>
      <c r="C36" s="81" t="s">
        <v>108</v>
      </c>
      <c r="D36" s="92" t="s">
        <v>109</v>
      </c>
      <c r="E36" s="88"/>
      <c r="F36" s="88">
        <v>3200</v>
      </c>
      <c r="G36" s="55" t="s">
        <v>80</v>
      </c>
    </row>
    <row r="37" spans="1:7" ht="36" customHeight="1">
      <c r="A37" s="48">
        <v>43026</v>
      </c>
      <c r="B37" s="46">
        <v>34</v>
      </c>
      <c r="C37" s="56" t="s">
        <v>107</v>
      </c>
      <c r="D37" s="102" t="s">
        <v>105</v>
      </c>
      <c r="E37" s="85"/>
      <c r="F37" s="85">
        <v>24500</v>
      </c>
      <c r="G37" s="46" t="s">
        <v>51</v>
      </c>
    </row>
    <row r="38" spans="1:7" ht="34.5" customHeight="1">
      <c r="A38" s="48">
        <v>43026</v>
      </c>
      <c r="B38" s="46">
        <v>35</v>
      </c>
      <c r="C38" s="56" t="s">
        <v>57</v>
      </c>
      <c r="D38" s="102" t="s">
        <v>106</v>
      </c>
      <c r="E38" s="85"/>
      <c r="F38" s="85">
        <v>9300</v>
      </c>
      <c r="G38" s="46" t="s">
        <v>51</v>
      </c>
    </row>
    <row r="39" spans="1:7" ht="18.75" customHeight="1">
      <c r="A39" s="48">
        <v>43026</v>
      </c>
      <c r="B39" s="46">
        <v>36</v>
      </c>
      <c r="C39" s="84" t="s">
        <v>57</v>
      </c>
      <c r="D39" s="57" t="s">
        <v>104</v>
      </c>
      <c r="E39" s="85"/>
      <c r="F39" s="85">
        <v>525</v>
      </c>
      <c r="G39" s="46" t="s">
        <v>51</v>
      </c>
    </row>
    <row r="40" spans="1:7" ht="18.75" customHeight="1">
      <c r="A40" s="48">
        <v>43026</v>
      </c>
      <c r="B40" s="46">
        <v>37</v>
      </c>
      <c r="C40" s="56" t="s">
        <v>57</v>
      </c>
      <c r="D40" s="63" t="s">
        <v>112</v>
      </c>
      <c r="E40" s="85"/>
      <c r="F40" s="85">
        <v>2000</v>
      </c>
      <c r="G40" s="46" t="s">
        <v>51</v>
      </c>
    </row>
    <row r="41" spans="1:7" ht="18.75" customHeight="1">
      <c r="A41" s="48">
        <v>43026</v>
      </c>
      <c r="B41" s="46">
        <v>38</v>
      </c>
      <c r="C41" s="82" t="s">
        <v>50</v>
      </c>
      <c r="D41" s="60" t="s">
        <v>103</v>
      </c>
      <c r="E41" s="90">
        <v>5000</v>
      </c>
      <c r="F41" s="90"/>
      <c r="G41" s="49" t="s">
        <v>63</v>
      </c>
    </row>
    <row r="42" spans="1:7" ht="18.75" customHeight="1">
      <c r="A42" s="48">
        <v>43027</v>
      </c>
      <c r="B42" s="46">
        <v>39</v>
      </c>
      <c r="C42" s="84" t="s">
        <v>57</v>
      </c>
      <c r="D42" s="45" t="s">
        <v>113</v>
      </c>
      <c r="E42" s="85"/>
      <c r="F42" s="85">
        <v>1365</v>
      </c>
      <c r="G42" s="46" t="s">
        <v>65</v>
      </c>
    </row>
    <row r="43" spans="1:7" ht="36" customHeight="1">
      <c r="A43" s="48">
        <v>43027</v>
      </c>
      <c r="B43" s="46">
        <v>40</v>
      </c>
      <c r="C43" s="56" t="s">
        <v>114</v>
      </c>
      <c r="D43" s="45" t="s">
        <v>115</v>
      </c>
      <c r="E43" s="85">
        <v>120000</v>
      </c>
      <c r="F43" s="85"/>
      <c r="G43" s="49" t="s">
        <v>63</v>
      </c>
    </row>
    <row r="44" spans="1:7" ht="18.75" customHeight="1">
      <c r="A44" s="48">
        <v>43031</v>
      </c>
      <c r="B44" s="46">
        <v>41</v>
      </c>
      <c r="C44" s="56" t="s">
        <v>116</v>
      </c>
      <c r="D44" s="45" t="s">
        <v>117</v>
      </c>
      <c r="E44" s="85"/>
      <c r="F44" s="85">
        <v>1180</v>
      </c>
      <c r="G44" s="46" t="s">
        <v>63</v>
      </c>
    </row>
    <row r="45" spans="1:7" ht="18.75" customHeight="1">
      <c r="A45" s="48">
        <v>43031</v>
      </c>
      <c r="B45" s="46">
        <v>42</v>
      </c>
      <c r="C45" s="56" t="s">
        <v>116</v>
      </c>
      <c r="D45" s="45" t="s">
        <v>119</v>
      </c>
      <c r="E45" s="85"/>
      <c r="F45" s="85">
        <v>6600</v>
      </c>
      <c r="G45" s="46" t="s">
        <v>63</v>
      </c>
    </row>
    <row r="46" spans="1:8" ht="18.75" customHeight="1">
      <c r="A46" s="48">
        <v>43031</v>
      </c>
      <c r="B46" s="46">
        <v>43</v>
      </c>
      <c r="C46" s="56" t="s">
        <v>56</v>
      </c>
      <c r="D46" s="45" t="s">
        <v>118</v>
      </c>
      <c r="E46" s="85"/>
      <c r="F46" s="85">
        <v>480</v>
      </c>
      <c r="G46" s="46" t="s">
        <v>63</v>
      </c>
      <c r="H46" s="72"/>
    </row>
    <row r="47" spans="1:7" ht="18.75" customHeight="1">
      <c r="A47" s="48">
        <v>43031</v>
      </c>
      <c r="B47" s="46">
        <v>44</v>
      </c>
      <c r="C47" s="83" t="s">
        <v>87</v>
      </c>
      <c r="D47" s="76" t="s">
        <v>120</v>
      </c>
      <c r="E47" s="85"/>
      <c r="F47" s="85">
        <v>9555</v>
      </c>
      <c r="G47" s="46" t="s">
        <v>63</v>
      </c>
    </row>
    <row r="48" spans="1:7" ht="18.75" customHeight="1">
      <c r="A48" s="48">
        <v>43031</v>
      </c>
      <c r="B48" s="46">
        <v>45</v>
      </c>
      <c r="C48" s="56" t="s">
        <v>87</v>
      </c>
      <c r="D48" s="45" t="s">
        <v>121</v>
      </c>
      <c r="E48" s="85"/>
      <c r="F48" s="85">
        <v>6500</v>
      </c>
      <c r="G48" s="46" t="s">
        <v>63</v>
      </c>
    </row>
    <row r="49" spans="1:7" ht="18.75" customHeight="1">
      <c r="A49" s="48">
        <v>43031</v>
      </c>
      <c r="B49" s="46">
        <v>46</v>
      </c>
      <c r="C49" s="56" t="s">
        <v>124</v>
      </c>
      <c r="D49" s="45" t="s">
        <v>125</v>
      </c>
      <c r="E49" s="85"/>
      <c r="F49" s="85">
        <v>210</v>
      </c>
      <c r="G49" s="46" t="s">
        <v>64</v>
      </c>
    </row>
    <row r="50" spans="1:8" ht="30.75" customHeight="1">
      <c r="A50" s="48">
        <v>43031</v>
      </c>
      <c r="B50" s="46">
        <v>47</v>
      </c>
      <c r="C50" s="56" t="s">
        <v>124</v>
      </c>
      <c r="D50" s="45" t="s">
        <v>126</v>
      </c>
      <c r="E50" s="85"/>
      <c r="F50" s="85">
        <v>300</v>
      </c>
      <c r="G50" s="46" t="s">
        <v>64</v>
      </c>
      <c r="H50" s="72"/>
    </row>
    <row r="51" spans="1:7" ht="18.75" customHeight="1">
      <c r="A51" s="48">
        <v>43031</v>
      </c>
      <c r="B51" s="46">
        <v>48</v>
      </c>
      <c r="C51" s="56" t="s">
        <v>79</v>
      </c>
      <c r="D51" s="45" t="s">
        <v>128</v>
      </c>
      <c r="E51" s="85"/>
      <c r="F51" s="85">
        <v>3000</v>
      </c>
      <c r="G51" s="46" t="s">
        <v>80</v>
      </c>
    </row>
    <row r="52" spans="1:7" ht="18.75" customHeight="1">
      <c r="A52" s="48">
        <v>43031</v>
      </c>
      <c r="B52" s="46">
        <v>49</v>
      </c>
      <c r="C52" s="56" t="s">
        <v>123</v>
      </c>
      <c r="D52" s="59" t="s">
        <v>122</v>
      </c>
      <c r="E52" s="85">
        <v>2000</v>
      </c>
      <c r="F52" s="85"/>
      <c r="G52" s="46" t="s">
        <v>51</v>
      </c>
    </row>
    <row r="53" spans="1:7" ht="35.25" customHeight="1">
      <c r="A53" s="48">
        <v>43031</v>
      </c>
      <c r="B53" s="46">
        <v>50</v>
      </c>
      <c r="C53" s="56" t="s">
        <v>94</v>
      </c>
      <c r="D53" s="60" t="s">
        <v>199</v>
      </c>
      <c r="E53" s="85">
        <v>315000</v>
      </c>
      <c r="F53" s="85"/>
      <c r="G53" s="46" t="s">
        <v>51</v>
      </c>
    </row>
    <row r="54" spans="1:7" ht="79.5" customHeight="1">
      <c r="A54" s="48">
        <v>43031</v>
      </c>
      <c r="B54" s="46">
        <v>51</v>
      </c>
      <c r="C54" s="56" t="s">
        <v>94</v>
      </c>
      <c r="D54" s="102" t="s">
        <v>127</v>
      </c>
      <c r="E54" s="85"/>
      <c r="F54" s="85">
        <v>45000</v>
      </c>
      <c r="G54" s="46" t="s">
        <v>51</v>
      </c>
    </row>
    <row r="55" spans="1:7" ht="79.5" customHeight="1">
      <c r="A55" s="48">
        <v>43031</v>
      </c>
      <c r="B55" s="46">
        <v>52</v>
      </c>
      <c r="C55" s="56" t="s">
        <v>50</v>
      </c>
      <c r="D55" s="102" t="s">
        <v>127</v>
      </c>
      <c r="E55" s="85">
        <v>22500</v>
      </c>
      <c r="F55" s="85"/>
      <c r="G55" s="46" t="s">
        <v>51</v>
      </c>
    </row>
    <row r="56" spans="1:7" ht="79.5" customHeight="1">
      <c r="A56" s="48">
        <v>43031</v>
      </c>
      <c r="B56" s="46">
        <v>53</v>
      </c>
      <c r="C56" s="56" t="s">
        <v>50</v>
      </c>
      <c r="D56" s="102" t="s">
        <v>127</v>
      </c>
      <c r="E56" s="85">
        <v>22500</v>
      </c>
      <c r="F56" s="85"/>
      <c r="G56" s="46" t="s">
        <v>51</v>
      </c>
    </row>
    <row r="57" spans="1:7" ht="39" customHeight="1">
      <c r="A57" s="48">
        <v>43032</v>
      </c>
      <c r="B57" s="46">
        <v>54</v>
      </c>
      <c r="C57" s="56" t="s">
        <v>114</v>
      </c>
      <c r="D57" s="103" t="s">
        <v>131</v>
      </c>
      <c r="E57" s="85">
        <v>30000</v>
      </c>
      <c r="F57" s="85"/>
      <c r="G57" s="46" t="s">
        <v>63</v>
      </c>
    </row>
    <row r="58" spans="1:7" ht="18.75" customHeight="1">
      <c r="A58" s="48">
        <v>43032</v>
      </c>
      <c r="B58" s="46">
        <v>55</v>
      </c>
      <c r="C58" s="56" t="s">
        <v>129</v>
      </c>
      <c r="D58" s="60" t="s">
        <v>226</v>
      </c>
      <c r="E58" s="85">
        <v>307</v>
      </c>
      <c r="F58" s="85"/>
      <c r="G58" s="46" t="s">
        <v>51</v>
      </c>
    </row>
    <row r="59" spans="1:7" ht="36" customHeight="1">
      <c r="A59" s="48">
        <v>43032</v>
      </c>
      <c r="B59" s="46">
        <v>56</v>
      </c>
      <c r="C59" s="56" t="s">
        <v>114</v>
      </c>
      <c r="D59" s="76" t="s">
        <v>132</v>
      </c>
      <c r="E59" s="85">
        <v>4788</v>
      </c>
      <c r="F59" s="85"/>
      <c r="G59" s="46" t="s">
        <v>64</v>
      </c>
    </row>
    <row r="60" spans="1:7" ht="33.75" customHeight="1">
      <c r="A60" s="48">
        <v>43032</v>
      </c>
      <c r="B60" s="46">
        <v>57</v>
      </c>
      <c r="C60" s="56" t="s">
        <v>114</v>
      </c>
      <c r="D60" s="76" t="s">
        <v>133</v>
      </c>
      <c r="E60" s="85"/>
      <c r="F60" s="85">
        <v>5670</v>
      </c>
      <c r="G60" s="46" t="s">
        <v>64</v>
      </c>
    </row>
    <row r="61" spans="1:7" ht="18.75" customHeight="1">
      <c r="A61" s="48">
        <v>43033</v>
      </c>
      <c r="B61" s="46">
        <v>58</v>
      </c>
      <c r="C61" s="56" t="s">
        <v>114</v>
      </c>
      <c r="D61" s="45" t="s">
        <v>134</v>
      </c>
      <c r="E61" s="85"/>
      <c r="F61" s="85">
        <v>100000</v>
      </c>
      <c r="G61" s="46" t="s">
        <v>63</v>
      </c>
    </row>
    <row r="62" spans="1:7" ht="18.75" customHeight="1">
      <c r="A62" s="48">
        <v>43033</v>
      </c>
      <c r="B62" s="46">
        <v>59</v>
      </c>
      <c r="C62" s="56" t="s">
        <v>114</v>
      </c>
      <c r="D62" s="45" t="s">
        <v>135</v>
      </c>
      <c r="E62" s="85"/>
      <c r="F62" s="85">
        <v>50000</v>
      </c>
      <c r="G62" s="46" t="s">
        <v>63</v>
      </c>
    </row>
    <row r="63" spans="1:7" ht="18.75" customHeight="1">
      <c r="A63" s="48">
        <v>43033</v>
      </c>
      <c r="B63" s="46">
        <v>60</v>
      </c>
      <c r="C63" s="83" t="s">
        <v>87</v>
      </c>
      <c r="D63" s="45" t="s">
        <v>136</v>
      </c>
      <c r="E63" s="85"/>
      <c r="F63" s="85">
        <v>4000</v>
      </c>
      <c r="G63" s="46" t="s">
        <v>63</v>
      </c>
    </row>
    <row r="64" spans="1:7" ht="30.75" customHeight="1">
      <c r="A64" s="48">
        <v>43033</v>
      </c>
      <c r="B64" s="46">
        <v>61</v>
      </c>
      <c r="C64" s="56" t="s">
        <v>50</v>
      </c>
      <c r="D64" s="45" t="s">
        <v>137</v>
      </c>
      <c r="E64" s="85">
        <v>193840</v>
      </c>
      <c r="F64" s="85"/>
      <c r="G64" s="46" t="s">
        <v>51</v>
      </c>
    </row>
    <row r="65" spans="1:7" ht="33.75" customHeight="1">
      <c r="A65" s="48">
        <v>43033</v>
      </c>
      <c r="B65" s="46">
        <v>62</v>
      </c>
      <c r="C65" s="56" t="s">
        <v>50</v>
      </c>
      <c r="D65" s="100" t="s">
        <v>138</v>
      </c>
      <c r="E65" s="85"/>
      <c r="F65" s="85">
        <v>193840</v>
      </c>
      <c r="G65" s="46" t="s">
        <v>51</v>
      </c>
    </row>
    <row r="66" spans="1:7" ht="18.75" customHeight="1">
      <c r="A66" s="48">
        <v>43034</v>
      </c>
      <c r="B66" s="46">
        <v>63</v>
      </c>
      <c r="C66" s="83" t="s">
        <v>87</v>
      </c>
      <c r="D66" s="77" t="s">
        <v>143</v>
      </c>
      <c r="E66" s="85"/>
      <c r="F66" s="85">
        <v>287800</v>
      </c>
      <c r="G66" s="46" t="s">
        <v>80</v>
      </c>
    </row>
    <row r="67" spans="1:7" ht="18.75" customHeight="1">
      <c r="A67" s="48">
        <v>43038</v>
      </c>
      <c r="B67" s="46">
        <v>64</v>
      </c>
      <c r="C67" s="56" t="s">
        <v>77</v>
      </c>
      <c r="D67" s="101" t="s">
        <v>144</v>
      </c>
      <c r="E67" s="86"/>
      <c r="F67" s="85">
        <v>7000</v>
      </c>
      <c r="G67" s="97" t="s">
        <v>63</v>
      </c>
    </row>
    <row r="68" spans="1:7" ht="18.75" customHeight="1">
      <c r="A68" s="48">
        <v>43038</v>
      </c>
      <c r="B68" s="46">
        <v>65</v>
      </c>
      <c r="C68" s="82" t="s">
        <v>50</v>
      </c>
      <c r="D68" s="104" t="s">
        <v>139</v>
      </c>
      <c r="E68" s="90">
        <v>31900</v>
      </c>
      <c r="F68" s="90"/>
      <c r="G68" s="49" t="s">
        <v>51</v>
      </c>
    </row>
    <row r="69" spans="1:7" ht="18.75" customHeight="1">
      <c r="A69" s="48">
        <v>43038</v>
      </c>
      <c r="B69" s="46">
        <v>66</v>
      </c>
      <c r="C69" s="56" t="s">
        <v>50</v>
      </c>
      <c r="D69" s="45" t="s">
        <v>140</v>
      </c>
      <c r="E69" s="85"/>
      <c r="F69" s="85">
        <v>31900</v>
      </c>
      <c r="G69" s="46" t="s">
        <v>51</v>
      </c>
    </row>
    <row r="70" spans="1:7" ht="38.25" customHeight="1">
      <c r="A70" s="48">
        <v>43038</v>
      </c>
      <c r="B70" s="46">
        <v>67</v>
      </c>
      <c r="C70" s="56" t="s">
        <v>50</v>
      </c>
      <c r="D70" s="59" t="s">
        <v>141</v>
      </c>
      <c r="E70" s="85">
        <v>8000</v>
      </c>
      <c r="F70" s="85"/>
      <c r="G70" s="46" t="s">
        <v>80</v>
      </c>
    </row>
    <row r="71" spans="1:7" ht="18" customHeight="1">
      <c r="A71" s="48">
        <v>43038</v>
      </c>
      <c r="B71" s="46">
        <v>68</v>
      </c>
      <c r="C71" s="56" t="s">
        <v>50</v>
      </c>
      <c r="D71" s="60" t="s">
        <v>142</v>
      </c>
      <c r="E71" s="91"/>
      <c r="F71" s="91">
        <v>8000</v>
      </c>
      <c r="G71" s="46" t="s">
        <v>80</v>
      </c>
    </row>
    <row r="72" spans="1:7" ht="18.75" customHeight="1">
      <c r="A72" s="48">
        <v>43038</v>
      </c>
      <c r="B72" s="46">
        <v>69</v>
      </c>
      <c r="C72" s="83" t="s">
        <v>97</v>
      </c>
      <c r="D72" s="76" t="s">
        <v>145</v>
      </c>
      <c r="E72" s="85"/>
      <c r="F72" s="85">
        <v>19999</v>
      </c>
      <c r="G72" s="46" t="s">
        <v>80</v>
      </c>
    </row>
    <row r="73" spans="1:7" ht="18.75" customHeight="1">
      <c r="A73" s="48">
        <v>43038</v>
      </c>
      <c r="B73" s="46">
        <v>70</v>
      </c>
      <c r="C73" s="83" t="s">
        <v>146</v>
      </c>
      <c r="D73" s="75" t="s">
        <v>147</v>
      </c>
      <c r="E73" s="85"/>
      <c r="F73" s="85">
        <v>3600</v>
      </c>
      <c r="G73" s="46" t="s">
        <v>64</v>
      </c>
    </row>
    <row r="74" spans="1:7" ht="18.75" customHeight="1">
      <c r="A74" s="48">
        <v>43038</v>
      </c>
      <c r="B74" s="46">
        <v>71</v>
      </c>
      <c r="C74" s="83" t="s">
        <v>146</v>
      </c>
      <c r="D74" s="75" t="s">
        <v>148</v>
      </c>
      <c r="E74" s="85"/>
      <c r="F74" s="85">
        <v>3900</v>
      </c>
      <c r="G74" s="46" t="s">
        <v>64</v>
      </c>
    </row>
    <row r="75" spans="1:7" ht="36" customHeight="1">
      <c r="A75" s="48">
        <v>43040</v>
      </c>
      <c r="B75" s="46">
        <v>72</v>
      </c>
      <c r="C75" s="56" t="s">
        <v>150</v>
      </c>
      <c r="D75" s="93" t="s">
        <v>149</v>
      </c>
      <c r="E75" s="62"/>
      <c r="F75" s="85">
        <v>2644</v>
      </c>
      <c r="G75" s="46" t="s">
        <v>80</v>
      </c>
    </row>
    <row r="76" spans="1:7" ht="33.75" customHeight="1">
      <c r="A76" s="48">
        <v>43040</v>
      </c>
      <c r="B76" s="46">
        <v>73</v>
      </c>
      <c r="C76" s="83" t="s">
        <v>57</v>
      </c>
      <c r="D76" s="103" t="s">
        <v>151</v>
      </c>
      <c r="E76" s="85"/>
      <c r="F76" s="85">
        <v>4000</v>
      </c>
      <c r="G76" s="46" t="s">
        <v>80</v>
      </c>
    </row>
    <row r="77" spans="1:7" ht="18.75" customHeight="1">
      <c r="A77" s="48">
        <v>43040</v>
      </c>
      <c r="B77" s="46">
        <v>74</v>
      </c>
      <c r="C77" s="56" t="s">
        <v>152</v>
      </c>
      <c r="D77" s="45" t="s">
        <v>153</v>
      </c>
      <c r="E77" s="62"/>
      <c r="F77" s="85">
        <v>640</v>
      </c>
      <c r="G77" s="46" t="s">
        <v>64</v>
      </c>
    </row>
    <row r="78" spans="1:7" ht="18.75" customHeight="1">
      <c r="A78" s="48">
        <v>43040</v>
      </c>
      <c r="B78" s="46">
        <v>75</v>
      </c>
      <c r="C78" s="56" t="s">
        <v>154</v>
      </c>
      <c r="D78" s="76" t="s">
        <v>155</v>
      </c>
      <c r="E78" s="85"/>
      <c r="F78" s="85">
        <v>6300</v>
      </c>
      <c r="G78" s="46" t="s">
        <v>64</v>
      </c>
    </row>
    <row r="79" spans="1:7" ht="18.75" customHeight="1">
      <c r="A79" s="48">
        <v>43040</v>
      </c>
      <c r="B79" s="46">
        <v>76</v>
      </c>
      <c r="C79" s="46" t="s">
        <v>79</v>
      </c>
      <c r="D79" s="45" t="s">
        <v>156</v>
      </c>
      <c r="E79" s="85"/>
      <c r="F79" s="85">
        <v>5600</v>
      </c>
      <c r="G79" s="46" t="s">
        <v>80</v>
      </c>
    </row>
    <row r="80" spans="1:7" ht="18.75" customHeight="1">
      <c r="A80" s="48">
        <v>43040</v>
      </c>
      <c r="B80" s="46">
        <v>77</v>
      </c>
      <c r="C80" s="46" t="s">
        <v>81</v>
      </c>
      <c r="D80" s="45" t="s">
        <v>157</v>
      </c>
      <c r="E80" s="85"/>
      <c r="F80" s="85">
        <v>3200</v>
      </c>
      <c r="G80" s="46" t="s">
        <v>80</v>
      </c>
    </row>
    <row r="81" spans="1:7" ht="18.75" customHeight="1">
      <c r="A81" s="48">
        <v>43041</v>
      </c>
      <c r="B81" s="46">
        <v>78</v>
      </c>
      <c r="C81" s="83" t="s">
        <v>87</v>
      </c>
      <c r="D81" s="63" t="s">
        <v>158</v>
      </c>
      <c r="E81" s="85"/>
      <c r="F81" s="85">
        <v>150000</v>
      </c>
      <c r="G81" s="46" t="s">
        <v>80</v>
      </c>
    </row>
    <row r="82" spans="1:7" ht="18.75" customHeight="1">
      <c r="A82" s="48">
        <v>43041</v>
      </c>
      <c r="B82" s="46">
        <v>79</v>
      </c>
      <c r="C82" s="56" t="s">
        <v>50</v>
      </c>
      <c r="D82" s="45" t="s">
        <v>159</v>
      </c>
      <c r="E82" s="85"/>
      <c r="F82" s="85">
        <v>2660</v>
      </c>
      <c r="G82" s="46" t="s">
        <v>65</v>
      </c>
    </row>
    <row r="83" spans="1:7" ht="33" customHeight="1">
      <c r="A83" s="48">
        <v>43041</v>
      </c>
      <c r="B83" s="46">
        <v>80</v>
      </c>
      <c r="C83" s="56" t="s">
        <v>50</v>
      </c>
      <c r="D83" s="45" t="s">
        <v>160</v>
      </c>
      <c r="E83" s="85"/>
      <c r="F83" s="85">
        <v>1508</v>
      </c>
      <c r="G83" s="46" t="s">
        <v>63</v>
      </c>
    </row>
    <row r="84" spans="1:7" ht="18.75" customHeight="1">
      <c r="A84" s="48">
        <v>43041</v>
      </c>
      <c r="B84" s="46">
        <v>81</v>
      </c>
      <c r="C84" s="56" t="s">
        <v>50</v>
      </c>
      <c r="D84" s="45" t="s">
        <v>161</v>
      </c>
      <c r="E84" s="85"/>
      <c r="F84" s="85">
        <v>2594</v>
      </c>
      <c r="G84" s="46" t="s">
        <v>63</v>
      </c>
    </row>
    <row r="85" spans="1:7" ht="35.25" customHeight="1">
      <c r="A85" s="48">
        <v>43042</v>
      </c>
      <c r="B85" s="46">
        <v>82</v>
      </c>
      <c r="C85" s="56" t="s">
        <v>162</v>
      </c>
      <c r="D85" s="45" t="s">
        <v>163</v>
      </c>
      <c r="E85" s="85"/>
      <c r="F85" s="85">
        <v>535</v>
      </c>
      <c r="G85" s="46" t="s">
        <v>80</v>
      </c>
    </row>
    <row r="86" spans="1:7" ht="35.25" customHeight="1">
      <c r="A86" s="48">
        <v>43042</v>
      </c>
      <c r="B86" s="46">
        <v>83</v>
      </c>
      <c r="C86" s="56" t="s">
        <v>164</v>
      </c>
      <c r="D86" s="53" t="s">
        <v>167</v>
      </c>
      <c r="E86" s="85"/>
      <c r="F86" s="85">
        <v>740</v>
      </c>
      <c r="G86" s="46" t="s">
        <v>80</v>
      </c>
    </row>
    <row r="87" spans="1:7" ht="18.75" customHeight="1">
      <c r="A87" s="48">
        <v>43042</v>
      </c>
      <c r="B87" s="46">
        <v>84</v>
      </c>
      <c r="C87" s="56" t="s">
        <v>73</v>
      </c>
      <c r="D87" s="45" t="s">
        <v>166</v>
      </c>
      <c r="E87" s="85"/>
      <c r="F87" s="85">
        <v>5200</v>
      </c>
      <c r="G87" s="46" t="s">
        <v>65</v>
      </c>
    </row>
    <row r="88" spans="1:7" ht="18.75" customHeight="1">
      <c r="A88" s="48">
        <v>43042</v>
      </c>
      <c r="B88" s="46">
        <v>85</v>
      </c>
      <c r="C88" s="56" t="s">
        <v>123</v>
      </c>
      <c r="D88" s="105" t="s">
        <v>165</v>
      </c>
      <c r="E88" s="85">
        <v>40000</v>
      </c>
      <c r="F88" s="85"/>
      <c r="G88" s="46" t="s">
        <v>51</v>
      </c>
    </row>
    <row r="89" spans="1:7" ht="36" customHeight="1">
      <c r="A89" s="48">
        <v>43046</v>
      </c>
      <c r="B89" s="46">
        <v>86</v>
      </c>
      <c r="C89" s="56" t="s">
        <v>50</v>
      </c>
      <c r="D89" s="93" t="s">
        <v>169</v>
      </c>
      <c r="E89" s="85">
        <v>5000</v>
      </c>
      <c r="F89" s="85"/>
      <c r="G89" s="46" t="s">
        <v>80</v>
      </c>
    </row>
    <row r="90" spans="1:7" ht="18.75" customHeight="1">
      <c r="A90" s="48">
        <v>43046</v>
      </c>
      <c r="B90" s="46">
        <v>87</v>
      </c>
      <c r="C90" s="56" t="s">
        <v>152</v>
      </c>
      <c r="D90" s="53" t="s">
        <v>168</v>
      </c>
      <c r="E90" s="85"/>
      <c r="F90" s="85">
        <v>3821</v>
      </c>
      <c r="G90" s="46" t="s">
        <v>64</v>
      </c>
    </row>
    <row r="91" spans="1:7" ht="21.75" customHeight="1">
      <c r="A91" s="48">
        <v>43046</v>
      </c>
      <c r="B91" s="46">
        <v>88</v>
      </c>
      <c r="C91" s="56" t="s">
        <v>57</v>
      </c>
      <c r="D91" s="53" t="s">
        <v>170</v>
      </c>
      <c r="E91" s="85"/>
      <c r="F91" s="85">
        <v>20000</v>
      </c>
      <c r="G91" s="46" t="s">
        <v>80</v>
      </c>
    </row>
    <row r="92" spans="1:7" ht="21.75" customHeight="1">
      <c r="A92" s="48">
        <v>43046</v>
      </c>
      <c r="B92" s="46">
        <v>89</v>
      </c>
      <c r="C92" s="56" t="s">
        <v>50</v>
      </c>
      <c r="D92" s="54" t="s">
        <v>171</v>
      </c>
      <c r="E92" s="85"/>
      <c r="F92" s="85">
        <v>5000</v>
      </c>
      <c r="G92" s="46" t="s">
        <v>80</v>
      </c>
    </row>
    <row r="93" spans="1:7" ht="16.5" customHeight="1">
      <c r="A93" s="48">
        <v>43046</v>
      </c>
      <c r="B93" s="46">
        <v>90</v>
      </c>
      <c r="C93" s="56" t="s">
        <v>110</v>
      </c>
      <c r="D93" s="63" t="s">
        <v>172</v>
      </c>
      <c r="E93" s="85"/>
      <c r="F93" s="85">
        <v>1330</v>
      </c>
      <c r="G93" s="46" t="s">
        <v>65</v>
      </c>
    </row>
    <row r="94" spans="1:7" ht="16.5" customHeight="1">
      <c r="A94" s="48">
        <v>43048</v>
      </c>
      <c r="B94" s="46">
        <v>91</v>
      </c>
      <c r="C94" s="56" t="s">
        <v>162</v>
      </c>
      <c r="D94" s="45" t="s">
        <v>173</v>
      </c>
      <c r="E94" s="85"/>
      <c r="F94" s="85">
        <v>1840</v>
      </c>
      <c r="G94" s="46" t="s">
        <v>80</v>
      </c>
    </row>
    <row r="95" spans="1:7" ht="18" customHeight="1">
      <c r="A95" s="48">
        <v>43048</v>
      </c>
      <c r="B95" s="46">
        <v>92</v>
      </c>
      <c r="C95" s="56" t="s">
        <v>164</v>
      </c>
      <c r="D95" s="45" t="s">
        <v>174</v>
      </c>
      <c r="E95" s="85"/>
      <c r="F95" s="85">
        <v>499</v>
      </c>
      <c r="G95" s="46" t="s">
        <v>80</v>
      </c>
    </row>
    <row r="96" spans="1:7" ht="37.5" customHeight="1">
      <c r="A96" s="48">
        <v>43048</v>
      </c>
      <c r="B96" s="46">
        <v>93</v>
      </c>
      <c r="C96" s="56" t="s">
        <v>175</v>
      </c>
      <c r="D96" s="45" t="s">
        <v>176</v>
      </c>
      <c r="E96" s="85"/>
      <c r="F96" s="85">
        <v>200</v>
      </c>
      <c r="G96" s="46" t="s">
        <v>65</v>
      </c>
    </row>
    <row r="97" spans="1:7" ht="18.75" customHeight="1">
      <c r="A97" s="48">
        <v>43049</v>
      </c>
      <c r="B97" s="46">
        <v>94</v>
      </c>
      <c r="C97" s="56" t="s">
        <v>114</v>
      </c>
      <c r="D97" s="53" t="s">
        <v>177</v>
      </c>
      <c r="E97" s="85">
        <v>100000</v>
      </c>
      <c r="F97" s="85"/>
      <c r="G97" s="46" t="s">
        <v>63</v>
      </c>
    </row>
    <row r="98" spans="1:7" ht="18.75" customHeight="1">
      <c r="A98" s="48">
        <v>43049</v>
      </c>
      <c r="B98" s="46">
        <v>95</v>
      </c>
      <c r="C98" s="56" t="s">
        <v>50</v>
      </c>
      <c r="D98" s="78" t="s">
        <v>178</v>
      </c>
      <c r="E98" s="85">
        <v>10000</v>
      </c>
      <c r="F98" s="89"/>
      <c r="G98" s="46" t="s">
        <v>63</v>
      </c>
    </row>
    <row r="99" spans="1:7" ht="18.75" customHeight="1">
      <c r="A99" s="48">
        <v>43049</v>
      </c>
      <c r="B99" s="46">
        <v>96</v>
      </c>
      <c r="C99" s="56" t="s">
        <v>88</v>
      </c>
      <c r="D99" s="75" t="s">
        <v>179</v>
      </c>
      <c r="E99" s="85"/>
      <c r="F99" s="85">
        <v>1500</v>
      </c>
      <c r="G99" s="46" t="s">
        <v>64</v>
      </c>
    </row>
    <row r="100" spans="1:7" ht="18.75" customHeight="1">
      <c r="A100" s="48">
        <v>43049</v>
      </c>
      <c r="B100" s="46">
        <v>97</v>
      </c>
      <c r="C100" s="56" t="s">
        <v>107</v>
      </c>
      <c r="D100" s="106" t="s">
        <v>180</v>
      </c>
      <c r="E100" s="85"/>
      <c r="F100" s="85">
        <v>350</v>
      </c>
      <c r="G100" s="46" t="s">
        <v>51</v>
      </c>
    </row>
    <row r="101" spans="1:7" ht="18.75" customHeight="1">
      <c r="A101" s="48">
        <v>43052</v>
      </c>
      <c r="B101" s="46">
        <v>98</v>
      </c>
      <c r="C101" s="56" t="s">
        <v>162</v>
      </c>
      <c r="D101" s="45" t="s">
        <v>173</v>
      </c>
      <c r="E101" s="85"/>
      <c r="F101" s="85">
        <v>560</v>
      </c>
      <c r="G101" s="46" t="s">
        <v>80</v>
      </c>
    </row>
    <row r="102" spans="1:7" ht="38.25" customHeight="1">
      <c r="A102" s="48">
        <v>43052</v>
      </c>
      <c r="B102" s="46">
        <v>99</v>
      </c>
      <c r="C102" s="56" t="s">
        <v>164</v>
      </c>
      <c r="D102" s="45" t="s">
        <v>181</v>
      </c>
      <c r="E102" s="85"/>
      <c r="F102" s="85">
        <v>425</v>
      </c>
      <c r="G102" s="46" t="s">
        <v>80</v>
      </c>
    </row>
    <row r="103" spans="1:7" ht="19.5" customHeight="1">
      <c r="A103" s="48">
        <v>43053</v>
      </c>
      <c r="B103" s="46">
        <v>100</v>
      </c>
      <c r="C103" s="56" t="s">
        <v>114</v>
      </c>
      <c r="D103" s="100" t="s">
        <v>182</v>
      </c>
      <c r="E103" s="85">
        <v>44000</v>
      </c>
      <c r="F103" s="85"/>
      <c r="G103" s="46" t="s">
        <v>65</v>
      </c>
    </row>
    <row r="104" spans="1:7" ht="18.75" customHeight="1">
      <c r="A104" s="48">
        <v>43053</v>
      </c>
      <c r="B104" s="46">
        <v>101</v>
      </c>
      <c r="C104" s="56" t="s">
        <v>183</v>
      </c>
      <c r="D104" s="45" t="s">
        <v>184</v>
      </c>
      <c r="E104" s="85"/>
      <c r="F104" s="85">
        <v>6000</v>
      </c>
      <c r="G104" s="46" t="s">
        <v>51</v>
      </c>
    </row>
    <row r="105" spans="1:7" ht="18.75" customHeight="1">
      <c r="A105" s="48">
        <v>43054</v>
      </c>
      <c r="B105" s="46">
        <v>102</v>
      </c>
      <c r="C105" s="82" t="s">
        <v>50</v>
      </c>
      <c r="D105" s="45" t="s">
        <v>186</v>
      </c>
      <c r="E105" s="85"/>
      <c r="F105" s="85">
        <v>2625</v>
      </c>
      <c r="G105" s="46" t="s">
        <v>63</v>
      </c>
    </row>
    <row r="106" spans="1:7" ht="31.5" customHeight="1">
      <c r="A106" s="48">
        <v>43054</v>
      </c>
      <c r="B106" s="46">
        <v>103</v>
      </c>
      <c r="C106" s="82" t="s">
        <v>50</v>
      </c>
      <c r="D106" s="65" t="s">
        <v>185</v>
      </c>
      <c r="E106" s="85"/>
      <c r="F106" s="85">
        <v>3891</v>
      </c>
      <c r="G106" s="46" t="s">
        <v>63</v>
      </c>
    </row>
    <row r="107" spans="1:7" ht="18.75" customHeight="1">
      <c r="A107" s="48">
        <v>43054</v>
      </c>
      <c r="B107" s="46">
        <v>104</v>
      </c>
      <c r="C107" s="82" t="s">
        <v>50</v>
      </c>
      <c r="D107" s="54" t="s">
        <v>189</v>
      </c>
      <c r="E107" s="90">
        <v>20000</v>
      </c>
      <c r="F107" s="90"/>
      <c r="G107" s="46" t="s">
        <v>63</v>
      </c>
    </row>
    <row r="108" spans="1:7" ht="18.75" customHeight="1">
      <c r="A108" s="48">
        <v>43054</v>
      </c>
      <c r="B108" s="46">
        <v>105</v>
      </c>
      <c r="C108" s="56" t="s">
        <v>187</v>
      </c>
      <c r="D108" s="45" t="s">
        <v>188</v>
      </c>
      <c r="E108" s="85"/>
      <c r="F108" s="85">
        <v>1560</v>
      </c>
      <c r="G108" s="46" t="s">
        <v>64</v>
      </c>
    </row>
    <row r="109" spans="1:7" ht="18.75" customHeight="1">
      <c r="A109" s="48">
        <v>43054</v>
      </c>
      <c r="B109" s="46">
        <v>106</v>
      </c>
      <c r="C109" s="56" t="s">
        <v>50</v>
      </c>
      <c r="D109" s="53" t="s">
        <v>49</v>
      </c>
      <c r="E109" s="85">
        <v>4000</v>
      </c>
      <c r="F109" s="85"/>
      <c r="G109" s="46" t="s">
        <v>80</v>
      </c>
    </row>
    <row r="110" spans="1:7" ht="18.75" customHeight="1">
      <c r="A110" s="48">
        <v>43055</v>
      </c>
      <c r="B110" s="46">
        <v>107</v>
      </c>
      <c r="C110" s="56" t="s">
        <v>58</v>
      </c>
      <c r="D110" s="45" t="s">
        <v>190</v>
      </c>
      <c r="E110" s="85"/>
      <c r="F110" s="85">
        <v>2900</v>
      </c>
      <c r="G110" s="46" t="s">
        <v>64</v>
      </c>
    </row>
    <row r="111" spans="1:7" ht="31.5" customHeight="1">
      <c r="A111" s="48">
        <v>43059</v>
      </c>
      <c r="B111" s="46">
        <v>108</v>
      </c>
      <c r="C111" s="56" t="s">
        <v>58</v>
      </c>
      <c r="D111" s="45" t="s">
        <v>193</v>
      </c>
      <c r="E111" s="85"/>
      <c r="F111" s="85">
        <v>400</v>
      </c>
      <c r="G111" s="46" t="s">
        <v>63</v>
      </c>
    </row>
    <row r="112" spans="1:7" ht="18.75" customHeight="1">
      <c r="A112" s="48">
        <v>43059</v>
      </c>
      <c r="B112" s="46">
        <v>109</v>
      </c>
      <c r="C112" s="56" t="s">
        <v>94</v>
      </c>
      <c r="D112" s="59" t="s">
        <v>197</v>
      </c>
      <c r="E112" s="85">
        <v>129000</v>
      </c>
      <c r="F112" s="85"/>
      <c r="G112" s="46" t="s">
        <v>51</v>
      </c>
    </row>
    <row r="113" spans="1:7" ht="80.25" customHeight="1">
      <c r="A113" s="48">
        <v>43059</v>
      </c>
      <c r="B113" s="46">
        <v>110</v>
      </c>
      <c r="C113" s="56" t="s">
        <v>94</v>
      </c>
      <c r="D113" s="102" t="s">
        <v>200</v>
      </c>
      <c r="E113" s="85"/>
      <c r="F113" s="85">
        <v>24000</v>
      </c>
      <c r="G113" s="46" t="s">
        <v>51</v>
      </c>
    </row>
    <row r="114" spans="1:7" ht="80.25" customHeight="1">
      <c r="A114" s="48">
        <v>43059</v>
      </c>
      <c r="B114" s="46">
        <v>111</v>
      </c>
      <c r="C114" s="56" t="s">
        <v>50</v>
      </c>
      <c r="D114" s="102" t="s">
        <v>202</v>
      </c>
      <c r="E114" s="88">
        <v>12000</v>
      </c>
      <c r="F114" s="88"/>
      <c r="G114" s="46" t="s">
        <v>51</v>
      </c>
    </row>
    <row r="115" spans="1:7" ht="80.25" customHeight="1">
      <c r="A115" s="48">
        <v>43059</v>
      </c>
      <c r="B115" s="46">
        <v>112</v>
      </c>
      <c r="C115" s="81" t="s">
        <v>50</v>
      </c>
      <c r="D115" s="102" t="s">
        <v>201</v>
      </c>
      <c r="E115" s="88">
        <v>12000</v>
      </c>
      <c r="F115" s="88"/>
      <c r="G115" s="55" t="s">
        <v>51</v>
      </c>
    </row>
    <row r="116" spans="1:7" ht="18.75" customHeight="1">
      <c r="A116" s="48">
        <v>43061</v>
      </c>
      <c r="B116" s="46" t="s">
        <v>215</v>
      </c>
      <c r="C116" s="81" t="s">
        <v>50</v>
      </c>
      <c r="D116" s="104" t="s">
        <v>214</v>
      </c>
      <c r="E116" s="88">
        <v>24000</v>
      </c>
      <c r="F116" s="88"/>
      <c r="G116" s="46" t="s">
        <v>80</v>
      </c>
    </row>
    <row r="117" spans="1:7" ht="18.75" customHeight="1">
      <c r="A117" s="48">
        <v>43059</v>
      </c>
      <c r="B117" s="46">
        <v>113</v>
      </c>
      <c r="C117" s="81" t="s">
        <v>50</v>
      </c>
      <c r="D117" s="45" t="s">
        <v>203</v>
      </c>
      <c r="E117" s="85"/>
      <c r="F117" s="85">
        <v>24000</v>
      </c>
      <c r="G117" s="46" t="s">
        <v>80</v>
      </c>
    </row>
    <row r="118" spans="1:7" ht="18.75" customHeight="1">
      <c r="A118" s="48">
        <v>43059</v>
      </c>
      <c r="B118" s="46">
        <v>114</v>
      </c>
      <c r="C118" s="81" t="s">
        <v>50</v>
      </c>
      <c r="D118" s="45" t="s">
        <v>196</v>
      </c>
      <c r="E118" s="88"/>
      <c r="F118" s="88">
        <v>8320</v>
      </c>
      <c r="G118" s="55" t="s">
        <v>63</v>
      </c>
    </row>
    <row r="119" spans="1:7" ht="31.5" customHeight="1">
      <c r="A119" s="48">
        <v>43061</v>
      </c>
      <c r="B119" s="46">
        <v>115</v>
      </c>
      <c r="C119" s="56" t="s">
        <v>114</v>
      </c>
      <c r="D119" s="79" t="s">
        <v>204</v>
      </c>
      <c r="E119" s="85">
        <v>700000</v>
      </c>
      <c r="F119" s="85"/>
      <c r="G119" s="46" t="s">
        <v>64</v>
      </c>
    </row>
    <row r="120" spans="1:7" ht="18.75" customHeight="1">
      <c r="A120" s="48">
        <v>43061</v>
      </c>
      <c r="B120" s="46">
        <v>116</v>
      </c>
      <c r="C120" s="56" t="s">
        <v>205</v>
      </c>
      <c r="D120" s="45" t="s">
        <v>225</v>
      </c>
      <c r="E120" s="85"/>
      <c r="F120" s="85">
        <v>2940</v>
      </c>
      <c r="G120" s="46" t="s">
        <v>63</v>
      </c>
    </row>
    <row r="121" spans="1:7" ht="18.75" customHeight="1">
      <c r="A121" s="48">
        <v>43061</v>
      </c>
      <c r="B121" s="46">
        <v>117</v>
      </c>
      <c r="C121" s="56" t="s">
        <v>205</v>
      </c>
      <c r="D121" s="45" t="s">
        <v>206</v>
      </c>
      <c r="E121" s="85"/>
      <c r="F121" s="85">
        <v>1170</v>
      </c>
      <c r="G121" s="46" t="s">
        <v>63</v>
      </c>
    </row>
    <row r="122" spans="1:7" ht="17.25" customHeight="1">
      <c r="A122" s="48">
        <v>43061</v>
      </c>
      <c r="B122" s="46">
        <v>118</v>
      </c>
      <c r="C122" s="56" t="s">
        <v>25</v>
      </c>
      <c r="D122" s="45" t="s">
        <v>207</v>
      </c>
      <c r="E122" s="85"/>
      <c r="F122" s="85">
        <v>3600</v>
      </c>
      <c r="G122" s="46" t="s">
        <v>63</v>
      </c>
    </row>
    <row r="123" spans="1:7" ht="18.75" customHeight="1">
      <c r="A123" s="48">
        <v>43061</v>
      </c>
      <c r="B123" s="46">
        <v>119</v>
      </c>
      <c r="C123" s="56" t="s">
        <v>25</v>
      </c>
      <c r="D123" s="45" t="s">
        <v>208</v>
      </c>
      <c r="E123" s="85"/>
      <c r="F123" s="85">
        <v>600</v>
      </c>
      <c r="G123" s="46" t="s">
        <v>63</v>
      </c>
    </row>
    <row r="124" spans="1:7" ht="18.75" customHeight="1">
      <c r="A124" s="48">
        <v>43061</v>
      </c>
      <c r="B124" s="46">
        <v>120</v>
      </c>
      <c r="C124" s="56" t="s">
        <v>25</v>
      </c>
      <c r="D124" s="45" t="s">
        <v>209</v>
      </c>
      <c r="E124" s="85"/>
      <c r="F124" s="85">
        <v>600</v>
      </c>
      <c r="G124" s="46" t="s">
        <v>63</v>
      </c>
    </row>
    <row r="125" spans="1:7" ht="18.75" customHeight="1">
      <c r="A125" s="48">
        <v>43061</v>
      </c>
      <c r="B125" s="46">
        <v>121</v>
      </c>
      <c r="C125" s="56" t="s">
        <v>25</v>
      </c>
      <c r="D125" s="45" t="s">
        <v>210</v>
      </c>
      <c r="E125" s="85"/>
      <c r="F125" s="85">
        <v>2320</v>
      </c>
      <c r="G125" s="46" t="s">
        <v>63</v>
      </c>
    </row>
    <row r="126" spans="1:7" ht="18.75" customHeight="1">
      <c r="A126" s="48">
        <v>43061</v>
      </c>
      <c r="B126" s="46">
        <v>122</v>
      </c>
      <c r="C126" s="56" t="s">
        <v>55</v>
      </c>
      <c r="D126" s="45" t="s">
        <v>229</v>
      </c>
      <c r="E126" s="85"/>
      <c r="F126" s="85">
        <v>4000</v>
      </c>
      <c r="G126" s="46" t="s">
        <v>63</v>
      </c>
    </row>
    <row r="127" spans="1:7" ht="18.75" customHeight="1">
      <c r="A127" s="48">
        <v>43061</v>
      </c>
      <c r="B127" s="46">
        <v>123</v>
      </c>
      <c r="C127" s="56" t="s">
        <v>58</v>
      </c>
      <c r="D127" s="45" t="s">
        <v>212</v>
      </c>
      <c r="E127" s="85"/>
      <c r="F127" s="85">
        <v>4300</v>
      </c>
      <c r="G127" s="46" t="s">
        <v>63</v>
      </c>
    </row>
    <row r="128" spans="1:7" ht="18.75" customHeight="1">
      <c r="A128" s="48">
        <v>43061</v>
      </c>
      <c r="B128" s="46">
        <v>124</v>
      </c>
      <c r="C128" s="81" t="s">
        <v>25</v>
      </c>
      <c r="D128" s="52" t="s">
        <v>211</v>
      </c>
      <c r="E128" s="88"/>
      <c r="F128" s="88">
        <v>1984</v>
      </c>
      <c r="G128" s="55" t="s">
        <v>63</v>
      </c>
    </row>
    <row r="129" spans="1:7" ht="18.75" customHeight="1">
      <c r="A129" s="48">
        <v>43061</v>
      </c>
      <c r="B129" s="46">
        <v>125</v>
      </c>
      <c r="C129" s="56" t="s">
        <v>58</v>
      </c>
      <c r="D129" s="45" t="s">
        <v>213</v>
      </c>
      <c r="E129" s="85"/>
      <c r="F129" s="85">
        <v>6400</v>
      </c>
      <c r="G129" s="46" t="s">
        <v>63</v>
      </c>
    </row>
    <row r="130" spans="1:7" ht="18.75" customHeight="1">
      <c r="A130" s="48">
        <v>43061</v>
      </c>
      <c r="B130" s="46">
        <v>126</v>
      </c>
      <c r="C130" s="56" t="s">
        <v>58</v>
      </c>
      <c r="D130" s="45" t="s">
        <v>194</v>
      </c>
      <c r="E130" s="85"/>
      <c r="F130" s="85">
        <v>1000</v>
      </c>
      <c r="G130" s="46" t="s">
        <v>64</v>
      </c>
    </row>
    <row r="131" spans="1:9" ht="19.5" customHeight="1">
      <c r="A131" s="48">
        <v>43061</v>
      </c>
      <c r="B131" s="46">
        <v>127</v>
      </c>
      <c r="C131" s="56" t="s">
        <v>58</v>
      </c>
      <c r="D131" s="45" t="s">
        <v>195</v>
      </c>
      <c r="E131" s="85"/>
      <c r="F131" s="85">
        <v>700</v>
      </c>
      <c r="G131" s="46" t="s">
        <v>64</v>
      </c>
      <c r="H131" s="72"/>
      <c r="I131" s="72"/>
    </row>
  </sheetData>
  <sheetProtection/>
  <mergeCells count="1">
    <mergeCell ref="A2:G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2018-03-19T02:50:18Z</cp:lastPrinted>
  <dcterms:created xsi:type="dcterms:W3CDTF">2012-10-01T12:34:17Z</dcterms:created>
  <dcterms:modified xsi:type="dcterms:W3CDTF">2018-03-22T02:14:56Z</dcterms:modified>
  <cp:category/>
  <cp:version/>
  <cp:contentType/>
  <cp:contentStatus/>
</cp:coreProperties>
</file>