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96" tabRatio="980" firstSheet="4" activeTab="4"/>
  </bookViews>
  <sheets>
    <sheet name="科目區" sheetId="1" r:id="rId1"/>
    <sheet name="範例-請購單" sheetId="2" r:id="rId2"/>
    <sheet name="動支單(如水電費.電話費.勞健保.獎助學金.鐘點費.薪資等)" sheetId="3" r:id="rId3"/>
    <sheet name="請購單(未達五千元.有簽呈) " sheetId="4" r:id="rId4"/>
    <sheet name="請購單(五千元以上)" sheetId="5" r:id="rId5"/>
    <sheet name="估價單" sheetId="6" r:id="rId6"/>
  </sheets>
  <externalReferences>
    <externalReference r:id="rId9"/>
  </externalReferences>
  <definedNames>
    <definedName name="_xlnm.Print_Area" localSheetId="2">'動支單(如水電費.電話費.勞健保.獎助學金.鐘點費.薪資等)'!$A$12:$I$53</definedName>
    <definedName name="_xlnm.Print_Area" localSheetId="1">'範例-請購單'!$A$2:$I$37</definedName>
    <definedName name="_xlnm.Print_Area" localSheetId="4">'請購單(五千元以上)'!$A$1:$I$35</definedName>
    <definedName name="_xlnm.Print_Area" localSheetId="3">'請購單(未達五千元.有簽呈) '!$A$1:$I$36</definedName>
  </definedNames>
  <calcPr fullCalcOnLoad="1"/>
</workbook>
</file>

<file path=xl/comments2.xml><?xml version="1.0" encoding="utf-8"?>
<comments xmlns="http://schemas.openxmlformats.org/spreadsheetml/2006/main">
  <authors>
    <author>安平國小</author>
  </authors>
  <commentList>
    <comment ref="G6" authorId="0">
      <text>
        <r>
          <rPr>
            <b/>
            <sz val="9"/>
            <rFont val="新細明體"/>
            <family val="1"/>
          </rPr>
          <t>文元國小:</t>
        </r>
        <r>
          <rPr>
            <sz val="9"/>
            <rFont val="新細明體"/>
            <family val="1"/>
          </rPr>
          <t xml:space="preserve">
</t>
        </r>
        <r>
          <rPr>
            <b/>
            <sz val="11"/>
            <color indexed="10"/>
            <rFont val="新細明體"/>
            <family val="1"/>
          </rPr>
          <t>詳『科目區』</t>
        </r>
      </text>
    </comment>
  </commentList>
</comments>
</file>

<file path=xl/comments3.xml><?xml version="1.0" encoding="utf-8"?>
<comments xmlns="http://schemas.openxmlformats.org/spreadsheetml/2006/main">
  <authors>
    <author>安平國小</author>
  </authors>
  <commentList>
    <comment ref="G16" authorId="0">
      <text>
        <r>
          <rPr>
            <b/>
            <sz val="9"/>
            <rFont val="新細明體"/>
            <family val="1"/>
          </rPr>
          <t>文元國小:</t>
        </r>
        <r>
          <rPr>
            <sz val="9"/>
            <rFont val="新細明體"/>
            <family val="1"/>
          </rPr>
          <t xml:space="preserve">
詳科目區
</t>
        </r>
      </text>
    </comment>
  </commentList>
</comments>
</file>

<file path=xl/comments4.xml><?xml version="1.0" encoding="utf-8"?>
<comments xmlns="http://schemas.openxmlformats.org/spreadsheetml/2006/main">
  <authors>
    <author>安平國小</author>
  </authors>
  <commentList>
    <comment ref="G5" authorId="0">
      <text>
        <r>
          <rPr>
            <b/>
            <sz val="9"/>
            <rFont val="新細明體"/>
            <family val="1"/>
          </rPr>
          <t>文元國小:</t>
        </r>
        <r>
          <rPr>
            <sz val="9"/>
            <rFont val="新細明體"/>
            <family val="1"/>
          </rPr>
          <t xml:space="preserve">
詳科目區
</t>
        </r>
      </text>
    </comment>
  </commentList>
</comments>
</file>

<file path=xl/comments5.xml><?xml version="1.0" encoding="utf-8"?>
<comments xmlns="http://schemas.openxmlformats.org/spreadsheetml/2006/main">
  <authors>
    <author>安平國小</author>
  </authors>
  <commentList>
    <comment ref="G5" authorId="0">
      <text>
        <r>
          <rPr>
            <b/>
            <sz val="9"/>
            <rFont val="新細明體"/>
            <family val="1"/>
          </rPr>
          <t>文元國小:</t>
        </r>
        <r>
          <rPr>
            <sz val="9"/>
            <rFont val="新細明體"/>
            <family val="1"/>
          </rPr>
          <t xml:space="preserve">
詳科目區
</t>
        </r>
      </text>
    </comment>
  </commentList>
</comments>
</file>

<file path=xl/sharedStrings.xml><?xml version="1.0" encoding="utf-8"?>
<sst xmlns="http://schemas.openxmlformats.org/spreadsheetml/2006/main" count="1848" uniqueCount="1009">
  <si>
    <t>傳票(付款憑單)編號：</t>
  </si>
  <si>
    <t>黏貼單據     張</t>
  </si>
  <si>
    <t>預     算    科    目</t>
  </si>
  <si>
    <t xml:space="preserve">  金      額</t>
  </si>
  <si>
    <t>計畫名稱</t>
  </si>
  <si>
    <t>一級用途別</t>
  </si>
  <si>
    <t>二、三級用途別</t>
  </si>
  <si>
    <t>請   購  單  位</t>
  </si>
  <si>
    <t>會       辦</t>
  </si>
  <si>
    <t>會 計 單 位</t>
  </si>
  <si>
    <t>基 金 主 持 人</t>
  </si>
  <si>
    <t>點驗人</t>
  </si>
  <si>
    <t>經手人</t>
  </si>
  <si>
    <t>保管人</t>
  </si>
  <si>
    <t>所得登記</t>
  </si>
  <si>
    <t>主  管</t>
  </si>
  <si>
    <t>合   計</t>
  </si>
  <si>
    <t>請  購  單  位</t>
  </si>
  <si>
    <t>採  購  單  位</t>
  </si>
  <si>
    <t xml:space="preserve">事務組長 </t>
  </si>
  <si>
    <t>處室主任</t>
  </si>
  <si>
    <t>總務主任</t>
  </si>
  <si>
    <t xml:space="preserve">請  購  單  位 </t>
  </si>
  <si>
    <t xml:space="preserve">請  購  日  期 </t>
  </si>
  <si>
    <r>
      <t>　　　</t>
    </r>
    <r>
      <rPr>
        <sz val="9"/>
        <rFont val="Wingdings"/>
        <family val="0"/>
      </rPr>
      <t>o</t>
    </r>
    <r>
      <rPr>
        <sz val="9"/>
        <rFont val="標楷體"/>
        <family val="4"/>
      </rPr>
      <t>共同供應契約</t>
    </r>
  </si>
  <si>
    <t>採購（費用動支）申請單暨支出憑證黏存單</t>
  </si>
  <si>
    <t>請購人</t>
  </si>
  <si>
    <t>代號</t>
  </si>
  <si>
    <t>計畫名稱</t>
  </si>
  <si>
    <t>一級用途別</t>
  </si>
  <si>
    <t>二級用途別</t>
  </si>
  <si>
    <t>三級用途別</t>
  </si>
  <si>
    <t>各校經常門分支計畫</t>
  </si>
  <si>
    <t>用人費用</t>
  </si>
  <si>
    <t>超時工作報酬</t>
  </si>
  <si>
    <t>加班費</t>
  </si>
  <si>
    <t>獎        金</t>
  </si>
  <si>
    <t>考績獎金</t>
  </si>
  <si>
    <t>年終獎金</t>
  </si>
  <si>
    <t>退休及卹償金</t>
  </si>
  <si>
    <t>職員退休及離職金</t>
  </si>
  <si>
    <t>工員退休及離職金</t>
  </si>
  <si>
    <t>工友按月提撥退休準備金、退職金</t>
  </si>
  <si>
    <t>卹償金</t>
  </si>
  <si>
    <t>年撫卹金或一次撫卹金</t>
  </si>
  <si>
    <t>福利費</t>
  </si>
  <si>
    <t>分擔員工保險費</t>
  </si>
  <si>
    <t>郵費</t>
  </si>
  <si>
    <t>電話費</t>
  </si>
  <si>
    <t>國內旅費</t>
  </si>
  <si>
    <t>印刷及裝訂費</t>
  </si>
  <si>
    <t>土地改良物修護費</t>
  </si>
  <si>
    <t>一般房屋修護費</t>
  </si>
  <si>
    <t>機械及設備修護費</t>
  </si>
  <si>
    <t>服務費用</t>
  </si>
  <si>
    <t>修理保養及保固費</t>
  </si>
  <si>
    <t>保險費</t>
  </si>
  <si>
    <t>一般房屋保險費</t>
  </si>
  <si>
    <t>教室及辦公廳舍火險</t>
  </si>
  <si>
    <t>其他保險費</t>
  </si>
  <si>
    <t>一般服務費</t>
  </si>
  <si>
    <t>外包費</t>
  </si>
  <si>
    <t>保全費用</t>
  </si>
  <si>
    <t>計時與計件人員酬金</t>
  </si>
  <si>
    <t>專業服務費</t>
  </si>
  <si>
    <t>委託檢驗(定)試驗認證費</t>
  </si>
  <si>
    <t>消防及建物安檢費簽證及申報費、高低壓供電電氣技工維護費</t>
  </si>
  <si>
    <t>公共關係費</t>
  </si>
  <si>
    <t>機關首長特別費</t>
  </si>
  <si>
    <t>材料及用品費</t>
  </si>
  <si>
    <t>使用材料費</t>
  </si>
  <si>
    <t>燃料</t>
  </si>
  <si>
    <t>用品消耗</t>
  </si>
  <si>
    <t>辦公（事務）用品</t>
  </si>
  <si>
    <t>農業與園藝用品及環境美化費</t>
  </si>
  <si>
    <t>會費、捐助、補助、分攤、照護、救濟與交流活動費</t>
  </si>
  <si>
    <t>學術團體會費</t>
  </si>
  <si>
    <t>會費、捐助、補助、分攤、照護、救濟與交流活動費</t>
  </si>
  <si>
    <t>職業團體會費</t>
  </si>
  <si>
    <t>競賽及交流活動費</t>
  </si>
  <si>
    <t>技能競賽</t>
  </si>
  <si>
    <t>不休假加班費</t>
  </si>
  <si>
    <t>辦公用及教學用之消耗品及非消耗品</t>
  </si>
  <si>
    <t>代課鐘點費</t>
  </si>
  <si>
    <t>工友薪津</t>
  </si>
  <si>
    <t>飲水維護費、樂器、消防設備、飲水機、油印機、圖書等什項設備之保養、維修費</t>
  </si>
  <si>
    <t>廣播系統電信電視廣播設備、通訊設備等保養維修費</t>
  </si>
  <si>
    <t>高壓變電室、大門、水塔等處修繕</t>
  </si>
  <si>
    <t>割草機用油</t>
  </si>
  <si>
    <t>各種教學設備修繕等耗材</t>
  </si>
  <si>
    <t>勞保工資墊償金</t>
  </si>
  <si>
    <t>教、職員薪津</t>
  </si>
  <si>
    <t>教職員按月提撥退休準備金</t>
  </si>
  <si>
    <t>教職員工公、勞、健保費等</t>
  </si>
  <si>
    <t>綠美化環境費用、環境整潔用清潔衛生用品</t>
  </si>
  <si>
    <t>總務處</t>
  </si>
  <si>
    <t>中華民國  100 年  1  月 25   日</t>
  </si>
  <si>
    <t>登打黃色區</t>
  </si>
  <si>
    <t>可與點驗人同一人</t>
  </si>
  <si>
    <t>學生校外活動保險、交通導護義工險</t>
  </si>
  <si>
    <t>參加校外活動租車費用</t>
  </si>
  <si>
    <t>金額欄位如欄寬不足請自行調整勿出現###</t>
  </si>
  <si>
    <t>出納組長</t>
  </si>
  <si>
    <t>校舍修繕等耗材</t>
  </si>
  <si>
    <t>化學藥劑與實驗用品</t>
  </si>
  <si>
    <t>便當及茶水費等</t>
  </si>
  <si>
    <t>醫療用品(非醫療院所使用)</t>
  </si>
  <si>
    <t>行政管理及推展</t>
  </si>
  <si>
    <t>月退休人員子女教育補助費</t>
  </si>
  <si>
    <t>行政管理及推展</t>
  </si>
  <si>
    <t>學生參加各項競賽及活動之交通、膳宿、報名費等相關費用</t>
  </si>
  <si>
    <t>用途說明</t>
  </si>
  <si>
    <r>
      <t xml:space="preserve">   o</t>
    </r>
    <r>
      <rPr>
        <sz val="9"/>
        <rFont val="標楷體"/>
        <family val="4"/>
      </rPr>
      <t>公開招標</t>
    </r>
  </si>
  <si>
    <r>
      <t>本案採</t>
    </r>
    <r>
      <rPr>
        <sz val="9"/>
        <rFont val="Wingdings"/>
        <family val="0"/>
      </rPr>
      <t>o</t>
    </r>
    <r>
      <rPr>
        <sz val="9"/>
        <rFont val="標楷體"/>
        <family val="4"/>
      </rPr>
      <t>公開取得報價</t>
    </r>
  </si>
  <si>
    <r>
      <t>　　　</t>
    </r>
    <r>
      <rPr>
        <sz val="9"/>
        <rFont val="Wingdings"/>
        <family val="0"/>
      </rPr>
      <t>o</t>
    </r>
    <r>
      <rPr>
        <sz val="9"/>
        <rFont val="標楷體"/>
        <family val="4"/>
      </rPr>
      <t>共同供應契約無此產品，辦理估價</t>
    </r>
  </si>
  <si>
    <t>□否，請敘明理由</t>
  </si>
  <si>
    <r>
      <t xml:space="preserve">綠色採購項目
</t>
    </r>
    <r>
      <rPr>
        <sz val="9"/>
        <rFont val="標楷體"/>
        <family val="4"/>
      </rPr>
      <t xml:space="preserve">□是，產品之環保或節能證書字號                                                                                                                  </t>
    </r>
  </si>
  <si>
    <t>估    價</t>
  </si>
  <si>
    <t>名          稱</t>
  </si>
  <si>
    <t>規  格</t>
  </si>
  <si>
    <t>備    註</t>
  </si>
  <si>
    <t>單 價</t>
  </si>
  <si>
    <t>小  計</t>
  </si>
  <si>
    <t>支出憑證(統一發票或普通收據)黏貼處</t>
  </si>
  <si>
    <t>財物或軟體登記</t>
  </si>
  <si>
    <r>
      <t xml:space="preserve">□消耗品□非消耗品□財產  □軟體
</t>
    </r>
    <r>
      <rPr>
        <sz val="10"/>
        <color indexed="10"/>
        <rFont val="標楷體"/>
        <family val="4"/>
      </rPr>
      <t>財產經管人員</t>
    </r>
  </si>
  <si>
    <t>數量</t>
  </si>
  <si>
    <t>單位</t>
  </si>
  <si>
    <t>憑證
編號</t>
  </si>
  <si>
    <t>財物採購-事務組長
 鐘點費-承辦人</t>
  </si>
  <si>
    <t>辦理經過：本案採</t>
  </si>
  <si>
    <t>綠色採購項目</t>
  </si>
  <si>
    <t xml:space="preserve">□是，產品之環保或節能證書字號                                                                                                                  </t>
  </si>
  <si>
    <r>
      <t>o</t>
    </r>
    <r>
      <rPr>
        <sz val="14"/>
        <rFont val="標楷體"/>
        <family val="4"/>
      </rPr>
      <t>公開招標</t>
    </r>
  </si>
  <si>
    <r>
      <t>o</t>
    </r>
    <r>
      <rPr>
        <sz val="14"/>
        <rFont val="標楷體"/>
        <family val="4"/>
      </rPr>
      <t>公開取得報價</t>
    </r>
  </si>
  <si>
    <r>
      <t>o</t>
    </r>
    <r>
      <rPr>
        <sz val="14"/>
        <rFont val="標楷體"/>
        <family val="4"/>
      </rPr>
      <t>共同供應契約</t>
    </r>
  </si>
  <si>
    <t>承辦人：</t>
  </si>
  <si>
    <t xml:space="preserve">□消耗品□非消耗品□財產□軟體
</t>
  </si>
  <si>
    <t>用途說明</t>
  </si>
  <si>
    <t>□代墊人：
□付廠商</t>
  </si>
  <si>
    <t>18Y</t>
  </si>
  <si>
    <t>說明</t>
  </si>
  <si>
    <t>辦公房屋等建物、體育館、教室、廁所等修繕</t>
  </si>
  <si>
    <t>26Y</t>
  </si>
  <si>
    <t>28A</t>
  </si>
  <si>
    <t>L10011</t>
  </si>
  <si>
    <t>L10012</t>
  </si>
  <si>
    <t>L10015</t>
  </si>
  <si>
    <t>L20002</t>
  </si>
  <si>
    <t>L20003</t>
  </si>
  <si>
    <t>L20004</t>
  </si>
  <si>
    <t>L20005</t>
  </si>
  <si>
    <t>L20006</t>
  </si>
  <si>
    <t>L20008</t>
  </si>
  <si>
    <t>L20009</t>
  </si>
  <si>
    <t>L20010</t>
  </si>
  <si>
    <t>L20012</t>
  </si>
  <si>
    <t>L20013</t>
  </si>
  <si>
    <t>L30002</t>
  </si>
  <si>
    <t>L30003</t>
  </si>
  <si>
    <t>L30008</t>
  </si>
  <si>
    <t>租金、償債與利息</t>
  </si>
  <si>
    <t>正式員額薪資</t>
  </si>
  <si>
    <t>職員薪金</t>
  </si>
  <si>
    <t>工員工資</t>
  </si>
  <si>
    <t>聘僱及兼職人員薪資</t>
  </si>
  <si>
    <t>約僱職員薪金</t>
  </si>
  <si>
    <t>兼職人員酬金</t>
  </si>
  <si>
    <t>傷病醫藥費</t>
  </si>
  <si>
    <t>公務人員健康檢查(40歲以上@3500)</t>
  </si>
  <si>
    <t>其他福利費</t>
  </si>
  <si>
    <t>提繳費</t>
  </si>
  <si>
    <t>提繳工資墊償費用</t>
  </si>
  <si>
    <t>水電費</t>
  </si>
  <si>
    <t>工作場所電費</t>
  </si>
  <si>
    <t>電費</t>
  </si>
  <si>
    <t>工作場所水費</t>
  </si>
  <si>
    <t>水費</t>
  </si>
  <si>
    <t>郵電費</t>
  </si>
  <si>
    <t>郵資</t>
  </si>
  <si>
    <t>電話費</t>
  </si>
  <si>
    <t>旅運費</t>
  </si>
  <si>
    <t>差旅費</t>
  </si>
  <si>
    <t>印刷裝訂及廣告費</t>
  </si>
  <si>
    <t>操場等土地改良物、操場、田徑場、圍牆、球場、停車場、擋土牆等修護</t>
  </si>
  <si>
    <t>其他建築修護費</t>
  </si>
  <si>
    <t>各項機械設備修護</t>
  </si>
  <si>
    <t>交通及運輸設備修護費</t>
  </si>
  <si>
    <t>電子計算機軟體服務費</t>
  </si>
  <si>
    <t>購置金額未達1萬元之套裝軟體，系統維護費</t>
  </si>
  <si>
    <t>建築材料</t>
  </si>
  <si>
    <t>設備零件</t>
  </si>
  <si>
    <t>科展、學生實驗用品等</t>
  </si>
  <si>
    <t>食品</t>
  </si>
  <si>
    <t>健康中心醫療保健用品</t>
  </si>
  <si>
    <t>機器租金</t>
  </si>
  <si>
    <t>機械及設備租金</t>
  </si>
  <si>
    <t>各項活動燈光音響等租用</t>
  </si>
  <si>
    <t>交通及運輸設備租金</t>
  </si>
  <si>
    <t>車租</t>
  </si>
  <si>
    <t>會費</t>
  </si>
  <si>
    <t>童軍、體育等相關團體會費</t>
  </si>
  <si>
    <t>護理師、營養師公會會費</t>
  </si>
  <si>
    <t>教職員退休及撫恤给付</t>
  </si>
  <si>
    <t>退休人員退休金、服務獎章</t>
  </si>
  <si>
    <t>調整待遇及其他經費</t>
  </si>
  <si>
    <t>月退休人員年終慰問金</t>
  </si>
  <si>
    <t>L40015</t>
  </si>
  <si>
    <t>R20006</t>
  </si>
  <si>
    <t>R20007</t>
  </si>
  <si>
    <t>R40003</t>
  </si>
  <si>
    <t>R40004</t>
  </si>
  <si>
    <t>R40006</t>
  </si>
  <si>
    <t>R40007</t>
  </si>
  <si>
    <t>支出憑證黏存單</t>
  </si>
  <si>
    <r>
      <t>　　　</t>
    </r>
    <r>
      <rPr>
        <sz val="9"/>
        <rFont val="Wingdings"/>
        <family val="0"/>
      </rPr>
      <t>o</t>
    </r>
    <r>
      <rPr>
        <sz val="9"/>
        <rFont val="標楷體"/>
        <family val="4"/>
      </rPr>
      <t>價格低於共同供應契約</t>
    </r>
  </si>
  <si>
    <r>
      <t>o</t>
    </r>
    <r>
      <rPr>
        <sz val="14"/>
        <rFont val="標楷體"/>
        <family val="4"/>
      </rPr>
      <t>共同供應契約無此產品</t>
    </r>
  </si>
  <si>
    <t>3.報核數若較發票金額少，承辦人應在請購單上註明實付數金額並簽章。</t>
  </si>
  <si>
    <t>4.101年度若未依規定優先採購綠色環保產品，應敘明理由，否則不予核銷。</t>
  </si>
  <si>
    <t xml:space="preserve"> 請依規定優先採購綠色環保標章或節能標章產品，並提供產品之環保或節能證書字號。</t>
  </si>
  <si>
    <t>5.發票、收據上之品名、單價、數量須明列，若品目眾多數量只寫“一批”，需另附明細表；收銀機或計算機開具之統一發票，應輸入各機關統一編號，若未輸入統一編號，應請營業人加註買受機關名稱或統一編號後，加蓋統一發票專用章。若統一發票僅列日期、貨品代號、數量、金額者，應由經手人加註貨品名稱，並簽名；如其他相關憑證已記載採購事項及貨品名稱者，得免加註。</t>
  </si>
  <si>
    <t>費用動支申請單暨支出憑證黏存單</t>
  </si>
  <si>
    <t>點驗人：</t>
  </si>
  <si>
    <t>保管人：</t>
  </si>
  <si>
    <t>主  管：</t>
  </si>
  <si>
    <t>經手人：</t>
  </si>
  <si>
    <t>所得登記：</t>
  </si>
  <si>
    <t>1.業務承辦人員應本崇法務實之態度及誠信原則，辦理經費核銷作業，並對所提出之支出憑證（收據、統一發票或相關書據）之支付事實真實性負責，如有不實，應負相關責任。</t>
  </si>
  <si>
    <r>
      <t>o</t>
    </r>
    <r>
      <rPr>
        <sz val="14"/>
        <rFont val="標楷體"/>
        <family val="4"/>
      </rPr>
      <t>價格低於共同供應契約</t>
    </r>
  </si>
  <si>
    <t>□否，非綠色採購項目</t>
  </si>
  <si>
    <t>□否，非綠色採購項目</t>
  </si>
  <si>
    <t>注意事項：</t>
  </si>
  <si>
    <t>適用項目：</t>
  </si>
  <si>
    <t xml:space="preserve">                             </t>
  </si>
  <si>
    <t>2.用途說明欄：應填寫所購財物之用途，而非品名。代墊人用原子筆填寫。</t>
  </si>
  <si>
    <t>臺南市北區文元國民小學</t>
  </si>
  <si>
    <t>E10000</t>
  </si>
  <si>
    <t>E20000</t>
  </si>
  <si>
    <t>L10001</t>
  </si>
  <si>
    <t>L10002</t>
  </si>
  <si>
    <t>L10003</t>
  </si>
  <si>
    <t>L10004</t>
  </si>
  <si>
    <t>L10005</t>
  </si>
  <si>
    <t>L10007</t>
  </si>
  <si>
    <t>L10008</t>
  </si>
  <si>
    <t>L10009</t>
  </si>
  <si>
    <t>L10010</t>
  </si>
  <si>
    <t>L10013</t>
  </si>
  <si>
    <t>L10014</t>
  </si>
  <si>
    <t>L10017</t>
  </si>
  <si>
    <t>L10018</t>
  </si>
  <si>
    <t>L20001</t>
  </si>
  <si>
    <t>L20017</t>
  </si>
  <si>
    <t>L20018</t>
  </si>
  <si>
    <t>L20020</t>
  </si>
  <si>
    <t>L20021</t>
  </si>
  <si>
    <t>L20022</t>
  </si>
  <si>
    <t>L20023</t>
  </si>
  <si>
    <t>L20024</t>
  </si>
  <si>
    <t>L20025</t>
  </si>
  <si>
    <t>L20026</t>
  </si>
  <si>
    <t>L20027</t>
  </si>
  <si>
    <t>L20028</t>
  </si>
  <si>
    <t>L20029</t>
  </si>
  <si>
    <t>L20030</t>
  </si>
  <si>
    <t>L20031</t>
  </si>
  <si>
    <t>L20032</t>
  </si>
  <si>
    <t>L20033</t>
  </si>
  <si>
    <t>L20034</t>
  </si>
  <si>
    <t>L20035</t>
  </si>
  <si>
    <t>L20036</t>
  </si>
  <si>
    <t>L20037</t>
  </si>
  <si>
    <t>L20038</t>
  </si>
  <si>
    <t>L20039</t>
  </si>
  <si>
    <t>L20040</t>
  </si>
  <si>
    <t>L20041</t>
  </si>
  <si>
    <t>L20042</t>
  </si>
  <si>
    <t>L30004</t>
  </si>
  <si>
    <t>L30005</t>
  </si>
  <si>
    <t>L30006</t>
  </si>
  <si>
    <t>L30007</t>
  </si>
  <si>
    <t>L40012</t>
  </si>
  <si>
    <t>L40014</t>
  </si>
  <si>
    <t>L40016</t>
  </si>
  <si>
    <t>L40017</t>
  </si>
  <si>
    <t>L40020</t>
  </si>
  <si>
    <t>L40053</t>
  </si>
  <si>
    <t>L40100</t>
  </si>
  <si>
    <t>L40101</t>
  </si>
  <si>
    <t>L40106</t>
  </si>
  <si>
    <t>L40202</t>
  </si>
  <si>
    <t>L40206</t>
  </si>
  <si>
    <t>L40207</t>
  </si>
  <si>
    <t>L40210</t>
  </si>
  <si>
    <t>L40215</t>
  </si>
  <si>
    <t>L40602</t>
  </si>
  <si>
    <t>L40604</t>
  </si>
  <si>
    <t>L40605</t>
  </si>
  <si>
    <t>L40606</t>
  </si>
  <si>
    <t>L40700</t>
  </si>
  <si>
    <t>L40701</t>
  </si>
  <si>
    <t>L40707</t>
  </si>
  <si>
    <t>L40911</t>
  </si>
  <si>
    <t>L4A050</t>
  </si>
  <si>
    <t>L4A900</t>
  </si>
  <si>
    <t>L50301</t>
  </si>
  <si>
    <t>L60122</t>
  </si>
  <si>
    <t>L60126</t>
  </si>
  <si>
    <t>L60208</t>
  </si>
  <si>
    <t>L60301</t>
  </si>
  <si>
    <t>L60308</t>
  </si>
  <si>
    <t>L60318</t>
  </si>
  <si>
    <t>L60408</t>
  </si>
  <si>
    <t>L60500</t>
  </si>
  <si>
    <t>L60501</t>
  </si>
  <si>
    <t>L60502</t>
  </si>
  <si>
    <t>L60512</t>
  </si>
  <si>
    <t>L60703</t>
  </si>
  <si>
    <t>L60754</t>
  </si>
  <si>
    <t>L60755</t>
  </si>
  <si>
    <t>R20001</t>
  </si>
  <si>
    <t>R20002</t>
  </si>
  <si>
    <t>R20003</t>
  </si>
  <si>
    <t>R20004</t>
  </si>
  <si>
    <t>R20005</t>
  </si>
  <si>
    <t>R20008</t>
  </si>
  <si>
    <t>R20009</t>
  </si>
  <si>
    <t>R40001</t>
  </si>
  <si>
    <t>R40002</t>
  </si>
  <si>
    <t>R40005</t>
  </si>
  <si>
    <t>R50001</t>
  </si>
  <si>
    <t>R50002</t>
  </si>
  <si>
    <t>R50003</t>
  </si>
  <si>
    <t>T00001</t>
  </si>
  <si>
    <t>公提離職儲金</t>
  </si>
  <si>
    <t>自提離職儲金</t>
  </si>
  <si>
    <t>27D</t>
  </si>
  <si>
    <t>L40050</t>
  </si>
  <si>
    <t>簽證編號：</t>
  </si>
  <si>
    <t>數據通信費</t>
  </si>
  <si>
    <t>數據通信費</t>
  </si>
  <si>
    <t>委託考選訓練費</t>
  </si>
  <si>
    <t>應付保證品</t>
  </si>
  <si>
    <t>結婚、喪葬、子女教育補助費</t>
  </si>
  <si>
    <r>
      <t>休假補助、遞送公文車票補助費</t>
    </r>
    <r>
      <rPr>
        <b/>
        <sz val="14"/>
        <color indexed="10"/>
        <rFont val="標楷體"/>
        <family val="4"/>
      </rPr>
      <t>、公餘進修補助</t>
    </r>
  </si>
  <si>
    <t>委託國內其他機構或學校代訓費用</t>
  </si>
  <si>
    <t>R20010</t>
  </si>
  <si>
    <t>R20012</t>
  </si>
  <si>
    <t>R50004</t>
  </si>
  <si>
    <t>R20013</t>
  </si>
  <si>
    <t>R40008</t>
  </si>
  <si>
    <t>R40009</t>
  </si>
  <si>
    <t>服裝</t>
  </si>
  <si>
    <t>約僱人員薪津(運動教練)</t>
  </si>
  <si>
    <t>聘用人員薪津(社工師)</t>
  </si>
  <si>
    <t>聘用人員薪金</t>
  </si>
  <si>
    <t>R50005</t>
  </si>
  <si>
    <t>R50006</t>
  </si>
  <si>
    <t>體育活動費</t>
  </si>
  <si>
    <t>27F</t>
  </si>
  <si>
    <t>警衛薪資、年終獎金、勞健保費、勞退準備金等</t>
  </si>
  <si>
    <t>各項資料、考卷印刷、獎狀印製及裝訂費</t>
  </si>
  <si>
    <t>3.保管款退還。</t>
  </si>
  <si>
    <t>2.工程分批付款第2期以後(附前一期分批付款表影本)。</t>
  </si>
  <si>
    <t>1.無須辦理採購案件(如水電費.電話費.勞健保.獎助學金.鐘點費.薪資等)。</t>
  </si>
  <si>
    <t>三節慰問金、照護慰問金</t>
  </si>
  <si>
    <t>文康活動(編制內正式人員@800)、每年市長盃桌球賽服裝</t>
  </si>
  <si>
    <t>R50007</t>
  </si>
  <si>
    <t>R50008</t>
  </si>
  <si>
    <t>R40011</t>
  </si>
  <si>
    <t>R40012</t>
  </si>
  <si>
    <t>R50009</t>
  </si>
  <si>
    <t>L20043</t>
  </si>
  <si>
    <t>體育活動費</t>
  </si>
  <si>
    <t>文康活動費</t>
  </si>
  <si>
    <t>R40014</t>
  </si>
  <si>
    <t>L10019</t>
  </si>
  <si>
    <t>R20015</t>
  </si>
  <si>
    <t>L10020</t>
  </si>
  <si>
    <t>L30015</t>
  </si>
  <si>
    <t>L20046</t>
  </si>
  <si>
    <t>L20047</t>
  </si>
  <si>
    <t>L20049</t>
  </si>
  <si>
    <t>L20050</t>
  </si>
  <si>
    <t>L30016</t>
  </si>
  <si>
    <t>L30017</t>
  </si>
  <si>
    <t>R40016</t>
  </si>
  <si>
    <t>R40017</t>
  </si>
  <si>
    <t>R40018</t>
  </si>
  <si>
    <t>R40019</t>
  </si>
  <si>
    <t>R40020</t>
  </si>
  <si>
    <t>R40021</t>
  </si>
  <si>
    <t>R40022</t>
  </si>
  <si>
    <t>R40023</t>
  </si>
  <si>
    <t>R40024</t>
  </si>
  <si>
    <t>R20016</t>
  </si>
  <si>
    <t>R20017</t>
  </si>
  <si>
    <t>R20018</t>
  </si>
  <si>
    <t>R20019</t>
  </si>
  <si>
    <t>R20020</t>
  </si>
  <si>
    <t>R20021</t>
  </si>
  <si>
    <t>R20022</t>
  </si>
  <si>
    <t>R20023</t>
  </si>
  <si>
    <t>R20024</t>
  </si>
  <si>
    <t>R20025</t>
  </si>
  <si>
    <t>R20026</t>
  </si>
  <si>
    <t>R20027</t>
  </si>
  <si>
    <t>R20028</t>
  </si>
  <si>
    <t>R20029</t>
  </si>
  <si>
    <t>R20030</t>
  </si>
  <si>
    <t>R20031</t>
  </si>
  <si>
    <t>R20032</t>
  </si>
  <si>
    <t>R20033</t>
  </si>
  <si>
    <t>R20034</t>
  </si>
  <si>
    <t>R20035</t>
  </si>
  <si>
    <t>R20036</t>
  </si>
  <si>
    <t>R20037</t>
  </si>
  <si>
    <t>R20038</t>
  </si>
  <si>
    <t>R20039</t>
  </si>
  <si>
    <t>R50014</t>
  </si>
  <si>
    <t>R50015</t>
  </si>
  <si>
    <t>R50016</t>
  </si>
  <si>
    <t>R50017</t>
  </si>
  <si>
    <t>R50018</t>
  </si>
  <si>
    <t>R50019</t>
  </si>
  <si>
    <t>R50020</t>
  </si>
  <si>
    <t>R50021</t>
  </si>
  <si>
    <t>R50022</t>
  </si>
  <si>
    <t>R50023</t>
  </si>
  <si>
    <t>R50024</t>
  </si>
  <si>
    <t>R50025</t>
  </si>
  <si>
    <t>R50026</t>
  </si>
  <si>
    <t>R50027</t>
  </si>
  <si>
    <t>R50028</t>
  </si>
  <si>
    <t>R50029</t>
  </si>
  <si>
    <t>R50030</t>
  </si>
  <si>
    <t>R50031</t>
  </si>
  <si>
    <t>R50032</t>
  </si>
  <si>
    <t>R50033</t>
  </si>
  <si>
    <t>R50034</t>
  </si>
  <si>
    <t>R50035</t>
  </si>
  <si>
    <t>R50036</t>
  </si>
  <si>
    <t>R50037</t>
  </si>
  <si>
    <t>R50038</t>
  </si>
  <si>
    <t>R50039</t>
  </si>
  <si>
    <t>R50040</t>
  </si>
  <si>
    <t>R50041</t>
  </si>
  <si>
    <t>R50042</t>
  </si>
  <si>
    <t>R50043</t>
  </si>
  <si>
    <t>R50044</t>
  </si>
  <si>
    <t>R50045</t>
  </si>
  <si>
    <t>R50046</t>
  </si>
  <si>
    <t>R50047</t>
  </si>
  <si>
    <t>R50048</t>
  </si>
  <si>
    <t>L30001</t>
  </si>
  <si>
    <t>L30009</t>
  </si>
  <si>
    <t>L30011</t>
  </si>
  <si>
    <t>L30012</t>
  </si>
  <si>
    <t>L40203</t>
  </si>
  <si>
    <t>L40924</t>
  </si>
  <si>
    <t>L60309</t>
  </si>
  <si>
    <t>存入保證金‎</t>
  </si>
  <si>
    <t>估價單</t>
  </si>
  <si>
    <t>TO：文元國小</t>
  </si>
  <si>
    <t>品名</t>
  </si>
  <si>
    <t>數量</t>
  </si>
  <si>
    <t>單價</t>
  </si>
  <si>
    <t>金額</t>
  </si>
  <si>
    <t>備註</t>
  </si>
  <si>
    <t>日期：</t>
  </si>
  <si>
    <t>行政規費與強制費</t>
  </si>
  <si>
    <t>稅捐、規費(強制費)與繳庫</t>
  </si>
  <si>
    <t>規費</t>
  </si>
  <si>
    <t>地籍圖等行政規費</t>
  </si>
  <si>
    <t>講課鐘點、稿費、出席審查及查詢費</t>
  </si>
  <si>
    <t>L30019</t>
  </si>
  <si>
    <t>L30020</t>
  </si>
  <si>
    <t>L30021</t>
  </si>
  <si>
    <t>L20051</t>
  </si>
  <si>
    <t>L20052</t>
  </si>
  <si>
    <t>L20053</t>
  </si>
  <si>
    <t>L40216</t>
  </si>
  <si>
    <t>L40217</t>
  </si>
  <si>
    <t>R20040</t>
  </si>
  <si>
    <t>R20041</t>
  </si>
  <si>
    <t>R20042</t>
  </si>
  <si>
    <t>R20043</t>
  </si>
  <si>
    <t>R20044</t>
  </si>
  <si>
    <t>R20045</t>
  </si>
  <si>
    <t>R50049</t>
  </si>
  <si>
    <t>R50050</t>
  </si>
  <si>
    <t>R50051</t>
  </si>
  <si>
    <t>R50052</t>
  </si>
  <si>
    <t>R50053</t>
  </si>
  <si>
    <t>R50054</t>
  </si>
  <si>
    <t>R50055</t>
  </si>
  <si>
    <t>R50056</t>
  </si>
  <si>
    <t>R50057</t>
  </si>
  <si>
    <t>R50058</t>
  </si>
  <si>
    <t>R50059</t>
  </si>
  <si>
    <t>R50060</t>
  </si>
  <si>
    <t>R50061</t>
  </si>
  <si>
    <t>R50062</t>
  </si>
  <si>
    <t>R50063</t>
  </si>
  <si>
    <t>R50064</t>
  </si>
  <si>
    <t>R50065</t>
  </si>
  <si>
    <t>R50066</t>
  </si>
  <si>
    <t>R50067</t>
  </si>
  <si>
    <t>R50068</t>
  </si>
  <si>
    <t>R50069</t>
  </si>
  <si>
    <t>R50070</t>
  </si>
  <si>
    <t>R50071</t>
  </si>
  <si>
    <t>R50072</t>
  </si>
  <si>
    <t>R50073</t>
  </si>
  <si>
    <t>L30022</t>
  </si>
  <si>
    <t>R20046</t>
  </si>
  <si>
    <t>R40025</t>
  </si>
  <si>
    <t>R40026</t>
  </si>
  <si>
    <t>R40027</t>
  </si>
  <si>
    <t>R50074</t>
  </si>
  <si>
    <t>R50075</t>
  </si>
  <si>
    <t>R50076</t>
  </si>
  <si>
    <t>R50077</t>
  </si>
  <si>
    <t>L40708</t>
  </si>
  <si>
    <t>文具</t>
  </si>
  <si>
    <t>個</t>
  </si>
  <si>
    <t>電信設備租金</t>
  </si>
  <si>
    <t>如電話交換機系統租金</t>
  </si>
  <si>
    <t>代理(辦)費</t>
  </si>
  <si>
    <t>R20047</t>
  </si>
  <si>
    <t>L50002</t>
  </si>
  <si>
    <t>R50078</t>
  </si>
  <si>
    <t>R50079</t>
  </si>
  <si>
    <t>R50080</t>
  </si>
  <si>
    <t>R50081</t>
  </si>
  <si>
    <t>R50082</t>
  </si>
  <si>
    <t>R50083</t>
  </si>
  <si>
    <t>R50084</t>
  </si>
  <si>
    <t>R50085</t>
  </si>
  <si>
    <t>R50086</t>
  </si>
  <si>
    <t>R50087</t>
  </si>
  <si>
    <t>R50088</t>
  </si>
  <si>
    <t>R50089</t>
  </si>
  <si>
    <t>R50090</t>
  </si>
  <si>
    <t>R50091</t>
  </si>
  <si>
    <t>R50092</t>
  </si>
  <si>
    <t>R50093</t>
  </si>
  <si>
    <t>R40028</t>
  </si>
  <si>
    <t>R20048</t>
  </si>
  <si>
    <t>R20049</t>
  </si>
  <si>
    <t>R20050</t>
  </si>
  <si>
    <t>R20051</t>
  </si>
  <si>
    <t>其他：</t>
  </si>
  <si>
    <t>L12001</t>
  </si>
  <si>
    <t>L20007</t>
  </si>
  <si>
    <t>L20016</t>
  </si>
  <si>
    <t>L20044</t>
  </si>
  <si>
    <t>L20045</t>
  </si>
  <si>
    <t>L30010</t>
  </si>
  <si>
    <t>L30013</t>
  </si>
  <si>
    <t>L30018</t>
  </si>
  <si>
    <t>L40001</t>
  </si>
  <si>
    <t>L40036</t>
  </si>
  <si>
    <t>L40208</t>
  </si>
  <si>
    <t>L40301</t>
  </si>
  <si>
    <t>L40704</t>
  </si>
  <si>
    <t>L40914</t>
  </si>
  <si>
    <t>L40923</t>
  </si>
  <si>
    <t>L40927</t>
  </si>
  <si>
    <t>L50001</t>
  </si>
  <si>
    <t>L60113</t>
  </si>
  <si>
    <t>L60115</t>
  </si>
  <si>
    <t>L60116</t>
  </si>
  <si>
    <t>L60304</t>
  </si>
  <si>
    <t>應付代收款</t>
  </si>
  <si>
    <t>教職員退休及撫卹給付</t>
  </si>
  <si>
    <t>影印機及油印機等租金</t>
  </si>
  <si>
    <t>L20054</t>
  </si>
  <si>
    <t>L20055</t>
  </si>
  <si>
    <t>R50094</t>
  </si>
  <si>
    <t>R50095</t>
  </si>
  <si>
    <t>R50096</t>
  </si>
  <si>
    <t>R50097</t>
  </si>
  <si>
    <t>R50098</t>
  </si>
  <si>
    <t>R50099</t>
  </si>
  <si>
    <t>R50100</t>
  </si>
  <si>
    <t>R40029</t>
  </si>
  <si>
    <t>R40030</t>
  </si>
  <si>
    <t>R40031</t>
  </si>
  <si>
    <t>雜項設備修護費</t>
  </si>
  <si>
    <t>經  辦  單  位</t>
  </si>
  <si>
    <t>承辦人：</t>
  </si>
  <si>
    <t>慰問、照護及濟助金</t>
  </si>
  <si>
    <t>L20056</t>
  </si>
  <si>
    <t>R20011</t>
  </si>
  <si>
    <t>R20052</t>
  </si>
  <si>
    <t>R20053</t>
  </si>
  <si>
    <t>R20054</t>
  </si>
  <si>
    <t>R20055</t>
  </si>
  <si>
    <t>R20056</t>
  </si>
  <si>
    <t>R40010</t>
  </si>
  <si>
    <t>R40013</t>
  </si>
  <si>
    <t>R40015</t>
  </si>
  <si>
    <t>R40032</t>
  </si>
  <si>
    <t>R50012</t>
  </si>
  <si>
    <t>雜項設備租金</t>
  </si>
  <si>
    <t>雜項設備租金</t>
  </si>
  <si>
    <t>L10016</t>
  </si>
  <si>
    <t>L20011</t>
  </si>
  <si>
    <t>L20014</t>
  </si>
  <si>
    <t>L20015</t>
  </si>
  <si>
    <t>L20019</t>
  </si>
  <si>
    <t>L20048</t>
  </si>
  <si>
    <t>L30014</t>
  </si>
  <si>
    <t>L40114</t>
  </si>
  <si>
    <t>L40918</t>
  </si>
  <si>
    <t>L60411</t>
  </si>
  <si>
    <t>存入保證金</t>
  </si>
  <si>
    <t>R20014</t>
  </si>
  <si>
    <t>R20057</t>
  </si>
  <si>
    <t>R40033</t>
  </si>
  <si>
    <t>R40034</t>
  </si>
  <si>
    <t>應付退休及離職準備金</t>
  </si>
  <si>
    <t>拔河墊-瀧德國際貿易有限公司</t>
  </si>
  <si>
    <t>1年級校外教學-全方位旅行社有限公司</t>
  </si>
  <si>
    <t>2年級戶外教育-權祥旅行社</t>
  </si>
  <si>
    <t>3年級戶外教育-權祥旅行社</t>
  </si>
  <si>
    <t>4年級校外教學-宗群旅行社有限公司</t>
  </si>
  <si>
    <t>5年級戶外教育-永益旅行社有限公司</t>
  </si>
  <si>
    <t>6年級校外教學-瑞祥旅行社有限公司</t>
  </si>
  <si>
    <t>6年級校外教學-全方位旅行社有限公司</t>
  </si>
  <si>
    <t>畢業紀念冊-大裕攝影有限公司</t>
  </si>
  <si>
    <t>5年級校外教學-瑞祥旅行社有限公司</t>
  </si>
  <si>
    <t>小北C棒球場修繕工程-聯揚營造有限公司</t>
  </si>
  <si>
    <t>足球訓練場地整修委託專業服務-震順土木包工業</t>
  </si>
  <si>
    <t>操場後續工程-堃霖土木包工業有限公司-101.11.30</t>
  </si>
  <si>
    <t>101學年度1.2.3年級校外教學--宗群旅行社有限公司</t>
  </si>
  <si>
    <t>小北棒球場園區開發專案改善工程--俊益營造(股)有限公司</t>
  </si>
  <si>
    <t>102學年度6年級校外教學--宗群旅行社有限公司</t>
  </si>
  <si>
    <t>102學年上5、6年級游泳教學勞務採購-台泳企業(股)</t>
  </si>
  <si>
    <t>102學年下5、6年級游泳教學勞務採購-台泳企業(股)</t>
  </si>
  <si>
    <t>峰德文化事業(股)有限公司</t>
  </si>
  <si>
    <t>圖書館改造工程--欣統土木包工業</t>
  </si>
  <si>
    <t>102學年度1年級校外教學--宗群旅行社有限公司</t>
  </si>
  <si>
    <t>102學年度3.4年級戶外教育--權祥旅行社有限公司</t>
  </si>
  <si>
    <t>102學年度2年級校外教學--永益旅行社有限公司</t>
  </si>
  <si>
    <t>102學年度5年級校外教學--永益旅行社有限公司</t>
  </si>
  <si>
    <t>103樂器財物採購案--樂閎樂器有限公司</t>
  </si>
  <si>
    <t>103樂器財物採購案--梵士雅實業(有)</t>
  </si>
  <si>
    <t>103上游泳教學勞務採購-台泳企業(股)</t>
  </si>
  <si>
    <t>103下游泳教學勞務採購-台泳企業(股)</t>
  </si>
  <si>
    <t>106學年度6年級校外教學--駿霆旅行社有限公司</t>
  </si>
  <si>
    <t>107學年度新生體育服採購--信奕企業社</t>
  </si>
  <si>
    <t>106學年度5年級校外教學--全方位旅行社有限公司</t>
  </si>
  <si>
    <t>103學年度教育部體育署補助充實體--建臣體育用品社</t>
  </si>
  <si>
    <t>103管樂器(低音號)財物採購案--樂閎樂器(有)</t>
  </si>
  <si>
    <t>西側大樓增建校舍工程--柏億營造工程(股)</t>
  </si>
  <si>
    <t>106學年度3年級校外教學--駿霆旅行社有限公司</t>
  </si>
  <si>
    <t>106學年度1年級校外教學--駿霆旅行社有限公司</t>
  </si>
  <si>
    <t>106學年度2年級校外教學--駿霆旅行社有限公司</t>
  </si>
  <si>
    <t>104教育部補助管樂器財物採購--樂閎樂器(有)</t>
  </si>
  <si>
    <t>106學年度畢業紀念冊--佳麗華攝影社</t>
  </si>
  <si>
    <t>104學年度6年級戶外教育--宗群旅行社有限公司</t>
  </si>
  <si>
    <t>104學年度5年級戶外教育---瑞祥旅行社有限公司</t>
  </si>
  <si>
    <t>3年級戶外教育--宏勝旅行社有限公司</t>
  </si>
  <si>
    <t>2年級戶外教育--駿霆旅行社有限公司</t>
  </si>
  <si>
    <t>1年級戶外教育--駿霆旅行社有限公司</t>
  </si>
  <si>
    <t>4年級戶外教育--永益旅行社有限公司</t>
  </si>
  <si>
    <t>幼兒園厠所改善工程--美邦營造工程(股)</t>
  </si>
  <si>
    <t>6年級戶外教育--駿霆旅行社有限公司</t>
  </si>
  <si>
    <t>105學年度畢業紀念冊--佳麗華攝影社</t>
  </si>
  <si>
    <t>操場跑道整修工程-柏億營造工程(股)</t>
  </si>
  <si>
    <t>1、2年級戶外教育--駿霆旅行社有限公司</t>
  </si>
  <si>
    <t>5年級戶外教育--駿霆旅行社有限公司</t>
  </si>
  <si>
    <t>3年級戶外教育--駿霆旅行社有限公司</t>
  </si>
  <si>
    <t>4年級戶外教育--駿霆旅行社有限公司</t>
  </si>
  <si>
    <t>消防設備安全檢查缺失改善工程-晉和工程行</t>
  </si>
  <si>
    <t>北棟教室隔間改善採購-沐泉室內裝修設計有限公司</t>
  </si>
  <si>
    <t>南停車場鋪柏油工程-進泰營造有限公司</t>
  </si>
  <si>
    <t>拔河墊財物採購-瀧德國際貿易有限公司-108.12.20</t>
  </si>
  <si>
    <t>籃球場積水改善-晉佑營造股份有限公司-100.07.04</t>
  </si>
  <si>
    <t>教室遮光設備-中鏵窗飾材料有限公司-100.09.28</t>
  </si>
  <si>
    <t>美勞教室設備拉胚機-偉禾有限公司-100.10.15</t>
  </si>
  <si>
    <t>屋頂隔熱防漏改善-東城科技有限公司-100.12.15</t>
  </si>
  <si>
    <t>電腦教室設備更新-研誌科技有限公司-101.01.08</t>
  </si>
  <si>
    <t>二期校舍屋頂防漏-八田營造有限公司-101.10.02</t>
  </si>
  <si>
    <t>校園修繕工程-照群土木包工業-103.12.15</t>
  </si>
  <si>
    <t>小北C棒球場修繕工程-聯揚營造有限公司-104.2.10</t>
  </si>
  <si>
    <t>風雨操場興建工程-聯揚營造有限公司-104.6.14</t>
  </si>
  <si>
    <t>風雨操場興建工程使用執照取得前保留款-聯揚營造有限公司</t>
  </si>
  <si>
    <t>風雨操場工程植栽1-聯揚營造有限公司101.12.14</t>
  </si>
  <si>
    <t>風雨操場工程植栽2-聯揚營造有限公司101.12.14</t>
  </si>
  <si>
    <t>文元國小風雨操場後續工程-102.12.4</t>
  </si>
  <si>
    <t>文元國小廣播教學設備採購案-103.12.27</t>
  </si>
  <si>
    <t>小北棒球場園區開發專案改善工程案-106.01.21</t>
  </si>
  <si>
    <t>小北棒球場園區開發專案改善工程案-108.01.21</t>
  </si>
  <si>
    <t>圖書館改造工程案-104.03.24</t>
  </si>
  <si>
    <t>103樂器財物採購案-105.07.17</t>
  </si>
  <si>
    <t>103弦樂器財物採購案-108.09.04</t>
  </si>
  <si>
    <t>103改善消防設備採購案-105.11.06</t>
  </si>
  <si>
    <t>103體育署補助充實體育器材設備採購-105.11.13</t>
  </si>
  <si>
    <t>103管樂器(低音號)財物採購案-105.12.08</t>
  </si>
  <si>
    <t>104教育部補助管樂器財物採購案-106.03.17</t>
  </si>
  <si>
    <t>105自然教室課桌椅財物採購案-106.3.28</t>
  </si>
  <si>
    <t>西側大樓增建校舍工程-非結構物-106.1.20</t>
  </si>
  <si>
    <t>西側大樓增建校舍工程-結構物-110.1.20</t>
  </si>
  <si>
    <t>幼兒園厠所改善工程-106.12.1</t>
  </si>
  <si>
    <t>操場跑道整修工程-1070908</t>
  </si>
  <si>
    <t>拔河墊財物採購-1081220</t>
  </si>
  <si>
    <t>北棟教室隔間改善採購-110.08.16</t>
  </si>
  <si>
    <t>107年度消防設備安全檢查缺失改善工-108.08.27</t>
  </si>
  <si>
    <t>活動中心水銀燈及教室燈管改善財物採購-109.01.15</t>
  </si>
  <si>
    <t>文元國小四大樂團樂器採購-110.03.14</t>
  </si>
  <si>
    <t>場地租借保證金-魏秀綿</t>
  </si>
  <si>
    <t>場地租借保證金-天資托兒所</t>
  </si>
  <si>
    <t>場地租借保證金-吳君薇</t>
  </si>
  <si>
    <t>場地租借保證金-向日葵托兒所</t>
  </si>
  <si>
    <t>‎場地租借保證金‎-台南市私立安得宜幼兒園</t>
  </si>
  <si>
    <t>‎場地租借保證金‎-王秀燕(兒童讀經班)</t>
  </si>
  <si>
    <t>‎場地租借保證金‎-許佳雯</t>
  </si>
  <si>
    <t>‎場地租借保證金‎-沈亞臻</t>
  </si>
  <si>
    <t>場地租借保證金-王智瑋</t>
  </si>
  <si>
    <t>場地租借保證金-瀚揚文創有限公司</t>
  </si>
  <si>
    <t>場地租借保證金-臺南市私立愛麗絲幼兒園</t>
  </si>
  <si>
    <t>場地租借保證金-蔡雅如</t>
  </si>
  <si>
    <t>場地租借保證金-中田綠</t>
  </si>
  <si>
    <t>場地租借保證金-余宛庭</t>
  </si>
  <si>
    <t>場地租借保證金-洪瑜佩</t>
  </si>
  <si>
    <t>場地租借保證金-臺南市私立柏欣幼兒園</t>
  </si>
  <si>
    <t>場地租借保證金-林澤志</t>
  </si>
  <si>
    <t>場地租借保證金-臺南市私立方園幼兒園</t>
  </si>
  <si>
    <t>場地租借保證金-中華民國兒童教育關懷協會</t>
  </si>
  <si>
    <t>場地租借保證金-跨介文化傳播有限公司</t>
  </si>
  <si>
    <t>場地租借保證金-超群圖書教育用品社</t>
  </si>
  <si>
    <t>場地租借保證金-劉明佳</t>
  </si>
  <si>
    <t>場地租借保證金-瀚揚文創有限公司(一)</t>
  </si>
  <si>
    <t>場地租借保證金-瀚揚文創有限公司(二)</t>
  </si>
  <si>
    <t>場地租借保證金-蔡志宏</t>
  </si>
  <si>
    <t>場地租借保證金-領先國際文教事業(有)</t>
  </si>
  <si>
    <t>‎場地租借保證金‎-臺南市私立安得誼幼兒園</t>
  </si>
  <si>
    <t>‎場地租借保證金‎-張誼評</t>
  </si>
  <si>
    <t>‎場地租借保證金‎-欣鑫文教用品社</t>
  </si>
  <si>
    <t>場地租借保證金-詹瑞峯</t>
  </si>
  <si>
    <t>‎場地租借保證金‎-超群圖書教育用品社</t>
  </si>
  <si>
    <t>‎場地租借保證金‎-南市體育總會幼兒體育發展委員會</t>
  </si>
  <si>
    <t>‎場地租借保證金‎-蘇雪瓊</t>
  </si>
  <si>
    <t>場地租借保證金-瀚揚文創有限公司(四)</t>
  </si>
  <si>
    <t>場地租借保證金-何嘉仁實業(股)</t>
  </si>
  <si>
    <t>場地租借保證金-洪瓊徽</t>
  </si>
  <si>
    <t>場地租借保證金-臺南市私立安得誼幼兒園</t>
  </si>
  <si>
    <t>場地租借保證金-李淨榆</t>
  </si>
  <si>
    <t>‎場地租借保證金‎-蔡仲齡</t>
  </si>
  <si>
    <t>‎場地租借保證金‎-黃柏仁</t>
  </si>
  <si>
    <t>場地租借保證金-中華快樂學習推廣協會</t>
  </si>
  <si>
    <t>場地租借保證金-彙豪文化社</t>
  </si>
  <si>
    <t>場地租借保證金-台南市菁英管弦樂協會</t>
  </si>
  <si>
    <t>場地租借保證金-姚怡君</t>
  </si>
  <si>
    <t>場地租借保證金-方園幼兒園</t>
  </si>
  <si>
    <t>場地租借保證金-陳宛瑜</t>
  </si>
  <si>
    <t>場地租借保證金-大必佳國際文教有限公司</t>
  </si>
  <si>
    <t>場地租借保證金-大地音樂劇場</t>
  </si>
  <si>
    <t>場地租借保證金-侯政乾</t>
  </si>
  <si>
    <t>場地租借保證金-曾國峻</t>
  </si>
  <si>
    <t>場地租借保證金-康軒文教事業(股)</t>
  </si>
  <si>
    <t>場地租借保證金-音象網路科技股份公司</t>
  </si>
  <si>
    <t>場地租借保證金-林志昇</t>
  </si>
  <si>
    <t>‎場地租借保證金‎-梁益堂</t>
  </si>
  <si>
    <t>場地租借保證金-曾柏翰</t>
  </si>
  <si>
    <t>場地租借保證金-弋果文化事業股份有限公司</t>
  </si>
  <si>
    <t>場地租借保證金--陳柏宏</t>
  </si>
  <si>
    <t>‎場地租借保證金‎-陳思翰</t>
  </si>
  <si>
    <t>場地租借保證金-愛麗絲幼兒園</t>
  </si>
  <si>
    <t>‎場地租借保證金‎-中國青年救國團</t>
  </si>
  <si>
    <t>場地租借保證金-希伯崙(股)</t>
  </si>
  <si>
    <t>場地租借保證金-光暉幼兒園</t>
  </si>
  <si>
    <t>場地租借保證金-光暉幼兒園(一)</t>
  </si>
  <si>
    <t>場地租借保證金-方圓托兒所</t>
  </si>
  <si>
    <t>場地租借保證金-陳惠真</t>
  </si>
  <si>
    <t>‎場地租借保證金‎-林文淵</t>
  </si>
  <si>
    <t>場地租借保證金-林怡玲</t>
  </si>
  <si>
    <t>‎場地租借保證金‎-遠雄房地產發展(股)</t>
  </si>
  <si>
    <t>‎場地租借保證金‎-中華多元智能教育</t>
  </si>
  <si>
    <t>場地租借保證金-施哲弘</t>
  </si>
  <si>
    <t>‎場地租借保證金‎-臺灣芯福情緒教育推廣協會楊俐容</t>
  </si>
  <si>
    <t>‎場地租借保證金‎-吳淑里</t>
  </si>
  <si>
    <t>‎場地租借保證金‎-鄭宇盛</t>
  </si>
  <si>
    <t>‎場地租借保證金‎-遠方來(有)</t>
  </si>
  <si>
    <t>履約保證金</t>
  </si>
  <si>
    <t>保固保證金</t>
  </si>
  <si>
    <t>保證金</t>
  </si>
  <si>
    <t>保證‎金</t>
  </si>
  <si>
    <t>公保費</t>
  </si>
  <si>
    <t>健保費-公保人員</t>
  </si>
  <si>
    <t>健保費-勞保人員</t>
  </si>
  <si>
    <t>勞保費</t>
  </si>
  <si>
    <t>退休準備金</t>
  </si>
  <si>
    <t>代扣所得稅</t>
  </si>
  <si>
    <t>教科書費</t>
  </si>
  <si>
    <t>仁愛基金</t>
  </si>
  <si>
    <t>班級費</t>
  </si>
  <si>
    <t>營養午餐費</t>
  </si>
  <si>
    <t>教育儲蓄戶</t>
  </si>
  <si>
    <t>電腦設備及維護管理費</t>
  </si>
  <si>
    <t>畢業紀念冊</t>
  </si>
  <si>
    <t>家長會費</t>
  </si>
  <si>
    <t>平安保險費</t>
  </si>
  <si>
    <t>零用金</t>
  </si>
  <si>
    <t>退撫基金</t>
  </si>
  <si>
    <t>代扣二代健保費</t>
  </si>
  <si>
    <t>機關負擔公保費等費用</t>
  </si>
  <si>
    <t>虛擬帳戶</t>
  </si>
  <si>
    <t>幼兒園材料費</t>
  </si>
  <si>
    <t>幼兒園點心費</t>
  </si>
  <si>
    <t>幼兒園活動費</t>
  </si>
  <si>
    <t>幼兒園設備費</t>
  </si>
  <si>
    <t>教務處代收代辦</t>
  </si>
  <si>
    <t>慈恩佛堂捐款</t>
  </si>
  <si>
    <t>課後照顧</t>
  </si>
  <si>
    <t>原住民語代課鐘點費補助</t>
  </si>
  <si>
    <t>圖書館閱讀推動教師計劃</t>
  </si>
  <si>
    <t>教師專業評鑑</t>
  </si>
  <si>
    <t>精進教學.專業社群.專業知能研</t>
  </si>
  <si>
    <t>圖書捐款</t>
  </si>
  <si>
    <t>資源回收</t>
  </si>
  <si>
    <t>戶外教育</t>
  </si>
  <si>
    <t>課後社團</t>
  </si>
  <si>
    <t>幼兒園雜費</t>
  </si>
  <si>
    <t>游泳教學</t>
  </si>
  <si>
    <t>輔導室代收代辦</t>
  </si>
  <si>
    <t>環境教育基地遊學方案</t>
  </si>
  <si>
    <t>外籍及大陸配偶子女教育輔導</t>
  </si>
  <si>
    <t>身障生兒童課後照顧</t>
  </si>
  <si>
    <t>補救教學</t>
  </si>
  <si>
    <t>特教經費</t>
  </si>
  <si>
    <t>99學年度試辦服務學習計畫</t>
  </si>
  <si>
    <t>社區生活營</t>
  </si>
  <si>
    <t>總務處代收代辦</t>
  </si>
  <si>
    <t>員工貸款</t>
  </si>
  <si>
    <t>薪資代扣款</t>
  </si>
  <si>
    <t>法院代扣款</t>
  </si>
  <si>
    <t>98年第1階詳細評估</t>
  </si>
  <si>
    <t>逾一年未兌現支票</t>
  </si>
  <si>
    <t>郵局代收款</t>
  </si>
  <si>
    <t>約僱人員自提離職儲金</t>
  </si>
  <si>
    <t>歲入代收款</t>
  </si>
  <si>
    <t>獎助學金等</t>
  </si>
  <si>
    <t>99年度以前押標金帳務移撥</t>
  </si>
  <si>
    <t>水電費分攤及補助</t>
  </si>
  <si>
    <t>註冊費</t>
  </si>
  <si>
    <t>差旅費補助款</t>
  </si>
  <si>
    <t>午餐相關費用</t>
  </si>
  <si>
    <t>人事相關經費(100年代號為L</t>
  </si>
  <si>
    <t>幼兒園代收代辦</t>
  </si>
  <si>
    <t>貧困學生午餐捐款</t>
  </si>
  <si>
    <t>運動會</t>
  </si>
  <si>
    <t>其他</t>
  </si>
  <si>
    <t>校園環境美化</t>
  </si>
  <si>
    <t>體育訓練(比賽)補助</t>
  </si>
  <si>
    <t>校長領導暨教學卓越獎活動</t>
  </si>
  <si>
    <t>活動比賽等捐款</t>
  </si>
  <si>
    <t>制服及運動服</t>
  </si>
  <si>
    <t>勞力替代經費</t>
  </si>
  <si>
    <t>幼兒園改制增置廚工經費</t>
  </si>
  <si>
    <t>校園維護(捐款)</t>
  </si>
  <si>
    <t>健康中心經費(捐款)</t>
  </si>
  <si>
    <t>增置教師員額2688</t>
  </si>
  <si>
    <t>輔導團減課代課費</t>
  </si>
  <si>
    <t>101年度全民國防教育「愛國達</t>
  </si>
  <si>
    <t>101年第2次全國教育局處長會</t>
  </si>
  <si>
    <t>閩南語教學研習</t>
  </si>
  <si>
    <t>國小棒球運動軟硬式組聯賽</t>
  </si>
  <si>
    <t>教育優先區</t>
  </si>
  <si>
    <t>推動校園正向管教種子教師工作坊</t>
  </si>
  <si>
    <t>教育階段學校特殊教育評鑑結果獎</t>
  </si>
  <si>
    <t>語文競賽南區決賽</t>
  </si>
  <si>
    <t>調整教師授課節數及導師費實施計</t>
  </si>
  <si>
    <t>圖書室整修經費</t>
  </si>
  <si>
    <t>教職員工心肺復甦術CPR研習計</t>
  </si>
  <si>
    <t>護理訓練計畫</t>
  </si>
  <si>
    <t>教師聯合甄選闈(試)場工作經費</t>
  </si>
  <si>
    <t>文元國小西側大樓增建校舍工程</t>
  </si>
  <si>
    <t>教保輔導團經費</t>
  </si>
  <si>
    <t>圖書室冷氣及樂器等設備</t>
  </si>
  <si>
    <t>閱讀磐石扎根深耕計畫</t>
  </si>
  <si>
    <t>提升校園網路等資訊相關經費</t>
  </si>
  <si>
    <t>提高教師員額至1.65師經費</t>
  </si>
  <si>
    <t>教師甄試報名相關費用</t>
  </si>
  <si>
    <t>教育部補助學前教育階段各類特殊</t>
  </si>
  <si>
    <t>友善校園-學生輔導</t>
  </si>
  <si>
    <t>友善校園-生命教育</t>
  </si>
  <si>
    <t>友善校園-性別平等教育</t>
  </si>
  <si>
    <t>友善校園-學務工作</t>
  </si>
  <si>
    <t>學生無力繳交代收代辦費</t>
  </si>
  <si>
    <t>輔導教師人力計畫</t>
  </si>
  <si>
    <t>服務學習計畫</t>
  </si>
  <si>
    <t>整建國中小體育設施</t>
  </si>
  <si>
    <t>健康促進計劃</t>
  </si>
  <si>
    <t>兼任治療師鐘點費</t>
  </si>
  <si>
    <t>特教班教師教材編輯費</t>
  </si>
  <si>
    <t>課後照顧身障專班</t>
  </si>
  <si>
    <t>特教專業知能研習</t>
  </si>
  <si>
    <t>本土語言師資及教材補助</t>
  </si>
  <si>
    <t>台語羅馬字教材實驗示範教學計畫</t>
  </si>
  <si>
    <t>資訊科技特色與典範</t>
  </si>
  <si>
    <t>國小圖書館閱讀推動教師</t>
  </si>
  <si>
    <t>藝術與人文深耕計畫</t>
  </si>
  <si>
    <t>改善校園設施經費</t>
  </si>
  <si>
    <t>教師專業發展評鑑</t>
  </si>
  <si>
    <t>教師專業發展評鑑種子學校計畫</t>
  </si>
  <si>
    <t>教師專業發展評鑑教學輔導教師減</t>
  </si>
  <si>
    <t>全國語文競賽工作經費</t>
  </si>
  <si>
    <t>幼教研習計劃</t>
  </si>
  <si>
    <t>中低收入幼兒教育補助</t>
  </si>
  <si>
    <t>幼兒園改善教學環境</t>
  </si>
  <si>
    <t>幼教學費計畫</t>
  </si>
  <si>
    <t>精進教學子計畫--教師學習社群</t>
  </si>
  <si>
    <t>精進教學子計畫--含校本及全市</t>
  </si>
  <si>
    <t>精進教學子計畫一</t>
  </si>
  <si>
    <t>精進教學子計畫二</t>
  </si>
  <si>
    <t>十二年國教精進教學品質計畫</t>
  </si>
  <si>
    <t>推動家庭教育計畫-親職(子)教</t>
  </si>
  <si>
    <t>祖父母節系列活動-阿公阿媽來講</t>
  </si>
  <si>
    <t>推動家庭教育計畫-婦女教育活動</t>
  </si>
  <si>
    <t>推動家庭教育計畫-優先實施家庭</t>
  </si>
  <si>
    <t>外籍及大陸配偶子女教育輔導計畫</t>
  </si>
  <si>
    <t>推動家庭教育計畫-失親教育</t>
  </si>
  <si>
    <t>基層運動選手訓練站</t>
  </si>
  <si>
    <t>社區生活營校園輔導活動</t>
  </si>
  <si>
    <t>操場跑道整修工程</t>
  </si>
  <si>
    <t>改善校內教學環境及設備修繕等經</t>
  </si>
  <si>
    <t>莫拉克臨時人員經費</t>
  </si>
  <si>
    <t>建置中小學優質化均等數位教育環</t>
  </si>
  <si>
    <t>原住民子女學用費助學金</t>
  </si>
  <si>
    <t>推廣閱讀相關活動</t>
  </si>
  <si>
    <t>軍公教遺族、傷殘榮軍子女學用費</t>
  </si>
  <si>
    <t>整建國小教育設施計畫</t>
  </si>
  <si>
    <t>推動科學教育計畫</t>
  </si>
  <si>
    <t>國中小棒球重點培訓計畫</t>
  </si>
  <si>
    <t>辦理育樂營各校體育活動及教學發</t>
  </si>
  <si>
    <t>整建國中小體育設施計畫</t>
  </si>
  <si>
    <t>小北棒球場改善工程</t>
  </si>
  <si>
    <t>午餐相關經費</t>
  </si>
  <si>
    <t>資深優良教師獎勵金</t>
  </si>
  <si>
    <t>推展傳統藝術教育</t>
  </si>
  <si>
    <t>國中小暨幼兒園身障學生交通費</t>
  </si>
  <si>
    <t>幼兒園教保員</t>
  </si>
  <si>
    <t>臨僱特教助理員經費</t>
  </si>
  <si>
    <t>教師特教知能研習</t>
  </si>
  <si>
    <t>國民教育輔導團經費</t>
  </si>
  <si>
    <t>教師公餘進修</t>
  </si>
  <si>
    <t>建物安全設備經費</t>
  </si>
  <si>
    <t>驗收人(不能與經手人同1人)</t>
  </si>
  <si>
    <t>L78316</t>
  </si>
  <si>
    <t>應付代收款</t>
  </si>
  <si>
    <t>校園網路電路費經費</t>
  </si>
  <si>
    <t>L30023</t>
  </si>
  <si>
    <t>臺南市108年度市長盃語文競賽</t>
  </si>
  <si>
    <t>L20057</t>
  </si>
  <si>
    <t>處室主任</t>
  </si>
  <si>
    <r>
      <rPr>
        <sz val="12"/>
        <rFont val="Times New Roman"/>
        <family val="1"/>
      </rPr>
      <t>‎</t>
    </r>
    <r>
      <rPr>
        <sz val="12"/>
        <rFont val="標楷體"/>
        <family val="4"/>
      </rPr>
      <t>場地租借保證金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-長榮大學翻譯系系學會蔡岳蒼</t>
    </r>
  </si>
  <si>
    <t>南停車場修繕及管理經費</t>
  </si>
  <si>
    <t>L30024</t>
  </si>
  <si>
    <t>由學校編列執行之營建及修繕工程</t>
  </si>
  <si>
    <t>由學校編列執行之交通及運輸設備</t>
  </si>
  <si>
    <t>購建固定資產、無形資產及非理財目的之長期投資</t>
  </si>
  <si>
    <t>購建固定資產、無形資產及非理財目的之長期投資</t>
  </si>
  <si>
    <t>購建固定資產、無形資產及非理財目的之長期投資</t>
  </si>
  <si>
    <t>購建固定資產</t>
  </si>
  <si>
    <t>購建固定資產</t>
  </si>
  <si>
    <t>擴充改良房屋建築及
設備</t>
  </si>
  <si>
    <t>購置交通及運輸設備</t>
  </si>
  <si>
    <t>購置雜項設備</t>
  </si>
  <si>
    <t>L30025</t>
  </si>
  <si>
    <t>學生學習扶助經費</t>
  </si>
  <si>
    <t>報章雜誌</t>
  </si>
  <si>
    <t>報章雜誌、圖書</t>
  </si>
  <si>
    <t>中華民國 108年 7 月 26日</t>
  </si>
  <si>
    <t>貨物運費</t>
  </si>
  <si>
    <t>凡公物之運輸、裝卸等所需費用屬之</t>
  </si>
  <si>
    <t>教學媒體經費(捐款)</t>
  </si>
  <si>
    <t>R20058</t>
  </si>
  <si>
    <t>新生制服財務採購-奧斯卡服飾有限公司</t>
  </si>
  <si>
    <t>場地租借保證金-余錦鴻</t>
  </si>
  <si>
    <t>場地租借保證金-蘇筠婷</t>
  </si>
  <si>
    <t>場地租借保證金-薛勝元</t>
  </si>
  <si>
    <t>小小解說員競賽計畫經費</t>
  </si>
  <si>
    <t>L30026</t>
  </si>
  <si>
    <t>l30026</t>
  </si>
  <si>
    <t>場地租借保證金-薛超鴻</t>
  </si>
  <si>
    <t>應付代收款</t>
  </si>
  <si>
    <t>L30027</t>
  </si>
  <si>
    <t>原住民幼兒就學補助經費</t>
  </si>
  <si>
    <r>
      <rPr>
        <sz val="12"/>
        <rFont val="Times New Roman"/>
        <family val="1"/>
      </rPr>
      <t>‎</t>
    </r>
    <r>
      <rPr>
        <sz val="12"/>
        <rFont val="標楷體"/>
        <family val="4"/>
      </rPr>
      <t>場地租借保證金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-王清衛</t>
    </r>
  </si>
  <si>
    <t>場地租借保證金-涂家齊</t>
  </si>
  <si>
    <t>六年級畢業紀念冊-繪群企業有限公司</t>
  </si>
  <si>
    <t>學務處代收代辦</t>
  </si>
  <si>
    <t>購置機械及設備</t>
  </si>
  <si>
    <t>由學校編列執行之其他設備</t>
  </si>
  <si>
    <t>由學校編列執行之其他設備</t>
  </si>
  <si>
    <t>場地租借保證金-蘇家玉</t>
  </si>
  <si>
    <t>109年地方教育發展基金預算科目代號</t>
  </si>
  <si>
    <t>支馬貴香教師兼組長健康檢查補助費</t>
  </si>
  <si>
    <t>教師節敬師禮券(品)等</t>
  </si>
  <si>
    <t>中華民國   年  月  日</t>
  </si>
  <si>
    <t xml:space="preserve">請 購 日 期 </t>
  </si>
  <si>
    <t>OOO</t>
  </si>
  <si>
    <r>
      <rPr>
        <sz val="12"/>
        <color indexed="10"/>
        <rFont val="標楷體"/>
        <family val="4"/>
      </rPr>
      <t>OOO</t>
    </r>
    <r>
      <rPr>
        <sz val="12"/>
        <rFont val="標楷體"/>
        <family val="4"/>
      </rPr>
      <t>教師等</t>
    </r>
    <r>
      <rPr>
        <sz val="12"/>
        <color indexed="10"/>
        <rFont val="標楷體"/>
        <family val="4"/>
      </rPr>
      <t>OOO</t>
    </r>
    <r>
      <rPr>
        <sz val="12"/>
        <rFont val="標楷體"/>
        <family val="4"/>
      </rPr>
      <t>人</t>
    </r>
    <r>
      <rPr>
        <sz val="12"/>
        <color indexed="10"/>
        <rFont val="標楷體"/>
        <family val="4"/>
      </rPr>
      <t>OOO</t>
    </r>
    <r>
      <rPr>
        <sz val="12"/>
        <rFont val="標楷體"/>
        <family val="4"/>
      </rPr>
      <t>年文康活動費用</t>
    </r>
  </si>
  <si>
    <t>OOO費</t>
  </si>
  <si>
    <t>OOO處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</si>
</sst>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"/>
    <numFmt numFmtId="177" formatCode="[$-404]ggge&quot;年&quot;m&quot;月&quot;d&quot;日&quot;;@"/>
    <numFmt numFmtId="178" formatCode="[$-404]e&quot;年&quot;m&quot;月&quot;d&quot;日&quot;;@"/>
    <numFmt numFmtId="179" formatCode="[$-404]gggyyyy&quot;年&quot;mm&quot;月&quot;d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_-;\-* #,##0.0_-;_-* &quot;-&quot;??_-;_-@_-"/>
    <numFmt numFmtId="184" formatCode="_-* #,##0_-;\-* #,##0_-;_-* &quot;-&quot;??_-;_-@_-"/>
    <numFmt numFmtId="185" formatCode="[$€-2]\ #,##0.00_);[Red]\([$€-2]\ #,##0.00\)"/>
    <numFmt numFmtId="186" formatCode="#,##0.00_ "/>
    <numFmt numFmtId="187" formatCode="0.00_ "/>
  </numFmts>
  <fonts count="8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9"/>
      <name val="標楷體"/>
      <family val="4"/>
    </font>
    <font>
      <sz val="14"/>
      <name val="新細明體"/>
      <family val="1"/>
    </font>
    <font>
      <sz val="9"/>
      <name val="Wingdings"/>
      <family val="0"/>
    </font>
    <font>
      <u val="single"/>
      <sz val="16"/>
      <name val="標楷體"/>
      <family val="4"/>
    </font>
    <font>
      <sz val="12"/>
      <name val="14"/>
      <family val="2"/>
    </font>
    <font>
      <sz val="11"/>
      <name val="標楷體"/>
      <family val="4"/>
    </font>
    <font>
      <sz val="24"/>
      <name val="標楷體"/>
      <family val="4"/>
    </font>
    <font>
      <sz val="24"/>
      <name val="新細明體"/>
      <family val="1"/>
    </font>
    <font>
      <sz val="20"/>
      <color indexed="10"/>
      <name val="標楷體"/>
      <family val="4"/>
    </font>
    <font>
      <b/>
      <sz val="9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b/>
      <sz val="16"/>
      <color indexed="12"/>
      <name val="標楷體"/>
      <family val="4"/>
    </font>
    <font>
      <sz val="12"/>
      <color indexed="10"/>
      <name val="新細明體"/>
      <family val="1"/>
    </font>
    <font>
      <b/>
      <sz val="9"/>
      <name val="標楷體"/>
      <family val="4"/>
    </font>
    <font>
      <sz val="10"/>
      <color indexed="10"/>
      <name val="標楷體"/>
      <family val="4"/>
    </font>
    <font>
      <sz val="14"/>
      <name val="Wingdings"/>
      <family val="0"/>
    </font>
    <font>
      <sz val="12"/>
      <color indexed="8"/>
      <name val="Verdana"/>
      <family val="2"/>
    </font>
    <font>
      <b/>
      <sz val="10"/>
      <name val="標楷體"/>
      <family val="4"/>
    </font>
    <font>
      <sz val="12"/>
      <name val="Times New Roman"/>
      <family val="1"/>
    </font>
    <font>
      <sz val="14"/>
      <color indexed="12"/>
      <name val="標楷體"/>
      <family val="4"/>
    </font>
    <font>
      <b/>
      <sz val="14"/>
      <color indexed="10"/>
      <name val="標楷體"/>
      <family val="4"/>
    </font>
    <font>
      <sz val="10"/>
      <color indexed="8"/>
      <name val="Arial"/>
      <family val="2"/>
    </font>
    <font>
      <b/>
      <sz val="11"/>
      <color indexed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63"/>
      <name val="標楷體"/>
      <family val="4"/>
    </font>
    <font>
      <sz val="11"/>
      <color indexed="10"/>
      <name val="標楷體"/>
      <family val="4"/>
    </font>
    <font>
      <sz val="16"/>
      <color indexed="10"/>
      <name val="標楷體"/>
      <family val="4"/>
    </font>
    <font>
      <sz val="12"/>
      <color indexed="3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  <font>
      <sz val="12"/>
      <color rgb="FFFF0000"/>
      <name val="標楷體"/>
      <family val="4"/>
    </font>
    <font>
      <sz val="12"/>
      <color rgb="FF7030A0"/>
      <name val="標楷體"/>
      <family val="4"/>
    </font>
    <font>
      <sz val="16"/>
      <color rgb="FFFF0000"/>
      <name val="標楷體"/>
      <family val="4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14"/>
      <color rgb="FFFF0000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527"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vertical="center" shrinkToFit="1"/>
      <protection/>
    </xf>
    <xf numFmtId="41" fontId="1" fillId="34" borderId="11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41" fontId="0" fillId="34" borderId="11" xfId="0" applyNumberFormat="1" applyFont="1" applyFill="1" applyBorder="1" applyAlignment="1">
      <alignment horizontal="center"/>
    </xf>
    <xf numFmtId="41" fontId="0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34" borderId="0" xfId="0" applyFont="1" applyFill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35" applyFont="1" applyBorder="1" applyAlignment="1">
      <alignment horizontal="center" vertical="center" wrapText="1"/>
      <protection/>
    </xf>
    <xf numFmtId="0" fontId="4" fillId="0" borderId="12" xfId="35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7" xfId="35" applyFont="1" applyBorder="1" applyAlignment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2" xfId="35" applyFont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35" applyFont="1" applyBorder="1" applyAlignment="1">
      <alignment horizontal="center" vertical="center"/>
      <protection/>
    </xf>
    <xf numFmtId="0" fontId="4" fillId="0" borderId="21" xfId="35" applyFont="1" applyBorder="1" applyAlignment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35" applyFont="1" applyFill="1" applyBorder="1" applyAlignment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35" applyFont="1" applyBorder="1" applyAlignment="1">
      <alignment horizontal="center" vertical="center" wrapText="1"/>
      <protection/>
    </xf>
    <xf numFmtId="0" fontId="4" fillId="0" borderId="16" xfId="35" applyFont="1" applyFill="1" applyBorder="1" applyAlignment="1">
      <alignment vertical="center" wrapText="1"/>
      <protection/>
    </xf>
    <xf numFmtId="0" fontId="4" fillId="0" borderId="12" xfId="35" applyFont="1" applyFill="1" applyBorder="1" applyAlignment="1">
      <alignment vertical="center" wrapText="1"/>
      <protection/>
    </xf>
    <xf numFmtId="0" fontId="4" fillId="0" borderId="17" xfId="35" applyFont="1" applyFill="1" applyBorder="1" applyAlignment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184" fontId="1" fillId="0" borderId="0" xfId="36" applyNumberFormat="1" applyFont="1" applyAlignment="1" applyProtection="1">
      <alignment horizontal="center"/>
      <protection/>
    </xf>
    <xf numFmtId="184" fontId="1" fillId="0" borderId="0" xfId="36" applyNumberFormat="1" applyFont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26" fillId="0" borderId="0" xfId="34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>
      <alignment horizontal="left" vertical="center"/>
    </xf>
    <xf numFmtId="41" fontId="1" fillId="0" borderId="11" xfId="0" applyNumberFormat="1" applyFont="1" applyFill="1" applyBorder="1" applyAlignment="1">
      <alignment horizontal="center" shrinkToFit="1"/>
    </xf>
    <xf numFmtId="41" fontId="0" fillId="0" borderId="11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32" fillId="0" borderId="12" xfId="0" applyFont="1" applyBorder="1" applyAlignment="1">
      <alignment horizontal="center" vertical="top" shrinkToFit="1"/>
    </xf>
    <xf numFmtId="0" fontId="0" fillId="0" borderId="12" xfId="0" applyBorder="1" applyAlignment="1">
      <alignment horizontal="center" vertical="center"/>
    </xf>
    <xf numFmtId="0" fontId="4" fillId="33" borderId="26" xfId="0" applyFont="1" applyFill="1" applyBorder="1" applyAlignment="1" applyProtection="1">
      <alignment vertical="center" shrinkToFit="1"/>
      <protection/>
    </xf>
    <xf numFmtId="0" fontId="30" fillId="35" borderId="12" xfId="0" applyFont="1" applyFill="1" applyBorder="1" applyAlignment="1">
      <alignment vertical="top"/>
    </xf>
    <xf numFmtId="0" fontId="30" fillId="35" borderId="12" xfId="0" applyFont="1" applyFill="1" applyBorder="1" applyAlignment="1">
      <alignment vertical="center"/>
    </xf>
    <xf numFmtId="0" fontId="1" fillId="0" borderId="12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41" fontId="1" fillId="0" borderId="11" xfId="0" applyNumberFormat="1" applyFont="1" applyFill="1" applyBorder="1" applyAlignment="1">
      <alignment horizontal="left" shrinkToFit="1"/>
    </xf>
    <xf numFmtId="41" fontId="1" fillId="0" borderId="25" xfId="0" applyNumberFormat="1" applyFont="1" applyFill="1" applyBorder="1" applyAlignment="1">
      <alignment horizontal="left" shrinkToFit="1"/>
    </xf>
    <xf numFmtId="49" fontId="1" fillId="0" borderId="11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74" fillId="0" borderId="0" xfId="0" applyFont="1" applyAlignment="1">
      <alignment vertical="center"/>
    </xf>
    <xf numFmtId="41" fontId="75" fillId="0" borderId="11" xfId="0" applyNumberFormat="1" applyFont="1" applyFill="1" applyBorder="1" applyAlignment="1">
      <alignment horizontal="center" vertical="center" shrinkToFit="1"/>
    </xf>
    <xf numFmtId="0" fontId="76" fillId="0" borderId="12" xfId="0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 readingOrder="1"/>
    </xf>
    <xf numFmtId="0" fontId="1" fillId="0" borderId="26" xfId="0" applyFont="1" applyBorder="1" applyAlignment="1">
      <alignment horizontal="right" vertical="center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25" xfId="0" applyFont="1" applyBorder="1" applyAlignment="1">
      <alignment horizontal="left" vertical="top" readingOrder="1"/>
    </xf>
    <xf numFmtId="0" fontId="3" fillId="0" borderId="26" xfId="0" applyFont="1" applyBorder="1" applyAlignment="1">
      <alignment horizontal="left" vertical="top" readingOrder="1"/>
    </xf>
    <xf numFmtId="0" fontId="22" fillId="34" borderId="13" xfId="0" applyFont="1" applyFill="1" applyBorder="1" applyAlignment="1" applyProtection="1">
      <alignment horizontal="left" vertical="top" wrapText="1"/>
      <protection/>
    </xf>
    <xf numFmtId="0" fontId="0" fillId="34" borderId="14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8" fillId="34" borderId="23" xfId="0" applyFont="1" applyFill="1" applyBorder="1" applyAlignment="1" applyProtection="1">
      <alignment horizontal="left" vertical="top" wrapText="1"/>
      <protection/>
    </xf>
    <xf numFmtId="0" fontId="0" fillId="34" borderId="10" xfId="0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vertical="center" textRotation="255"/>
    </xf>
    <xf numFmtId="0" fontId="1" fillId="0" borderId="22" xfId="0" applyFont="1" applyBorder="1" applyAlignment="1">
      <alignment vertical="center" textRotation="255"/>
    </xf>
    <xf numFmtId="0" fontId="1" fillId="0" borderId="16" xfId="0" applyFont="1" applyBorder="1" applyAlignment="1">
      <alignment vertical="center" textRotation="255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1" fontId="1" fillId="34" borderId="11" xfId="0" applyNumberFormat="1" applyFont="1" applyFill="1" applyBorder="1" applyAlignment="1">
      <alignment horizontal="left"/>
    </xf>
    <xf numFmtId="41" fontId="1" fillId="34" borderId="25" xfId="0" applyNumberFormat="1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77" fontId="1" fillId="0" borderId="25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0" borderId="11" xfId="0" applyBorder="1" applyAlignment="1">
      <alignment horizontal="center" readingOrder="1"/>
    </xf>
    <xf numFmtId="0" fontId="0" fillId="0" borderId="25" xfId="0" applyBorder="1" applyAlignment="1">
      <alignment horizontal="center" readingOrder="1"/>
    </xf>
    <xf numFmtId="0" fontId="0" fillId="0" borderId="26" xfId="0" applyBorder="1" applyAlignment="1">
      <alignment horizontal="center" readingOrder="1"/>
    </xf>
    <xf numFmtId="0" fontId="19" fillId="0" borderId="11" xfId="0" applyFont="1" applyBorder="1" applyAlignment="1">
      <alignment horizontal="center" readingOrder="1"/>
    </xf>
    <xf numFmtId="0" fontId="19" fillId="0" borderId="25" xfId="0" applyFont="1" applyBorder="1" applyAlignment="1">
      <alignment horizontal="center" readingOrder="1"/>
    </xf>
    <xf numFmtId="0" fontId="19" fillId="0" borderId="26" xfId="0" applyFont="1" applyBorder="1" applyAlignment="1">
      <alignment horizontal="center" readingOrder="1"/>
    </xf>
    <xf numFmtId="0" fontId="19" fillId="0" borderId="11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176" fontId="6" fillId="0" borderId="21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1" fontId="19" fillId="0" borderId="21" xfId="0" applyNumberFormat="1" applyFont="1" applyBorder="1" applyAlignment="1">
      <alignment horizontal="center" wrapText="1"/>
    </xf>
    <xf numFmtId="41" fontId="19" fillId="0" borderId="16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1" fontId="1" fillId="0" borderId="21" xfId="0" applyNumberFormat="1" applyFont="1" applyBorder="1" applyAlignment="1">
      <alignment horizontal="center" vertical="center" shrinkToFit="1"/>
    </xf>
    <xf numFmtId="41" fontId="1" fillId="0" borderId="16" xfId="0" applyNumberFormat="1" applyFont="1" applyBorder="1" applyAlignment="1">
      <alignment horizontal="center" vertical="center" shrinkToFit="1"/>
    </xf>
    <xf numFmtId="41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41" fontId="1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41" fontId="1" fillId="0" borderId="11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41" fontId="1" fillId="0" borderId="11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4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4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  <xf numFmtId="4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readingOrder="1"/>
      <protection/>
    </xf>
    <xf numFmtId="0" fontId="0" fillId="0" borderId="20" xfId="0" applyBorder="1" applyAlignment="1">
      <alignment vertical="center" readingOrder="1"/>
    </xf>
    <xf numFmtId="0" fontId="0" fillId="0" borderId="23" xfId="0" applyBorder="1" applyAlignment="1">
      <alignment vertical="center" readingOrder="1"/>
    </xf>
    <xf numFmtId="0" fontId="0" fillId="0" borderId="24" xfId="0" applyBorder="1" applyAlignment="1">
      <alignment vertical="center" readingOrder="1"/>
    </xf>
    <xf numFmtId="0" fontId="1" fillId="0" borderId="12" xfId="0" applyFont="1" applyFill="1" applyBorder="1" applyAlignment="1" applyProtection="1">
      <alignment horizontal="center"/>
      <protection/>
    </xf>
    <xf numFmtId="41" fontId="1" fillId="0" borderId="21" xfId="0" applyNumberFormat="1" applyFont="1" applyFill="1" applyBorder="1" applyAlignment="1" applyProtection="1">
      <alignment horizontal="center" vertical="center" shrinkToFit="1"/>
      <protection/>
    </xf>
    <xf numFmtId="41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left" vertical="top" readingOrder="1"/>
      <protection/>
    </xf>
    <xf numFmtId="0" fontId="1" fillId="0" borderId="25" xfId="0" applyFont="1" applyFill="1" applyBorder="1" applyAlignment="1" applyProtection="1">
      <alignment horizontal="left" vertical="top" readingOrder="1"/>
      <protection/>
    </xf>
    <xf numFmtId="0" fontId="1" fillId="0" borderId="26" xfId="0" applyFont="1" applyFill="1" applyBorder="1" applyAlignment="1" applyProtection="1">
      <alignment horizontal="left" vertical="top" readingOrder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vertical="top" readingOrder="1"/>
      <protection/>
    </xf>
    <xf numFmtId="0" fontId="1" fillId="0" borderId="20" xfId="0" applyFont="1" applyFill="1" applyBorder="1" applyAlignment="1" applyProtection="1">
      <alignment horizontal="left" vertical="top" readingOrder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4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187" fontId="1" fillId="0" borderId="13" xfId="0" applyNumberFormat="1" applyFont="1" applyFill="1" applyBorder="1" applyAlignment="1" applyProtection="1">
      <alignment horizontal="left" vertical="top" readingOrder="1"/>
      <protection/>
    </xf>
    <xf numFmtId="187" fontId="1" fillId="0" borderId="20" xfId="0" applyNumberFormat="1" applyFont="1" applyFill="1" applyBorder="1" applyAlignment="1" applyProtection="1">
      <alignment horizontal="left" vertical="top" readingOrder="1"/>
      <protection/>
    </xf>
    <xf numFmtId="187" fontId="0" fillId="0" borderId="23" xfId="0" applyNumberFormat="1" applyBorder="1" applyAlignment="1">
      <alignment horizontal="left" vertical="top" readingOrder="1"/>
    </xf>
    <xf numFmtId="187" fontId="0" fillId="0" borderId="24" xfId="0" applyNumberFormat="1" applyBorder="1" applyAlignment="1">
      <alignment horizontal="left" vertical="top" readingOrder="1"/>
    </xf>
    <xf numFmtId="0" fontId="0" fillId="0" borderId="23" xfId="0" applyBorder="1" applyAlignment="1">
      <alignment horizontal="left" vertical="top" readingOrder="1"/>
    </xf>
    <xf numFmtId="0" fontId="0" fillId="0" borderId="10" xfId="0" applyBorder="1" applyAlignment="1">
      <alignment horizontal="left" vertical="top" readingOrder="1"/>
    </xf>
    <xf numFmtId="0" fontId="0" fillId="0" borderId="24" xfId="0" applyBorder="1" applyAlignment="1">
      <alignment horizontal="left" vertical="top" readingOrder="1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2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0" fontId="8" fillId="0" borderId="23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41" fontId="1" fillId="0" borderId="11" xfId="0" applyNumberFormat="1" applyFont="1" applyFill="1" applyBorder="1" applyAlignment="1">
      <alignment horizontal="left" shrinkToFit="1"/>
    </xf>
    <xf numFmtId="41" fontId="1" fillId="0" borderId="25" xfId="0" applyNumberFormat="1" applyFont="1" applyFill="1" applyBorder="1" applyAlignment="1">
      <alignment horizontal="left" shrinkToFit="1"/>
    </xf>
    <xf numFmtId="49" fontId="1" fillId="0" borderId="11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25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right" vertical="center" wrapText="1" readingOrder="1"/>
      <protection/>
    </xf>
    <xf numFmtId="0" fontId="1" fillId="0" borderId="26" xfId="0" applyFont="1" applyFill="1" applyBorder="1" applyAlignment="1" applyProtection="1">
      <alignment horizontal="right" vertical="center" wrapText="1" readingOrder="1"/>
      <protection/>
    </xf>
    <xf numFmtId="0" fontId="3" fillId="0" borderId="11" xfId="0" applyFont="1" applyFill="1" applyBorder="1" applyAlignment="1" applyProtection="1">
      <alignment horizontal="left" vertical="top" wrapText="1" readingOrder="1"/>
      <protection/>
    </xf>
    <xf numFmtId="0" fontId="3" fillId="0" borderId="25" xfId="0" applyFont="1" applyFill="1" applyBorder="1" applyAlignment="1" applyProtection="1">
      <alignment horizontal="left" vertical="top" readingOrder="1"/>
      <protection/>
    </xf>
    <xf numFmtId="0" fontId="3" fillId="0" borderId="26" xfId="0" applyFont="1" applyFill="1" applyBorder="1" applyAlignment="1" applyProtection="1">
      <alignment horizontal="left" vertical="top" readingOrder="1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1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25" xfId="0" applyFont="1" applyFill="1" applyBorder="1" applyAlignment="1" applyProtection="1">
      <alignment wrapText="1"/>
      <protection/>
    </xf>
    <xf numFmtId="0" fontId="32" fillId="0" borderId="26" xfId="0" applyFont="1" applyFill="1" applyBorder="1" applyAlignment="1" applyProtection="1">
      <alignment wrapText="1"/>
      <protection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center"/>
      <protection/>
    </xf>
    <xf numFmtId="41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2" fillId="0" borderId="25" xfId="0" applyFont="1" applyFill="1" applyBorder="1" applyAlignment="1" applyProtection="1">
      <alignment horizontal="right" vertical="center" wrapText="1"/>
      <protection/>
    </xf>
    <xf numFmtId="0" fontId="32" fillId="0" borderId="26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wrapText="1"/>
      <protection/>
    </xf>
    <xf numFmtId="0" fontId="32" fillId="0" borderId="20" xfId="0" applyFont="1" applyFill="1" applyBorder="1" applyAlignment="1" applyProtection="1">
      <alignment wrapText="1"/>
      <protection/>
    </xf>
    <xf numFmtId="41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wrapText="1"/>
      <protection/>
    </xf>
    <xf numFmtId="0" fontId="32" fillId="0" borderId="24" xfId="0" applyFont="1" applyFill="1" applyBorder="1" applyAlignment="1" applyProtection="1">
      <alignment wrapText="1"/>
      <protection/>
    </xf>
    <xf numFmtId="0" fontId="32" fillId="0" borderId="25" xfId="0" applyFont="1" applyFill="1" applyBorder="1" applyAlignment="1" applyProtection="1">
      <alignment horizontal="center" wrapText="1"/>
      <protection/>
    </xf>
    <xf numFmtId="0" fontId="32" fillId="0" borderId="26" xfId="0" applyFont="1" applyFill="1" applyBorder="1" applyAlignment="1" applyProtection="1">
      <alignment horizontal="center" wrapText="1"/>
      <protection/>
    </xf>
    <xf numFmtId="176" fontId="77" fillId="0" borderId="21" xfId="0" applyNumberFormat="1" applyFont="1" applyFill="1" applyBorder="1" applyAlignment="1" applyProtection="1">
      <alignment horizontal="center" vertical="center"/>
      <protection/>
    </xf>
    <xf numFmtId="0" fontId="78" fillId="0" borderId="1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/>
    </xf>
    <xf numFmtId="177" fontId="75" fillId="0" borderId="25" xfId="0" applyNumberFormat="1" applyFont="1" applyFill="1" applyBorder="1" applyAlignment="1">
      <alignment horizontal="center" vertical="top"/>
    </xf>
    <xf numFmtId="0" fontId="78" fillId="0" borderId="26" xfId="0" applyFont="1" applyFill="1" applyBorder="1" applyAlignment="1">
      <alignment horizontal="center" vertical="top"/>
    </xf>
    <xf numFmtId="41" fontId="75" fillId="0" borderId="11" xfId="0" applyNumberFormat="1" applyFont="1" applyFill="1" applyBorder="1" applyAlignment="1">
      <alignment horizontal="left" vertical="center" shrinkToFit="1"/>
    </xf>
    <xf numFmtId="41" fontId="75" fillId="0" borderId="25" xfId="0" applyNumberFormat="1" applyFont="1" applyFill="1" applyBorder="1" applyAlignment="1">
      <alignment horizontal="left" vertical="center" shrinkToFit="1"/>
    </xf>
    <xf numFmtId="0" fontId="76" fillId="0" borderId="21" xfId="0" applyFont="1" applyFill="1" applyBorder="1" applyAlignment="1">
      <alignment horizontal="center" vertical="center" textRotation="255"/>
    </xf>
    <xf numFmtId="0" fontId="76" fillId="0" borderId="22" xfId="0" applyFont="1" applyFill="1" applyBorder="1" applyAlignment="1">
      <alignment horizontal="center" vertical="center" textRotation="255"/>
    </xf>
    <xf numFmtId="0" fontId="76" fillId="0" borderId="16" xfId="0" applyFont="1" applyFill="1" applyBorder="1" applyAlignment="1">
      <alignment horizontal="center" vertical="center" textRotation="255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.動支單" xfId="34"/>
    <cellStyle name="一般_新東100預算資料99112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9</xdr:col>
      <xdr:colOff>0</xdr:colOff>
      <xdr:row>35</xdr:row>
      <xdr:rowOff>361950</xdr:rowOff>
    </xdr:to>
    <xdr:sp>
      <xdr:nvSpPr>
        <xdr:cNvPr id="1" name="直線接點 1"/>
        <xdr:cNvSpPr>
          <a:spLocks/>
        </xdr:cNvSpPr>
      </xdr:nvSpPr>
      <xdr:spPr>
        <a:xfrm flipV="1">
          <a:off x="619125" y="7467600"/>
          <a:ext cx="6810375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590550</xdr:colOff>
      <xdr:row>26</xdr:row>
      <xdr:rowOff>19050</xdr:rowOff>
    </xdr:from>
    <xdr:to>
      <xdr:col>8</xdr:col>
      <xdr:colOff>1628775</xdr:colOff>
      <xdr:row>35</xdr:row>
      <xdr:rowOff>361950</xdr:rowOff>
    </xdr:to>
    <xdr:sp>
      <xdr:nvSpPr>
        <xdr:cNvPr id="2" name="直線接點 3"/>
        <xdr:cNvSpPr>
          <a:spLocks/>
        </xdr:cNvSpPr>
      </xdr:nvSpPr>
      <xdr:spPr>
        <a:xfrm>
          <a:off x="590550" y="7477125"/>
          <a:ext cx="6829425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.shortcut-targets-by-id\1OyxSRDop6s_Qg3DUulCu8tc0pRHI6F-W\&#25991;&#20803;&#23416;&#26657;&#26989;&#21209;&#38651;&#23376;&#27284;-1080725&#36215;\04&#24453;&#36935;&#31119;&#21033;\01&#24453;&#36935;\01&#29983;&#27963;&#27941;&#36028;\110&#24180;\1100403%20&#38515;&#20896;&#20043;&#32769;&#24107;&#29983;&#27963;&#27941;&#36028;&#29238;&#35242;&#21930;&#33900;&#35036;&#21161;\107&#24180;&#35531;&#36092;&#21934;(&#21205;&#25903;&#21934;)-&#25991;&#20803;&#22283;&#23567;&#26366;&#24535;&#30000;&#32769;&#24107;1100310&#29983;&#27963;&#27941;&#36028;&#29238;&#35242;&#21930;&#33900;&#35036;&#21161;(&#21547;&#20272;&#20729;&#2193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區"/>
      <sheetName val="範例-請購單"/>
      <sheetName val="免動支請購單"/>
      <sheetName val="免動支請購單 (2)"/>
      <sheetName val="免動支請購單 (預算內)"/>
      <sheetName val="免動支請購單 (預算內) (2)"/>
      <sheetName val="免動支請購單 (應付代收款)"/>
      <sheetName val="免動支請購單 (應付代收款) (教甄)"/>
      <sheetName val="請購單-應付代收款 (教甄)"/>
      <sheetName val="免動支請購單 (退保證金) "/>
      <sheetName val="請購單-預算內(文康)"/>
      <sheetName val="請購單-預算內"/>
      <sheetName val="請購單-應付代收款"/>
      <sheetName val="估價單"/>
    </sheetNames>
    <sheetDataSet>
      <sheetData sheetId="0">
        <row r="4">
          <cell r="A4">
            <v>113</v>
          </cell>
          <cell r="B4" t="str">
            <v>各校經常門分支計畫</v>
          </cell>
          <cell r="C4" t="str">
            <v>用人費用</v>
          </cell>
          <cell r="D4" t="str">
            <v>正式員額薪資</v>
          </cell>
          <cell r="E4" t="str">
            <v>職員薪金</v>
          </cell>
        </row>
        <row r="5">
          <cell r="A5">
            <v>114</v>
          </cell>
          <cell r="B5" t="str">
            <v>各校經常門分支計畫</v>
          </cell>
          <cell r="C5" t="str">
            <v>用人費用</v>
          </cell>
          <cell r="D5" t="str">
            <v>正式員額薪資</v>
          </cell>
          <cell r="E5" t="str">
            <v>工員工資</v>
          </cell>
        </row>
        <row r="6">
          <cell r="A6">
            <v>121</v>
          </cell>
          <cell r="B6" t="str">
            <v>各校經常門分支計畫</v>
          </cell>
          <cell r="C6" t="str">
            <v>用人費用</v>
          </cell>
          <cell r="D6" t="str">
            <v>聘僱及兼職人員薪資</v>
          </cell>
          <cell r="E6" t="str">
            <v>聘用人員薪金</v>
          </cell>
        </row>
        <row r="7">
          <cell r="A7">
            <v>122</v>
          </cell>
          <cell r="B7" t="str">
            <v>各校經常門分支計畫</v>
          </cell>
          <cell r="C7" t="str">
            <v>用人費用</v>
          </cell>
          <cell r="D7" t="str">
            <v>聘僱及兼職人員薪資</v>
          </cell>
          <cell r="E7" t="str">
            <v>約僱職員薪金</v>
          </cell>
        </row>
        <row r="8">
          <cell r="A8">
            <v>124</v>
          </cell>
          <cell r="B8" t="str">
            <v>各校經常門分支計畫</v>
          </cell>
          <cell r="C8" t="str">
            <v>用人費用</v>
          </cell>
          <cell r="D8" t="str">
            <v>聘僱及兼職人員薪資</v>
          </cell>
          <cell r="E8" t="str">
            <v>兼職人員酬金</v>
          </cell>
        </row>
        <row r="9">
          <cell r="A9">
            <v>131</v>
          </cell>
          <cell r="B9" t="str">
            <v>各校經常門分支計畫</v>
          </cell>
          <cell r="C9" t="str">
            <v>用人費用</v>
          </cell>
          <cell r="D9" t="str">
            <v>超時工作報酬</v>
          </cell>
          <cell r="E9" t="str">
            <v>加班費</v>
          </cell>
        </row>
        <row r="10">
          <cell r="A10">
            <v>151</v>
          </cell>
          <cell r="B10" t="str">
            <v>各校經常門分支計畫</v>
          </cell>
          <cell r="C10" t="str">
            <v>用人費用</v>
          </cell>
          <cell r="D10" t="str">
            <v>獎        金</v>
          </cell>
          <cell r="E10" t="str">
            <v>考績獎金</v>
          </cell>
        </row>
        <row r="11">
          <cell r="A11">
            <v>152</v>
          </cell>
          <cell r="B11" t="str">
            <v>各校經常門分支計畫</v>
          </cell>
          <cell r="C11" t="str">
            <v>用人費用</v>
          </cell>
          <cell r="D11" t="str">
            <v>獎        金</v>
          </cell>
          <cell r="E11" t="str">
            <v>年終獎金</v>
          </cell>
        </row>
        <row r="12">
          <cell r="A12">
            <v>161</v>
          </cell>
          <cell r="B12" t="str">
            <v>各校經常門分支計畫</v>
          </cell>
          <cell r="C12" t="str">
            <v>用人費用</v>
          </cell>
          <cell r="D12" t="str">
            <v>退休及卹償金</v>
          </cell>
          <cell r="E12" t="str">
            <v>職員退休及離職金</v>
          </cell>
        </row>
        <row r="13">
          <cell r="A13">
            <v>162</v>
          </cell>
          <cell r="B13" t="str">
            <v>各校經常門分支計畫</v>
          </cell>
          <cell r="C13" t="str">
            <v>用人費用</v>
          </cell>
          <cell r="D13" t="str">
            <v>退休及卹償金</v>
          </cell>
          <cell r="E13" t="str">
            <v>工員退休及離職金</v>
          </cell>
        </row>
        <row r="14">
          <cell r="A14">
            <v>164</v>
          </cell>
          <cell r="B14" t="str">
            <v>各校經常門分支計畫</v>
          </cell>
          <cell r="C14" t="str">
            <v>用人費用</v>
          </cell>
          <cell r="D14" t="str">
            <v>退休及卹償金</v>
          </cell>
          <cell r="E14" t="str">
            <v>卹償金</v>
          </cell>
        </row>
        <row r="15">
          <cell r="A15">
            <v>181</v>
          </cell>
          <cell r="B15" t="str">
            <v>各校經常門分支計畫</v>
          </cell>
          <cell r="C15" t="str">
            <v>用人費用</v>
          </cell>
          <cell r="D15" t="str">
            <v>福利費</v>
          </cell>
          <cell r="E15" t="str">
            <v>分擔員工保險費</v>
          </cell>
        </row>
        <row r="16">
          <cell r="A16">
            <v>183</v>
          </cell>
          <cell r="B16" t="str">
            <v>各校經常門分支計畫</v>
          </cell>
          <cell r="C16" t="str">
            <v>用人費用</v>
          </cell>
          <cell r="D16" t="str">
            <v>福利費</v>
          </cell>
          <cell r="E16" t="str">
            <v>傷病醫藥費</v>
          </cell>
        </row>
        <row r="17">
          <cell r="A17">
            <v>186</v>
          </cell>
          <cell r="B17" t="str">
            <v>各校經常門分支計畫</v>
          </cell>
          <cell r="C17" t="str">
            <v>用人費用</v>
          </cell>
          <cell r="D17" t="str">
            <v>福利費</v>
          </cell>
          <cell r="E17" t="str">
            <v>體育活動費</v>
          </cell>
        </row>
        <row r="18">
          <cell r="A18" t="str">
            <v>18Y</v>
          </cell>
          <cell r="B18" t="str">
            <v>各校經常門分支計畫</v>
          </cell>
          <cell r="C18" t="str">
            <v>用人費用</v>
          </cell>
          <cell r="D18" t="str">
            <v>福利費</v>
          </cell>
          <cell r="E18" t="str">
            <v>其他福利費</v>
          </cell>
        </row>
        <row r="19">
          <cell r="A19">
            <v>191</v>
          </cell>
          <cell r="B19" t="str">
            <v>各校經常門分支計畫</v>
          </cell>
          <cell r="C19" t="str">
            <v>用人費用</v>
          </cell>
          <cell r="D19" t="str">
            <v>提繳費</v>
          </cell>
          <cell r="E19" t="str">
            <v>提繳工資墊償費用</v>
          </cell>
        </row>
        <row r="20">
          <cell r="A20">
            <v>212</v>
          </cell>
          <cell r="B20" t="str">
            <v>各校經常門分支計畫</v>
          </cell>
          <cell r="C20" t="str">
            <v>服務費用</v>
          </cell>
          <cell r="D20" t="str">
            <v>水電費</v>
          </cell>
          <cell r="E20" t="str">
            <v>工作場所電費</v>
          </cell>
        </row>
        <row r="21">
          <cell r="A21">
            <v>214</v>
          </cell>
          <cell r="B21" t="str">
            <v>各校經常門分支計畫</v>
          </cell>
          <cell r="C21" t="str">
            <v>服務費用</v>
          </cell>
          <cell r="D21" t="str">
            <v>水電費</v>
          </cell>
          <cell r="E21" t="str">
            <v>工作場所水費</v>
          </cell>
        </row>
        <row r="22">
          <cell r="A22">
            <v>221</v>
          </cell>
          <cell r="B22" t="str">
            <v>各校經常門分支計畫</v>
          </cell>
          <cell r="C22" t="str">
            <v>服務費用</v>
          </cell>
          <cell r="D22" t="str">
            <v>郵電費</v>
          </cell>
          <cell r="E22" t="str">
            <v>郵費</v>
          </cell>
        </row>
        <row r="23">
          <cell r="A23">
            <v>222</v>
          </cell>
          <cell r="B23" t="str">
            <v>各校經常門分支計畫</v>
          </cell>
          <cell r="C23" t="str">
            <v>服務費用</v>
          </cell>
          <cell r="D23" t="str">
            <v>郵電費</v>
          </cell>
          <cell r="E23" t="str">
            <v>電話費</v>
          </cell>
        </row>
        <row r="24">
          <cell r="A24">
            <v>224</v>
          </cell>
          <cell r="B24" t="str">
            <v>各校經常門分支計畫</v>
          </cell>
          <cell r="C24" t="str">
            <v>服務費用</v>
          </cell>
          <cell r="D24" t="str">
            <v>郵電費</v>
          </cell>
          <cell r="E24" t="str">
            <v>數據通信費</v>
          </cell>
        </row>
        <row r="25">
          <cell r="A25">
            <v>231</v>
          </cell>
          <cell r="B25" t="str">
            <v>各校經常門分支計畫</v>
          </cell>
          <cell r="C25" t="str">
            <v>服務費用</v>
          </cell>
          <cell r="D25" t="str">
            <v>旅運費</v>
          </cell>
          <cell r="E25" t="str">
            <v>國內旅費</v>
          </cell>
        </row>
        <row r="26">
          <cell r="A26">
            <v>241</v>
          </cell>
          <cell r="B26" t="str">
            <v>各校經常門分支計畫</v>
          </cell>
          <cell r="C26" t="str">
            <v>服務費用</v>
          </cell>
          <cell r="D26" t="str">
            <v>印刷裝訂及廣告費</v>
          </cell>
          <cell r="E26" t="str">
            <v>印刷及裝訂費</v>
          </cell>
        </row>
        <row r="27">
          <cell r="A27">
            <v>251</v>
          </cell>
          <cell r="B27" t="str">
            <v>各校經常門分支計畫</v>
          </cell>
          <cell r="C27" t="str">
            <v>服務費用</v>
          </cell>
          <cell r="D27" t="str">
            <v>修理保養及保固費</v>
          </cell>
          <cell r="E27" t="str">
            <v>土地改良物修護費</v>
          </cell>
        </row>
        <row r="28">
          <cell r="A28">
            <v>252</v>
          </cell>
          <cell r="B28" t="str">
            <v>各校經常門分支計畫</v>
          </cell>
          <cell r="C28" t="str">
            <v>服務費用</v>
          </cell>
          <cell r="D28" t="str">
            <v>修理保養及保固費</v>
          </cell>
          <cell r="E28" t="str">
            <v>一般房屋修護費</v>
          </cell>
        </row>
        <row r="29">
          <cell r="A29">
            <v>254</v>
          </cell>
          <cell r="B29" t="str">
            <v>各校經常門分支計畫</v>
          </cell>
          <cell r="C29" t="str">
            <v>服務費用</v>
          </cell>
          <cell r="D29" t="str">
            <v>修理保養及保固費</v>
          </cell>
          <cell r="E29" t="str">
            <v>其他建築修護費</v>
          </cell>
        </row>
        <row r="30">
          <cell r="A30">
            <v>255</v>
          </cell>
          <cell r="B30" t="str">
            <v>各校經常門分支計畫</v>
          </cell>
          <cell r="C30" t="str">
            <v>服務費用</v>
          </cell>
          <cell r="D30" t="str">
            <v>修理保養及保固費</v>
          </cell>
          <cell r="E30" t="str">
            <v>機械及設備修護費</v>
          </cell>
        </row>
        <row r="31">
          <cell r="A31">
            <v>256</v>
          </cell>
          <cell r="B31" t="str">
            <v>各校經常門分支計畫</v>
          </cell>
          <cell r="C31" t="str">
            <v>服務費用</v>
          </cell>
          <cell r="D31" t="str">
            <v>修理保養及保固費</v>
          </cell>
          <cell r="E31" t="str">
            <v>交通及運輸設備修護費</v>
          </cell>
        </row>
        <row r="32">
          <cell r="A32">
            <v>257</v>
          </cell>
          <cell r="B32" t="str">
            <v>各校經常門分支計畫</v>
          </cell>
          <cell r="C32" t="str">
            <v>服務費用</v>
          </cell>
          <cell r="D32" t="str">
            <v>修理保養及保固費</v>
          </cell>
          <cell r="E32" t="str">
            <v>什項設備修護費</v>
          </cell>
        </row>
        <row r="33">
          <cell r="A33">
            <v>261</v>
          </cell>
          <cell r="B33" t="str">
            <v>各校經常門分支計畫</v>
          </cell>
          <cell r="C33" t="str">
            <v>服務費用</v>
          </cell>
          <cell r="D33" t="str">
            <v>保險費</v>
          </cell>
          <cell r="E33" t="str">
            <v>一般房屋保險費</v>
          </cell>
        </row>
        <row r="34">
          <cell r="A34" t="str">
            <v>26Y</v>
          </cell>
          <cell r="B34" t="str">
            <v>各校經常門分支計畫</v>
          </cell>
          <cell r="C34" t="str">
            <v>服務費用</v>
          </cell>
          <cell r="D34" t="str">
            <v>保險費</v>
          </cell>
          <cell r="E34" t="str">
            <v>其他保險費</v>
          </cell>
        </row>
        <row r="35">
          <cell r="A35">
            <v>277</v>
          </cell>
          <cell r="B35" t="str">
            <v>各校經常門分支計畫</v>
          </cell>
          <cell r="C35" t="str">
            <v>服務費用</v>
          </cell>
          <cell r="D35" t="str">
            <v>一般服務費</v>
          </cell>
          <cell r="E35" t="str">
            <v>代理(辦)費</v>
          </cell>
        </row>
        <row r="36">
          <cell r="A36">
            <v>279</v>
          </cell>
          <cell r="B36" t="str">
            <v>各校經常門分支計畫</v>
          </cell>
          <cell r="C36" t="str">
            <v>服務費用</v>
          </cell>
          <cell r="D36" t="str">
            <v>一般服務費</v>
          </cell>
          <cell r="E36" t="str">
            <v>外包費</v>
          </cell>
        </row>
        <row r="37">
          <cell r="A37" t="str">
            <v>27D</v>
          </cell>
          <cell r="B37" t="str">
            <v>各校經常門分支計畫</v>
          </cell>
          <cell r="C37" t="str">
            <v>服務費用</v>
          </cell>
          <cell r="D37" t="str">
            <v>一般服務費</v>
          </cell>
          <cell r="E37" t="str">
            <v>計時與計件人員酬金</v>
          </cell>
        </row>
        <row r="38">
          <cell r="A38" t="str">
            <v>27F</v>
          </cell>
          <cell r="B38" t="str">
            <v>各校經常門分支計畫</v>
          </cell>
          <cell r="C38" t="str">
            <v>服務費用</v>
          </cell>
          <cell r="D38" t="str">
            <v>一般服務費</v>
          </cell>
          <cell r="E38" t="str">
            <v>體育活動費</v>
          </cell>
        </row>
        <row r="39">
          <cell r="A39">
            <v>285</v>
          </cell>
          <cell r="B39" t="str">
            <v>各校經常門分支計畫</v>
          </cell>
          <cell r="C39" t="str">
            <v>服務費用</v>
          </cell>
          <cell r="D39" t="str">
            <v>專業服務費</v>
          </cell>
          <cell r="E39" t="str">
            <v>講課鐘點、稿費、出席審查及查詢費</v>
          </cell>
        </row>
        <row r="40">
          <cell r="A40">
            <v>287</v>
          </cell>
          <cell r="B40" t="str">
            <v>各校經常門分支計畫</v>
          </cell>
          <cell r="C40" t="str">
            <v>服務費用</v>
          </cell>
          <cell r="D40" t="str">
            <v>專業服務費</v>
          </cell>
          <cell r="E40" t="str">
            <v>委託檢驗(定)試驗認證費</v>
          </cell>
        </row>
        <row r="41">
          <cell r="A41">
            <v>288</v>
          </cell>
          <cell r="B41" t="str">
            <v>各校經常門分支計畫</v>
          </cell>
          <cell r="C41" t="str">
            <v>服務費用</v>
          </cell>
          <cell r="D41" t="str">
            <v>專業服務費</v>
          </cell>
          <cell r="E41" t="str">
            <v>委託考選訓練費</v>
          </cell>
        </row>
        <row r="42">
          <cell r="A42" t="str">
            <v>28A</v>
          </cell>
          <cell r="B42" t="str">
            <v>各校經常門分支計畫</v>
          </cell>
          <cell r="C42" t="str">
            <v>服務費用</v>
          </cell>
          <cell r="D42" t="str">
            <v>專業服務費</v>
          </cell>
          <cell r="E42" t="str">
            <v>電子計算機軟體服務費</v>
          </cell>
        </row>
        <row r="43">
          <cell r="A43">
            <v>291</v>
          </cell>
          <cell r="B43" t="str">
            <v>各校經常門分支計畫</v>
          </cell>
          <cell r="C43" t="str">
            <v>服務費用</v>
          </cell>
          <cell r="D43" t="str">
            <v>公共關係費</v>
          </cell>
          <cell r="E43" t="str">
            <v>公共關係費</v>
          </cell>
        </row>
        <row r="44">
          <cell r="A44">
            <v>312</v>
          </cell>
          <cell r="B44" t="str">
            <v>各校經常門分支計畫</v>
          </cell>
          <cell r="C44" t="str">
            <v>材料及用品費</v>
          </cell>
          <cell r="D44" t="str">
            <v>使用材料費</v>
          </cell>
          <cell r="E44" t="str">
            <v>燃料</v>
          </cell>
        </row>
        <row r="45">
          <cell r="A45">
            <v>314</v>
          </cell>
          <cell r="B45" t="str">
            <v>各校經常門分支計畫</v>
          </cell>
          <cell r="C45" t="str">
            <v>材料及用品費</v>
          </cell>
          <cell r="D45" t="str">
            <v>使用材料費</v>
          </cell>
          <cell r="E45" t="str">
            <v>建築材料</v>
          </cell>
        </row>
        <row r="46">
          <cell r="A46">
            <v>315</v>
          </cell>
          <cell r="B46" t="str">
            <v>各校經常門分支計畫</v>
          </cell>
          <cell r="C46" t="str">
            <v>材料及用品費</v>
          </cell>
          <cell r="D46" t="str">
            <v>使用材料費</v>
          </cell>
          <cell r="E46" t="str">
            <v>設備零件</v>
          </cell>
        </row>
        <row r="47">
          <cell r="A47">
            <v>321</v>
          </cell>
          <cell r="B47" t="str">
            <v>各校經常門分支計畫</v>
          </cell>
          <cell r="C47" t="str">
            <v>材料及用品費</v>
          </cell>
          <cell r="D47" t="str">
            <v>用品消耗</v>
          </cell>
          <cell r="E47" t="str">
            <v>辦公（事務）用品</v>
          </cell>
        </row>
        <row r="48">
          <cell r="A48">
            <v>322</v>
          </cell>
          <cell r="B48" t="str">
            <v>各校經常門分支計畫</v>
          </cell>
          <cell r="C48" t="str">
            <v>材料及用品費</v>
          </cell>
          <cell r="D48" t="str">
            <v>用品消耗</v>
          </cell>
          <cell r="E48" t="str">
            <v>報章什誌</v>
          </cell>
        </row>
        <row r="49">
          <cell r="A49">
            <v>323</v>
          </cell>
          <cell r="B49" t="str">
            <v>各校經常門分支計畫</v>
          </cell>
          <cell r="C49" t="str">
            <v>材料及用品費</v>
          </cell>
          <cell r="D49" t="str">
            <v>用品消耗</v>
          </cell>
          <cell r="E49" t="str">
            <v>農業與園藝用品及環境美化費</v>
          </cell>
        </row>
        <row r="50">
          <cell r="A50">
            <v>324</v>
          </cell>
          <cell r="B50" t="str">
            <v>各校經常門分支計畫</v>
          </cell>
          <cell r="C50" t="str">
            <v>材料及用品費</v>
          </cell>
          <cell r="D50" t="str">
            <v>用品消耗</v>
          </cell>
          <cell r="E50" t="str">
            <v>化學藥劑與實驗用品</v>
          </cell>
        </row>
        <row r="51">
          <cell r="A51">
            <v>325</v>
          </cell>
          <cell r="B51" t="str">
            <v>各校經常門分支計畫</v>
          </cell>
          <cell r="C51" t="str">
            <v>材料及用品費</v>
          </cell>
          <cell r="D51" t="str">
            <v>用品消耗</v>
          </cell>
          <cell r="E51" t="str">
            <v>服裝</v>
          </cell>
        </row>
        <row r="52">
          <cell r="A52">
            <v>326</v>
          </cell>
          <cell r="B52" t="str">
            <v>各校經常門分支計畫</v>
          </cell>
          <cell r="C52" t="str">
            <v>材料及用品費</v>
          </cell>
          <cell r="D52" t="str">
            <v>用品消耗</v>
          </cell>
          <cell r="E52" t="str">
            <v>食品</v>
          </cell>
        </row>
        <row r="53">
          <cell r="A53">
            <v>328</v>
          </cell>
          <cell r="B53" t="str">
            <v>各校經常門分支計畫</v>
          </cell>
          <cell r="C53" t="str">
            <v>材料及用品費</v>
          </cell>
          <cell r="D53" t="str">
            <v>用品消耗</v>
          </cell>
          <cell r="E53" t="str">
            <v>醫療用品(非醫療院所使用)</v>
          </cell>
        </row>
        <row r="54">
          <cell r="A54">
            <v>432</v>
          </cell>
          <cell r="B54" t="str">
            <v>各校經常門分支計畫</v>
          </cell>
          <cell r="C54" t="str">
            <v>租金、償債與利息</v>
          </cell>
          <cell r="D54" t="str">
            <v>機器租金</v>
          </cell>
          <cell r="E54" t="str">
            <v>機械及設備租金</v>
          </cell>
        </row>
        <row r="55">
          <cell r="A55">
            <v>442</v>
          </cell>
          <cell r="B55" t="str">
            <v>各校經常門分支計畫</v>
          </cell>
          <cell r="C55" t="str">
            <v>租金、償債與利息</v>
          </cell>
          <cell r="D55" t="str">
            <v>交通及運輸設備租金</v>
          </cell>
          <cell r="E55" t="str">
            <v>車租</v>
          </cell>
        </row>
        <row r="56">
          <cell r="A56">
            <v>443</v>
          </cell>
          <cell r="B56" t="str">
            <v>各校經常門分支計畫</v>
          </cell>
          <cell r="C56" t="str">
            <v>租金、償債與利息</v>
          </cell>
          <cell r="D56" t="str">
            <v>交通及運輸設備租金</v>
          </cell>
          <cell r="E56" t="str">
            <v>電信設備租金</v>
          </cell>
        </row>
        <row r="57">
          <cell r="A57">
            <v>451</v>
          </cell>
          <cell r="B57" t="str">
            <v>各校經常門分支計畫</v>
          </cell>
          <cell r="C57" t="str">
            <v>租金、償債與利息</v>
          </cell>
          <cell r="D57" t="str">
            <v>什項設備租金</v>
          </cell>
          <cell r="E57" t="str">
            <v>什項設備租金</v>
          </cell>
        </row>
        <row r="58">
          <cell r="A58">
            <v>661</v>
          </cell>
          <cell r="B58" t="str">
            <v>各校經常門分支計畫</v>
          </cell>
          <cell r="C58" t="str">
            <v>稅捐、規費(強制費)與繳庫</v>
          </cell>
          <cell r="D58" t="str">
            <v>規費</v>
          </cell>
          <cell r="E58" t="str">
            <v>行政規費與強制費</v>
          </cell>
        </row>
        <row r="59">
          <cell r="A59">
            <v>712</v>
          </cell>
          <cell r="B59" t="str">
            <v>各校經常門分支計畫</v>
          </cell>
          <cell r="C59" t="str">
            <v>會費、捐助、補助、分攤、照護、救濟與交流活動費</v>
          </cell>
          <cell r="D59" t="str">
            <v>會費</v>
          </cell>
          <cell r="E59" t="str">
            <v>學術團體會費</v>
          </cell>
        </row>
        <row r="60">
          <cell r="A60">
            <v>713</v>
          </cell>
          <cell r="B60" t="str">
            <v>各校經常門分支計畫</v>
          </cell>
          <cell r="C60" t="str">
            <v>會費、捐助、補助、分攤、照護、救濟與交流活動費</v>
          </cell>
          <cell r="D60" t="str">
            <v>會費</v>
          </cell>
          <cell r="E60" t="str">
            <v>職業團體會費</v>
          </cell>
        </row>
        <row r="61">
          <cell r="A61">
            <v>751</v>
          </cell>
          <cell r="B61" t="str">
            <v>各校經常門分支計畫</v>
          </cell>
          <cell r="C61" t="str">
            <v>會費、捐助、補助、分攤、照護、救濟與交流活動費</v>
          </cell>
          <cell r="D61" t="str">
            <v>競賽及交流活動費</v>
          </cell>
          <cell r="E61" t="str">
            <v>技能競賽</v>
          </cell>
        </row>
        <row r="62">
          <cell r="A62">
            <v>747</v>
          </cell>
          <cell r="B62" t="str">
            <v>教職員退休及撫卹給付</v>
          </cell>
          <cell r="C62" t="str">
            <v>會費、捐助、補助、分攤、照護、救濟與交流活動費</v>
          </cell>
          <cell r="D62" t="str">
            <v>教職員退休及撫恤给付</v>
          </cell>
          <cell r="E62" t="str">
            <v>慰問金照護及濟助金</v>
          </cell>
        </row>
        <row r="63">
          <cell r="A63">
            <v>-18</v>
          </cell>
          <cell r="B63" t="str">
            <v>行政管理及推展</v>
          </cell>
          <cell r="C63" t="str">
            <v>用人費用</v>
          </cell>
          <cell r="D63" t="str">
            <v>教職員退休及撫恤给付</v>
          </cell>
          <cell r="E63" t="str">
            <v>其他福利費</v>
          </cell>
        </row>
        <row r="64">
          <cell r="A64">
            <v>-161</v>
          </cell>
          <cell r="B64" t="str">
            <v>行政管理及推展</v>
          </cell>
          <cell r="C64" t="str">
            <v>用人費用</v>
          </cell>
          <cell r="D64" t="str">
            <v>教職員退休及撫恤给付</v>
          </cell>
          <cell r="E64" t="str">
            <v>職員退休及離職金</v>
          </cell>
        </row>
        <row r="65">
          <cell r="A65">
            <v>-19</v>
          </cell>
          <cell r="B65" t="str">
            <v>行政管理及推展</v>
          </cell>
          <cell r="C65" t="str">
            <v>用人費用</v>
          </cell>
          <cell r="D65" t="str">
            <v>調整待遇及其他經費</v>
          </cell>
          <cell r="E65" t="str">
            <v>其他福利費</v>
          </cell>
        </row>
        <row r="66">
          <cell r="A66">
            <v>-152</v>
          </cell>
          <cell r="B66" t="str">
            <v>行政管理及推展</v>
          </cell>
          <cell r="C66" t="str">
            <v>用人費用</v>
          </cell>
          <cell r="D66" t="str">
            <v>教職員退休及撫恤给付</v>
          </cell>
          <cell r="E66" t="str">
            <v>年終獎金</v>
          </cell>
        </row>
        <row r="69">
          <cell r="A69" t="str">
            <v>E10000</v>
          </cell>
          <cell r="B69" t="str">
            <v>應付退休及離職金</v>
          </cell>
          <cell r="C69" t="str">
            <v>公提離職儲金</v>
          </cell>
        </row>
        <row r="70">
          <cell r="A70" t="str">
            <v>E20000</v>
          </cell>
          <cell r="B70" t="str">
            <v>應付退休及離職金</v>
          </cell>
          <cell r="C70" t="str">
            <v>自提離職儲金</v>
          </cell>
        </row>
        <row r="71">
          <cell r="A71" t="str">
            <v>L10001</v>
          </cell>
          <cell r="B71" t="str">
            <v>應付代收款</v>
          </cell>
          <cell r="C71" t="str">
            <v>公保費</v>
          </cell>
        </row>
        <row r="72">
          <cell r="A72" t="str">
            <v>L10002</v>
          </cell>
          <cell r="B72" t="str">
            <v>應付代收款</v>
          </cell>
          <cell r="C72" t="str">
            <v>健保費-公保人員</v>
          </cell>
        </row>
        <row r="73">
          <cell r="A73" t="str">
            <v>L10003</v>
          </cell>
          <cell r="B73" t="str">
            <v>應付代收款</v>
          </cell>
          <cell r="C73" t="str">
            <v>健保費-勞保人員</v>
          </cell>
        </row>
        <row r="74">
          <cell r="A74" t="str">
            <v>L10004</v>
          </cell>
          <cell r="B74" t="str">
            <v>應付代收款</v>
          </cell>
          <cell r="C74" t="str">
            <v>勞保費</v>
          </cell>
        </row>
        <row r="75">
          <cell r="A75" t="str">
            <v>L10005</v>
          </cell>
          <cell r="B75" t="str">
            <v>應付代收款</v>
          </cell>
          <cell r="C75" t="str">
            <v>退休準備金</v>
          </cell>
        </row>
        <row r="76">
          <cell r="A76" t="str">
            <v>L10007</v>
          </cell>
          <cell r="B76" t="str">
            <v>應付代收款</v>
          </cell>
          <cell r="C76" t="str">
            <v>代扣所得稅</v>
          </cell>
        </row>
        <row r="77">
          <cell r="A77" t="str">
            <v>L10008</v>
          </cell>
          <cell r="B77" t="str">
            <v>應付代收款</v>
          </cell>
          <cell r="C77" t="str">
            <v>教科書費</v>
          </cell>
        </row>
        <row r="78">
          <cell r="A78" t="str">
            <v>L10009</v>
          </cell>
          <cell r="B78" t="str">
            <v>應付代收款</v>
          </cell>
          <cell r="C78" t="str">
            <v>仁愛基金</v>
          </cell>
        </row>
        <row r="79">
          <cell r="A79" t="str">
            <v>L10010</v>
          </cell>
          <cell r="B79" t="str">
            <v>應付代收款</v>
          </cell>
          <cell r="C79" t="str">
            <v>班級費</v>
          </cell>
        </row>
        <row r="80">
          <cell r="A80" t="str">
            <v>L10011</v>
          </cell>
          <cell r="B80" t="str">
            <v>應付代收款</v>
          </cell>
          <cell r="C80" t="str">
            <v>營養午餐費</v>
          </cell>
        </row>
        <row r="81">
          <cell r="A81" t="str">
            <v>L10012</v>
          </cell>
          <cell r="B81" t="str">
            <v>應付代收款</v>
          </cell>
          <cell r="C81" t="str">
            <v>教育儲蓄戶</v>
          </cell>
        </row>
        <row r="82">
          <cell r="A82" t="str">
            <v>L10013</v>
          </cell>
          <cell r="B82" t="str">
            <v>應付代收款</v>
          </cell>
          <cell r="C82" t="str">
            <v>電腦設備及維護管理費</v>
          </cell>
        </row>
        <row r="83">
          <cell r="A83" t="str">
            <v>L10014</v>
          </cell>
          <cell r="B83" t="str">
            <v>應付代收款</v>
          </cell>
          <cell r="C83" t="str">
            <v>畢業紀念冊</v>
          </cell>
        </row>
        <row r="84">
          <cell r="A84" t="str">
            <v>L10015</v>
          </cell>
          <cell r="B84" t="str">
            <v>應付代收款</v>
          </cell>
          <cell r="C84" t="str">
            <v>家長會費</v>
          </cell>
        </row>
        <row r="85">
          <cell r="A85" t="str">
            <v>L10016</v>
          </cell>
          <cell r="B85" t="str">
            <v>應付代收款</v>
          </cell>
          <cell r="C85" t="str">
            <v>平安保險費</v>
          </cell>
        </row>
        <row r="86">
          <cell r="A86" t="str">
            <v>L10017</v>
          </cell>
          <cell r="B86" t="str">
            <v>應付代收款</v>
          </cell>
          <cell r="C86" t="str">
            <v>零用金</v>
          </cell>
        </row>
        <row r="87">
          <cell r="A87" t="str">
            <v>L10018</v>
          </cell>
          <cell r="B87" t="str">
            <v>應付代收款</v>
          </cell>
          <cell r="C87" t="str">
            <v>退撫基金</v>
          </cell>
        </row>
        <row r="88">
          <cell r="A88" t="str">
            <v>L10019</v>
          </cell>
          <cell r="B88" t="str">
            <v>應付代收款</v>
          </cell>
          <cell r="C88" t="str">
            <v>代扣二代健保費</v>
          </cell>
        </row>
        <row r="89">
          <cell r="A89" t="str">
            <v>L10020</v>
          </cell>
          <cell r="B89" t="str">
            <v>應付代收款</v>
          </cell>
          <cell r="C89" t="str">
            <v>機關負擔公保費等費用</v>
          </cell>
        </row>
        <row r="90">
          <cell r="A90" t="str">
            <v>L12001</v>
          </cell>
          <cell r="B90" t="str">
            <v>應付代收款</v>
          </cell>
          <cell r="C90" t="str">
            <v>虛擬帳戶</v>
          </cell>
        </row>
        <row r="91">
          <cell r="A91" t="str">
            <v>L20001</v>
          </cell>
          <cell r="B91" t="str">
            <v>應付代收款</v>
          </cell>
          <cell r="C91" t="str">
            <v>幼兒園材料費</v>
          </cell>
        </row>
        <row r="92">
          <cell r="A92" t="str">
            <v>L20002</v>
          </cell>
          <cell r="B92" t="str">
            <v>應付代收款</v>
          </cell>
          <cell r="C92" t="str">
            <v>幼兒園點心費</v>
          </cell>
        </row>
        <row r="93">
          <cell r="A93" t="str">
            <v>L20003</v>
          </cell>
          <cell r="B93" t="str">
            <v>應付代收款</v>
          </cell>
          <cell r="C93" t="str">
            <v>幼兒園活動費</v>
          </cell>
        </row>
        <row r="94">
          <cell r="A94" t="str">
            <v>L20004</v>
          </cell>
          <cell r="B94" t="str">
            <v>應付代收款</v>
          </cell>
          <cell r="C94" t="str">
            <v>幼兒園設備費</v>
          </cell>
        </row>
        <row r="95">
          <cell r="A95" t="str">
            <v>L20005</v>
          </cell>
          <cell r="B95" t="str">
            <v>應付代收款</v>
          </cell>
          <cell r="C95" t="str">
            <v>教務處代收代辦</v>
          </cell>
        </row>
        <row r="96">
          <cell r="A96" t="str">
            <v>L20006</v>
          </cell>
          <cell r="B96" t="str">
            <v>應付代收款</v>
          </cell>
          <cell r="C96" t="str">
            <v>慈恩佛堂捐款</v>
          </cell>
        </row>
        <row r="97">
          <cell r="A97" t="str">
            <v>L20007</v>
          </cell>
          <cell r="B97" t="str">
            <v>應付代收款</v>
          </cell>
          <cell r="C97" t="str">
            <v>課後照顧</v>
          </cell>
        </row>
        <row r="98">
          <cell r="A98" t="str">
            <v>L20008</v>
          </cell>
          <cell r="B98" t="str">
            <v>應付代收款</v>
          </cell>
          <cell r="C98" t="str">
            <v>原住民語代課鐘點費補助</v>
          </cell>
        </row>
        <row r="99">
          <cell r="A99" t="str">
            <v>L20009</v>
          </cell>
          <cell r="B99" t="str">
            <v>應付代收款</v>
          </cell>
          <cell r="C99" t="str">
            <v>圖書館閱讀推動教師計劃</v>
          </cell>
        </row>
        <row r="100">
          <cell r="A100" t="str">
            <v>L20010</v>
          </cell>
          <cell r="B100" t="str">
            <v>應付代收款</v>
          </cell>
          <cell r="C100" t="str">
            <v>教師專業評鑑</v>
          </cell>
        </row>
        <row r="101">
          <cell r="A101" t="str">
            <v>L20011</v>
          </cell>
          <cell r="B101" t="str">
            <v>應付代收款</v>
          </cell>
          <cell r="C101" t="str">
            <v>精進教學.專業社群.專業知能研習</v>
          </cell>
        </row>
        <row r="102">
          <cell r="A102" t="str">
            <v>L20012</v>
          </cell>
          <cell r="B102" t="str">
            <v>應付代收款</v>
          </cell>
          <cell r="C102" t="str">
            <v>圖書捐款</v>
          </cell>
        </row>
        <row r="103">
          <cell r="A103" t="str">
            <v>L20013</v>
          </cell>
          <cell r="B103" t="str">
            <v>應付代收款</v>
          </cell>
          <cell r="C103" t="str">
            <v>訓導處代收代辦</v>
          </cell>
        </row>
        <row r="104">
          <cell r="A104" t="str">
            <v>L20014</v>
          </cell>
          <cell r="B104" t="str">
            <v>應付代收款</v>
          </cell>
          <cell r="C104" t="str">
            <v>資源回收</v>
          </cell>
        </row>
        <row r="105">
          <cell r="A105" t="str">
            <v>L20015</v>
          </cell>
          <cell r="B105" t="str">
            <v>應付代收款</v>
          </cell>
          <cell r="C105" t="str">
            <v>戶外教育</v>
          </cell>
        </row>
        <row r="106">
          <cell r="A106" t="str">
            <v>L20016</v>
          </cell>
          <cell r="B106" t="str">
            <v>應付代收款</v>
          </cell>
          <cell r="C106" t="str">
            <v>課後社團</v>
          </cell>
        </row>
        <row r="107">
          <cell r="A107" t="str">
            <v>L20017</v>
          </cell>
          <cell r="B107" t="str">
            <v>應付代收款</v>
          </cell>
          <cell r="C107" t="str">
            <v>幼兒園雜費</v>
          </cell>
        </row>
        <row r="108">
          <cell r="A108" t="str">
            <v>L20018</v>
          </cell>
          <cell r="B108" t="str">
            <v>應付代收款</v>
          </cell>
          <cell r="C108" t="str">
            <v>游泳教學</v>
          </cell>
        </row>
        <row r="109">
          <cell r="A109" t="str">
            <v>L20019</v>
          </cell>
          <cell r="B109" t="str">
            <v>應付代收款</v>
          </cell>
          <cell r="C109" t="str">
            <v>輔導室代收代辦</v>
          </cell>
        </row>
        <row r="110">
          <cell r="A110" t="str">
            <v>L20020</v>
          </cell>
          <cell r="B110" t="str">
            <v>應付代收款</v>
          </cell>
          <cell r="C110" t="str">
            <v>環境教育基地遊學方案</v>
          </cell>
        </row>
        <row r="111">
          <cell r="A111" t="str">
            <v>L20021</v>
          </cell>
          <cell r="B111" t="str">
            <v>應付代收款</v>
          </cell>
          <cell r="C111" t="str">
            <v>外籍及大陸配偶子女教育輔導</v>
          </cell>
        </row>
        <row r="112">
          <cell r="A112" t="str">
            <v>L20022</v>
          </cell>
          <cell r="B112" t="str">
            <v>應付代收款</v>
          </cell>
          <cell r="C112" t="str">
            <v>身障生兒童課後照顧</v>
          </cell>
        </row>
        <row r="113">
          <cell r="A113" t="str">
            <v>L20023</v>
          </cell>
          <cell r="B113" t="str">
            <v>應付代收款</v>
          </cell>
          <cell r="C113" t="str">
            <v>補救教學</v>
          </cell>
        </row>
        <row r="114">
          <cell r="A114" t="str">
            <v>L20024</v>
          </cell>
          <cell r="B114" t="str">
            <v>應付代收款</v>
          </cell>
          <cell r="C114" t="str">
            <v>特教經費</v>
          </cell>
        </row>
        <row r="115">
          <cell r="A115" t="str">
            <v>L20025</v>
          </cell>
          <cell r="B115" t="str">
            <v>應付代收款</v>
          </cell>
          <cell r="C115" t="str">
            <v>99學年度試辦服務學習計畫</v>
          </cell>
        </row>
        <row r="116">
          <cell r="A116" t="str">
            <v>L20026</v>
          </cell>
          <cell r="B116" t="str">
            <v>應付代收款</v>
          </cell>
          <cell r="C116" t="str">
            <v>社區生活營</v>
          </cell>
        </row>
        <row r="117">
          <cell r="A117" t="str">
            <v>L20027</v>
          </cell>
          <cell r="B117" t="str">
            <v>應付代收款</v>
          </cell>
          <cell r="C117" t="str">
            <v>總務處代收代辦</v>
          </cell>
        </row>
        <row r="118">
          <cell r="A118" t="str">
            <v>L20028</v>
          </cell>
          <cell r="B118" t="str">
            <v>應付代收款</v>
          </cell>
          <cell r="C118" t="str">
            <v>員工貸款</v>
          </cell>
        </row>
        <row r="119">
          <cell r="A119" t="str">
            <v>L20029</v>
          </cell>
          <cell r="B119" t="str">
            <v>應付代收款</v>
          </cell>
          <cell r="C119" t="str">
            <v>薪資代扣款</v>
          </cell>
        </row>
        <row r="120">
          <cell r="A120" t="str">
            <v>L20030</v>
          </cell>
          <cell r="B120" t="str">
            <v>應付代收款</v>
          </cell>
          <cell r="C120" t="str">
            <v>法院代扣款</v>
          </cell>
        </row>
        <row r="121">
          <cell r="A121" t="str">
            <v>L20031</v>
          </cell>
          <cell r="B121" t="str">
            <v>應付代收款</v>
          </cell>
          <cell r="C121" t="str">
            <v>98年第1階詳細評估</v>
          </cell>
        </row>
        <row r="122">
          <cell r="A122" t="str">
            <v>L20032</v>
          </cell>
          <cell r="B122" t="str">
            <v>應付代收款</v>
          </cell>
          <cell r="C122" t="str">
            <v>逾一年未兌現支票</v>
          </cell>
        </row>
        <row r="123">
          <cell r="A123" t="str">
            <v>L20033</v>
          </cell>
          <cell r="B123" t="str">
            <v>應付代收款</v>
          </cell>
          <cell r="C123" t="str">
            <v>郵局代收款</v>
          </cell>
        </row>
        <row r="124">
          <cell r="A124" t="str">
            <v>L20034</v>
          </cell>
          <cell r="B124" t="str">
            <v>應付代收款</v>
          </cell>
          <cell r="C124" t="str">
            <v>約僱人員自提離職儲金</v>
          </cell>
        </row>
        <row r="125">
          <cell r="A125" t="str">
            <v>L20035</v>
          </cell>
          <cell r="B125" t="str">
            <v>應付代收款</v>
          </cell>
          <cell r="C125" t="str">
            <v>歲入代收款</v>
          </cell>
        </row>
        <row r="126">
          <cell r="A126" t="str">
            <v>L20036</v>
          </cell>
          <cell r="B126" t="str">
            <v>應付代收款</v>
          </cell>
          <cell r="C126" t="str">
            <v>獎助學金等</v>
          </cell>
        </row>
        <row r="127">
          <cell r="A127" t="str">
            <v>L20037</v>
          </cell>
          <cell r="B127" t="str">
            <v>應付代收款</v>
          </cell>
          <cell r="C127" t="str">
            <v>99年度以前押標金帳務移撥</v>
          </cell>
        </row>
        <row r="128">
          <cell r="A128" t="str">
            <v>L20038</v>
          </cell>
          <cell r="B128" t="str">
            <v>應付代收款</v>
          </cell>
          <cell r="C128" t="str">
            <v>水電費分攤及補助</v>
          </cell>
        </row>
        <row r="129">
          <cell r="A129" t="str">
            <v>L20039</v>
          </cell>
          <cell r="B129" t="str">
            <v>應付代收款</v>
          </cell>
          <cell r="C129" t="str">
            <v>註冊費</v>
          </cell>
        </row>
        <row r="130">
          <cell r="A130" t="str">
            <v>L20040</v>
          </cell>
          <cell r="B130" t="str">
            <v>應付代收款</v>
          </cell>
          <cell r="C130" t="str">
            <v>差旅費補助款</v>
          </cell>
        </row>
        <row r="131">
          <cell r="A131" t="str">
            <v>L20041</v>
          </cell>
          <cell r="B131" t="str">
            <v>應付代收款</v>
          </cell>
          <cell r="C131" t="str">
            <v>午餐相關費用</v>
          </cell>
        </row>
        <row r="132">
          <cell r="A132" t="str">
            <v>L20042</v>
          </cell>
          <cell r="B132" t="str">
            <v>應付代收款</v>
          </cell>
          <cell r="C132" t="str">
            <v>人事相關經費(100年代號為L20031)</v>
          </cell>
        </row>
        <row r="133">
          <cell r="A133" t="str">
            <v>L20043</v>
          </cell>
          <cell r="B133" t="str">
            <v>應付代收款</v>
          </cell>
          <cell r="C133" t="str">
            <v>幼兒園代收代辦</v>
          </cell>
        </row>
        <row r="134">
          <cell r="A134" t="str">
            <v>L20044</v>
          </cell>
          <cell r="B134" t="str">
            <v>應付代收款</v>
          </cell>
          <cell r="C134" t="str">
            <v>貧困學生午餐捐款</v>
          </cell>
        </row>
        <row r="135">
          <cell r="A135" t="str">
            <v>L20045</v>
          </cell>
          <cell r="B135" t="str">
            <v>應付代收款</v>
          </cell>
          <cell r="C135" t="str">
            <v>運動會</v>
          </cell>
        </row>
        <row r="136">
          <cell r="A136" t="str">
            <v>L20046</v>
          </cell>
          <cell r="B136" t="str">
            <v>應付代收款</v>
          </cell>
          <cell r="C136" t="str">
            <v>其他</v>
          </cell>
        </row>
        <row r="137">
          <cell r="A137" t="str">
            <v>L20047</v>
          </cell>
          <cell r="B137" t="str">
            <v>應付代收款</v>
          </cell>
          <cell r="C137" t="str">
            <v>校園環境美化</v>
          </cell>
        </row>
        <row r="138">
          <cell r="A138" t="str">
            <v>L20048</v>
          </cell>
          <cell r="B138" t="str">
            <v>應付代收款</v>
          </cell>
          <cell r="C138" t="str">
            <v>體育訓練(比賽)補助</v>
          </cell>
        </row>
        <row r="139">
          <cell r="A139" t="str">
            <v>L20049</v>
          </cell>
          <cell r="B139" t="str">
            <v>應付代收款</v>
          </cell>
          <cell r="C139" t="str">
            <v>校長領導暨教學卓越獎活動</v>
          </cell>
        </row>
        <row r="140">
          <cell r="A140" t="str">
            <v>L20050</v>
          </cell>
          <cell r="B140" t="str">
            <v>應付代收款</v>
          </cell>
          <cell r="C140" t="str">
            <v>活動比賽等捐款</v>
          </cell>
        </row>
        <row r="141">
          <cell r="A141" t="str">
            <v>L20051</v>
          </cell>
          <cell r="B141" t="str">
            <v>應付代收款</v>
          </cell>
          <cell r="C141" t="str">
            <v>制服及運動服</v>
          </cell>
        </row>
        <row r="142">
          <cell r="A142" t="str">
            <v>L20052</v>
          </cell>
          <cell r="B142" t="str">
            <v>應付代收款</v>
          </cell>
          <cell r="C142" t="str">
            <v>勞力替代經費</v>
          </cell>
        </row>
        <row r="143">
          <cell r="A143" t="str">
            <v>L20053</v>
          </cell>
          <cell r="B143" t="str">
            <v>應付代收款</v>
          </cell>
          <cell r="C143" t="str">
            <v>教師節敬師禮券(品)等</v>
          </cell>
        </row>
        <row r="144">
          <cell r="A144" t="str">
            <v>L20054</v>
          </cell>
          <cell r="B144" t="str">
            <v>應付代收款</v>
          </cell>
          <cell r="C144" t="str">
            <v>幼兒園改制增置廚工經費</v>
          </cell>
        </row>
        <row r="145">
          <cell r="A145" t="str">
            <v>L30001</v>
          </cell>
          <cell r="B145" t="str">
            <v>應付代收款</v>
          </cell>
          <cell r="C145" t="str">
            <v>增置教師員額2688</v>
          </cell>
        </row>
        <row r="146">
          <cell r="A146" t="str">
            <v>L30002</v>
          </cell>
          <cell r="B146" t="str">
            <v>應付代收款</v>
          </cell>
          <cell r="C146" t="str">
            <v>輔導團減課代課費</v>
          </cell>
        </row>
        <row r="147">
          <cell r="A147" t="str">
            <v>L30003</v>
          </cell>
          <cell r="B147" t="str">
            <v>應付代收款</v>
          </cell>
          <cell r="C147" t="str">
            <v>101年度全民國防教育「愛國達人～青少年認識國防海報比賽」補助經費</v>
          </cell>
        </row>
        <row r="148">
          <cell r="A148" t="str">
            <v>L30004</v>
          </cell>
          <cell r="B148" t="str">
            <v>應付代收款</v>
          </cell>
          <cell r="C148" t="str">
            <v>101年第2次全國教育局處長會議</v>
          </cell>
        </row>
        <row r="149">
          <cell r="A149" t="str">
            <v>L30005</v>
          </cell>
          <cell r="B149" t="str">
            <v>應付代收款</v>
          </cell>
          <cell r="C149" t="str">
            <v>閩南語教學研習</v>
          </cell>
        </row>
        <row r="150">
          <cell r="A150" t="str">
            <v>L30006</v>
          </cell>
          <cell r="B150" t="str">
            <v>應付代收款</v>
          </cell>
          <cell r="C150" t="str">
            <v>國小棒球運動軟硬式組聯賽</v>
          </cell>
        </row>
        <row r="151">
          <cell r="A151" t="str">
            <v>L30007</v>
          </cell>
          <cell r="B151" t="str">
            <v>應付代收款</v>
          </cell>
          <cell r="C151" t="str">
            <v>教育優先區</v>
          </cell>
        </row>
        <row r="152">
          <cell r="A152" t="str">
            <v>L30008</v>
          </cell>
          <cell r="B152" t="str">
            <v>應付代收款</v>
          </cell>
          <cell r="C152" t="str">
            <v>推動校園正向管教種子教師工作坊</v>
          </cell>
        </row>
        <row r="153">
          <cell r="A153" t="str">
            <v>L30009</v>
          </cell>
          <cell r="B153" t="str">
            <v>應付代收款</v>
          </cell>
          <cell r="C153" t="str">
            <v>教育階段學校特殊教育評鑑結果獎勵金</v>
          </cell>
        </row>
        <row r="154">
          <cell r="A154" t="str">
            <v>L30010</v>
          </cell>
          <cell r="B154" t="str">
            <v>應付代收款</v>
          </cell>
          <cell r="C154" t="str">
            <v>語文競賽南區決賽</v>
          </cell>
        </row>
        <row r="155">
          <cell r="A155" t="str">
            <v>L30011</v>
          </cell>
          <cell r="B155" t="str">
            <v>應付代收款</v>
          </cell>
          <cell r="C155" t="str">
            <v>調整教師授課節數及導師費實施計畫(小教)</v>
          </cell>
        </row>
        <row r="156">
          <cell r="A156" t="str">
            <v>L30012</v>
          </cell>
          <cell r="B156" t="str">
            <v>應付代收款</v>
          </cell>
          <cell r="C156" t="str">
            <v>圖書室整修經費</v>
          </cell>
        </row>
        <row r="157">
          <cell r="A157" t="str">
            <v>L30013</v>
          </cell>
          <cell r="B157" t="str">
            <v>應付代收款</v>
          </cell>
          <cell r="C157" t="str">
            <v>教職員工心肺復甦術CPR研習計畫</v>
          </cell>
        </row>
        <row r="158">
          <cell r="A158" t="str">
            <v>L30014</v>
          </cell>
          <cell r="B158" t="str">
            <v>應付代收款</v>
          </cell>
          <cell r="C158" t="str">
            <v>護理訓練計畫</v>
          </cell>
        </row>
        <row r="159">
          <cell r="A159" t="str">
            <v>L30015</v>
          </cell>
          <cell r="B159" t="str">
            <v>應付代收款</v>
          </cell>
          <cell r="C159" t="str">
            <v>教師聯合甄選闈(試)場工作經費</v>
          </cell>
        </row>
        <row r="160">
          <cell r="A160" t="str">
            <v>L30016</v>
          </cell>
          <cell r="B160" t="str">
            <v>應付代收款</v>
          </cell>
          <cell r="C160" t="str">
            <v>文元國小西側大樓增建校舍工程</v>
          </cell>
        </row>
        <row r="161">
          <cell r="A161" t="str">
            <v>L30017</v>
          </cell>
          <cell r="B161" t="str">
            <v>應付代收款</v>
          </cell>
          <cell r="C161" t="str">
            <v>教保輔導團經費</v>
          </cell>
        </row>
        <row r="162">
          <cell r="A162" t="str">
            <v>L30018</v>
          </cell>
          <cell r="B162" t="str">
            <v>應付代收款</v>
          </cell>
          <cell r="C162" t="str">
            <v>圖書室冷氣及樂器等設備</v>
          </cell>
        </row>
        <row r="163">
          <cell r="A163" t="str">
            <v>L30019</v>
          </cell>
          <cell r="B163" t="str">
            <v>應付代收款</v>
          </cell>
          <cell r="C163" t="str">
            <v>閱讀磐石扎根深耕計畫</v>
          </cell>
        </row>
        <row r="164">
          <cell r="A164" t="str">
            <v>L30020</v>
          </cell>
          <cell r="B164" t="str">
            <v>應付代收款</v>
          </cell>
          <cell r="C164" t="str">
            <v>提升校園網路等資訊相關經費</v>
          </cell>
        </row>
        <row r="165">
          <cell r="A165" t="str">
            <v>L30021</v>
          </cell>
          <cell r="B165" t="str">
            <v>應付代收款</v>
          </cell>
          <cell r="C165" t="str">
            <v>提高教師員額至1.65師經費</v>
          </cell>
        </row>
        <row r="166">
          <cell r="A166" t="str">
            <v>L30022</v>
          </cell>
          <cell r="B166" t="str">
            <v>應付代收款</v>
          </cell>
          <cell r="C166" t="str">
            <v>教師甄試報名相關費用</v>
          </cell>
        </row>
        <row r="167">
          <cell r="A167" t="str">
            <v>L40001</v>
          </cell>
          <cell r="B167" t="str">
            <v>應付代收款</v>
          </cell>
          <cell r="C167" t="str">
            <v>教育部補助學前教育階段各類特殊教育班導師費及輔導費等</v>
          </cell>
        </row>
        <row r="168">
          <cell r="A168" t="str">
            <v>L40012</v>
          </cell>
          <cell r="B168" t="str">
            <v>應付代收款</v>
          </cell>
          <cell r="C168" t="str">
            <v>友善校園-學生輔導</v>
          </cell>
        </row>
        <row r="169">
          <cell r="A169" t="str">
            <v>L40014</v>
          </cell>
          <cell r="B169" t="str">
            <v>應付代收款</v>
          </cell>
          <cell r="C169" t="str">
            <v>友善校園-生命教育</v>
          </cell>
        </row>
        <row r="170">
          <cell r="A170" t="str">
            <v>L40015</v>
          </cell>
          <cell r="B170" t="str">
            <v>應付代收款</v>
          </cell>
          <cell r="C170" t="str">
            <v>友善校園-性別平等教育</v>
          </cell>
        </row>
        <row r="171">
          <cell r="A171" t="str">
            <v>L40016</v>
          </cell>
          <cell r="B171" t="str">
            <v>應付代收款</v>
          </cell>
          <cell r="C171" t="str">
            <v>友善校園-學務工作</v>
          </cell>
        </row>
        <row r="172">
          <cell r="A172" t="str">
            <v>L40017</v>
          </cell>
          <cell r="B172" t="str">
            <v>應付代收款</v>
          </cell>
          <cell r="C172" t="str">
            <v>學生無力繳交代收代辦費</v>
          </cell>
        </row>
        <row r="173">
          <cell r="A173" t="str">
            <v>L40020</v>
          </cell>
          <cell r="B173" t="str">
            <v>應付代收款</v>
          </cell>
          <cell r="C173" t="str">
            <v>輔導教師人力計畫</v>
          </cell>
        </row>
        <row r="174">
          <cell r="A174" t="str">
            <v>L40036</v>
          </cell>
          <cell r="B174" t="str">
            <v>應付代收款</v>
          </cell>
          <cell r="C174" t="str">
            <v>服務學習計畫</v>
          </cell>
        </row>
        <row r="175">
          <cell r="A175" t="str">
            <v>L40050</v>
          </cell>
          <cell r="B175" t="str">
            <v>應付代收款</v>
          </cell>
          <cell r="C175" t="str">
            <v>整建國中小體育設施</v>
          </cell>
        </row>
        <row r="176">
          <cell r="A176" t="str">
            <v>L40053</v>
          </cell>
          <cell r="B176" t="str">
            <v>應付代收款</v>
          </cell>
          <cell r="C176" t="str">
            <v>健康促進計劃</v>
          </cell>
        </row>
        <row r="177">
          <cell r="A177" t="str">
            <v>L40100</v>
          </cell>
          <cell r="B177" t="str">
            <v>應付代收款</v>
          </cell>
          <cell r="C177" t="str">
            <v>兼任治療師鐘點費</v>
          </cell>
        </row>
        <row r="178">
          <cell r="A178" t="str">
            <v>L40101</v>
          </cell>
          <cell r="B178" t="str">
            <v>應付代收款</v>
          </cell>
          <cell r="C178" t="str">
            <v>特教班教師教材編輯費</v>
          </cell>
        </row>
        <row r="179">
          <cell r="A179" t="str">
            <v>L40106</v>
          </cell>
          <cell r="B179" t="str">
            <v>應付代收款</v>
          </cell>
          <cell r="C179" t="str">
            <v>課後照顧身障專班</v>
          </cell>
        </row>
        <row r="180">
          <cell r="A180" t="str">
            <v>L40114</v>
          </cell>
          <cell r="B180" t="str">
            <v>應付代收款</v>
          </cell>
          <cell r="C180" t="str">
            <v>特教專業知能研習</v>
          </cell>
        </row>
        <row r="181">
          <cell r="A181" t="str">
            <v>L40202</v>
          </cell>
          <cell r="B181" t="str">
            <v>應付代收款</v>
          </cell>
          <cell r="C181" t="str">
            <v>本土語言師資及教材補助</v>
          </cell>
        </row>
        <row r="182">
          <cell r="A182" t="str">
            <v>L40203</v>
          </cell>
          <cell r="B182" t="str">
            <v>應付代收款</v>
          </cell>
          <cell r="C182" t="str">
            <v>台語羅馬字教材實驗示範教學計畫</v>
          </cell>
        </row>
        <row r="183">
          <cell r="A183" t="str">
            <v>L40206</v>
          </cell>
          <cell r="B183" t="str">
            <v>應付代收款</v>
          </cell>
          <cell r="C183" t="str">
            <v>資訊科技特色與典範</v>
          </cell>
        </row>
        <row r="184">
          <cell r="A184" t="str">
            <v>L40207</v>
          </cell>
          <cell r="B184" t="str">
            <v>應付代收款</v>
          </cell>
          <cell r="C184" t="str">
            <v>國小圖書館閱讀推動教師</v>
          </cell>
        </row>
        <row r="185">
          <cell r="A185" t="str">
            <v>L40208</v>
          </cell>
          <cell r="B185" t="str">
            <v>應付代收款</v>
          </cell>
          <cell r="C185" t="str">
            <v>藝術與人文深耕計畫</v>
          </cell>
        </row>
        <row r="186">
          <cell r="A186" t="str">
            <v>L40210</v>
          </cell>
          <cell r="B186" t="str">
            <v>應付代收款</v>
          </cell>
          <cell r="C186" t="str">
            <v>改善校園設施經費</v>
          </cell>
        </row>
        <row r="187">
          <cell r="A187" t="str">
            <v>L40215</v>
          </cell>
          <cell r="B187" t="str">
            <v>應付代收款</v>
          </cell>
          <cell r="C187" t="str">
            <v>教師專業發展評鑑</v>
          </cell>
        </row>
        <row r="188">
          <cell r="A188" t="str">
            <v>L40216</v>
          </cell>
          <cell r="B188" t="str">
            <v>應付代收款</v>
          </cell>
          <cell r="C188" t="str">
            <v>教師專業發展評鑑種子學校計畫</v>
          </cell>
        </row>
        <row r="189">
          <cell r="A189" t="str">
            <v>L40217</v>
          </cell>
          <cell r="B189" t="str">
            <v>應付代收款</v>
          </cell>
          <cell r="C189" t="str">
            <v>教師專業發展評鑑教學輔導教師減授課經費</v>
          </cell>
        </row>
        <row r="190">
          <cell r="A190" t="str">
            <v>L40301</v>
          </cell>
          <cell r="B190" t="str">
            <v>應付代收款</v>
          </cell>
          <cell r="C190" t="str">
            <v>全國語文競賽工作經費</v>
          </cell>
        </row>
        <row r="191">
          <cell r="A191" t="str">
            <v>L40602</v>
          </cell>
          <cell r="B191" t="str">
            <v>應付代收款</v>
          </cell>
          <cell r="C191" t="str">
            <v>幼教研習計劃</v>
          </cell>
        </row>
        <row r="192">
          <cell r="A192" t="str">
            <v>L40604</v>
          </cell>
          <cell r="B192" t="str">
            <v>應付代收款</v>
          </cell>
          <cell r="C192" t="str">
            <v>中低收入幼兒教育補助</v>
          </cell>
        </row>
        <row r="193">
          <cell r="A193" t="str">
            <v>L40605</v>
          </cell>
          <cell r="B193" t="str">
            <v>應付代收款</v>
          </cell>
          <cell r="C193" t="str">
            <v>幼兒園改善教學環境</v>
          </cell>
        </row>
        <row r="194">
          <cell r="A194" t="str">
            <v>L40606</v>
          </cell>
          <cell r="B194" t="str">
            <v>應付代收款</v>
          </cell>
          <cell r="C194" t="str">
            <v>幼教學費計畫</v>
          </cell>
        </row>
        <row r="195">
          <cell r="A195" t="str">
            <v>L40700</v>
          </cell>
          <cell r="B195" t="str">
            <v>應付代收款</v>
          </cell>
          <cell r="C195" t="str">
            <v>精進教學子計畫--教師學習社群</v>
          </cell>
        </row>
        <row r="196">
          <cell r="A196" t="str">
            <v>L40701</v>
          </cell>
          <cell r="B196" t="str">
            <v>應付代收款</v>
          </cell>
          <cell r="C196" t="str">
            <v>精進教學子計畫--含校本及全市性研習</v>
          </cell>
        </row>
        <row r="197">
          <cell r="A197" t="str">
            <v>L40704</v>
          </cell>
          <cell r="B197" t="str">
            <v>應付代收款</v>
          </cell>
          <cell r="C197" t="str">
            <v>精進教學子計畫一</v>
          </cell>
        </row>
        <row r="198">
          <cell r="A198" t="str">
            <v>L40707</v>
          </cell>
          <cell r="B198" t="str">
            <v>應付代收款</v>
          </cell>
          <cell r="C198" t="str">
            <v>精進教學子計畫二</v>
          </cell>
        </row>
        <row r="199">
          <cell r="A199" t="str">
            <v>L40708</v>
          </cell>
          <cell r="B199" t="str">
            <v>應付代收款</v>
          </cell>
          <cell r="C199" t="str">
            <v>十二年國教精進教學品質計畫</v>
          </cell>
        </row>
        <row r="200">
          <cell r="A200" t="str">
            <v>L40911</v>
          </cell>
          <cell r="B200" t="str">
            <v>應付代收款</v>
          </cell>
          <cell r="C200" t="str">
            <v>推動家庭教育計畫-親職(子)教育</v>
          </cell>
        </row>
        <row r="201">
          <cell r="A201" t="str">
            <v>L40914</v>
          </cell>
          <cell r="B201" t="str">
            <v>應付代收款</v>
          </cell>
          <cell r="C201" t="str">
            <v>祖父母節系列活動-阿公阿媽來講古</v>
          </cell>
        </row>
        <row r="202">
          <cell r="A202" t="str">
            <v>L40918</v>
          </cell>
          <cell r="B202" t="str">
            <v>應付代收款</v>
          </cell>
          <cell r="C202" t="str">
            <v>推動家庭教育計畫-婦女教育活動</v>
          </cell>
        </row>
        <row r="203">
          <cell r="A203" t="str">
            <v>L40923</v>
          </cell>
          <cell r="B203" t="str">
            <v>應付代收款</v>
          </cell>
          <cell r="C203" t="str">
            <v>推動家庭教育計畫-優先實施家庭教育對象</v>
          </cell>
        </row>
        <row r="204">
          <cell r="A204" t="str">
            <v>L40924</v>
          </cell>
          <cell r="B204" t="str">
            <v>應付代收款</v>
          </cell>
          <cell r="C204" t="str">
            <v>外籍及大陸配偶子女教育輔導計畫</v>
          </cell>
        </row>
        <row r="205">
          <cell r="A205" t="str">
            <v>L40927</v>
          </cell>
          <cell r="B205" t="str">
            <v>應付代收款</v>
          </cell>
          <cell r="C205" t="str">
            <v>推動家庭教育計畫-失親教育</v>
          </cell>
        </row>
        <row r="206">
          <cell r="A206" t="str">
            <v>L4A050</v>
          </cell>
          <cell r="B206" t="str">
            <v>應付代收款</v>
          </cell>
          <cell r="C206" t="str">
            <v>基層運動選手訓練站</v>
          </cell>
        </row>
        <row r="207">
          <cell r="A207" t="str">
            <v>L4A900</v>
          </cell>
          <cell r="B207" t="str">
            <v>應付代收款</v>
          </cell>
          <cell r="C207" t="str">
            <v>社區生活營校園輔導活動</v>
          </cell>
        </row>
        <row r="208">
          <cell r="A208" t="str">
            <v>L50001</v>
          </cell>
          <cell r="B208" t="str">
            <v>應付代收款</v>
          </cell>
          <cell r="C208" t="str">
            <v>操場跑道整修工程</v>
          </cell>
        </row>
        <row r="209">
          <cell r="A209" t="str">
            <v>L50002</v>
          </cell>
          <cell r="C209" t="str">
            <v>改善校內教學環境及設備修繕等經費</v>
          </cell>
        </row>
        <row r="210">
          <cell r="A210" t="str">
            <v>L50301</v>
          </cell>
          <cell r="B210" t="str">
            <v>應付代收款</v>
          </cell>
          <cell r="C210" t="str">
            <v>莫拉克臨時人員經費</v>
          </cell>
        </row>
        <row r="211">
          <cell r="A211" t="str">
            <v>L60113</v>
          </cell>
          <cell r="B211" t="str">
            <v>應付代收款</v>
          </cell>
          <cell r="C211" t="str">
            <v>建置中小學優質化均等數位教育環境計畫</v>
          </cell>
        </row>
        <row r="212">
          <cell r="A212" t="str">
            <v>L60115</v>
          </cell>
          <cell r="B212" t="str">
            <v>應付代收款</v>
          </cell>
          <cell r="C212" t="str">
            <v>原住民子女學用費助學金</v>
          </cell>
        </row>
        <row r="213">
          <cell r="A213" t="str">
            <v>L60116</v>
          </cell>
          <cell r="B213" t="str">
            <v>應付代收款</v>
          </cell>
          <cell r="C213" t="str">
            <v>推廣閱讀相關活動</v>
          </cell>
        </row>
        <row r="214">
          <cell r="A214" t="str">
            <v>L60122</v>
          </cell>
          <cell r="B214" t="str">
            <v>應付代收款</v>
          </cell>
          <cell r="C214" t="str">
            <v>軍公教遺族、傷殘榮軍子女學用費</v>
          </cell>
        </row>
        <row r="215">
          <cell r="A215" t="str">
            <v>L60126</v>
          </cell>
          <cell r="B215" t="str">
            <v>應付代收款</v>
          </cell>
          <cell r="C215" t="str">
            <v>整建國小教育設施計畫</v>
          </cell>
        </row>
        <row r="216">
          <cell r="A216" t="str">
            <v>L60208</v>
          </cell>
          <cell r="B216" t="str">
            <v>應付代收款</v>
          </cell>
          <cell r="C216" t="str">
            <v>推動科學教育計畫</v>
          </cell>
        </row>
        <row r="217">
          <cell r="A217" t="str">
            <v>L60301</v>
          </cell>
          <cell r="B217" t="str">
            <v>應付代收款</v>
          </cell>
          <cell r="C217" t="str">
            <v>國中小棒球重點培訓計畫</v>
          </cell>
        </row>
        <row r="218">
          <cell r="A218" t="str">
            <v>L60304</v>
          </cell>
          <cell r="B218" t="str">
            <v>應付代收款</v>
          </cell>
          <cell r="C218" t="str">
            <v>辦理育樂營各校體育活動及教學發展</v>
          </cell>
        </row>
        <row r="219">
          <cell r="A219" t="str">
            <v>L60308</v>
          </cell>
          <cell r="B219" t="str">
            <v>應付代收款</v>
          </cell>
          <cell r="C219" t="str">
            <v>整建國中小體育設施計畫</v>
          </cell>
        </row>
        <row r="220">
          <cell r="A220" t="str">
            <v>L60309</v>
          </cell>
          <cell r="B220" t="str">
            <v>應付代收款</v>
          </cell>
          <cell r="C220" t="str">
            <v>小北棒球場改善工程</v>
          </cell>
        </row>
        <row r="221">
          <cell r="A221" t="str">
            <v>L60318</v>
          </cell>
          <cell r="B221" t="str">
            <v>應付代收款</v>
          </cell>
          <cell r="C221" t="str">
            <v>午餐相關經費</v>
          </cell>
        </row>
        <row r="222">
          <cell r="A222" t="str">
            <v>L60408</v>
          </cell>
          <cell r="B222" t="str">
            <v>應付代收款</v>
          </cell>
          <cell r="C222" t="str">
            <v>資深優良教師獎勵金</v>
          </cell>
        </row>
        <row r="223">
          <cell r="A223" t="str">
            <v>L60411</v>
          </cell>
          <cell r="B223" t="str">
            <v>應付代收款</v>
          </cell>
          <cell r="C223" t="str">
            <v>推展傳統藝術教育</v>
          </cell>
        </row>
        <row r="224">
          <cell r="A224" t="str">
            <v>L60500</v>
          </cell>
          <cell r="B224" t="str">
            <v>應付代收款</v>
          </cell>
          <cell r="C224" t="str">
            <v>國中小暨幼兒園身障學生交通費</v>
          </cell>
        </row>
        <row r="225">
          <cell r="A225" t="str">
            <v>L60501</v>
          </cell>
          <cell r="B225" t="str">
            <v>應付代收款</v>
          </cell>
          <cell r="C225" t="str">
            <v>幼兒園教保員</v>
          </cell>
        </row>
        <row r="226">
          <cell r="A226" t="str">
            <v>L60502</v>
          </cell>
          <cell r="B226" t="str">
            <v>應付代收款</v>
          </cell>
          <cell r="C226" t="str">
            <v>臨僱特教助理員經費</v>
          </cell>
        </row>
        <row r="227">
          <cell r="A227" t="str">
            <v>L60512</v>
          </cell>
          <cell r="B227" t="str">
            <v>應付代收款</v>
          </cell>
          <cell r="C227" t="str">
            <v>教師特教知能研習</v>
          </cell>
        </row>
        <row r="228">
          <cell r="A228" t="str">
            <v>L60703</v>
          </cell>
          <cell r="B228" t="str">
            <v>應付代收款</v>
          </cell>
          <cell r="C228" t="str">
            <v>國民教育輔導團經費</v>
          </cell>
        </row>
        <row r="229">
          <cell r="A229" t="str">
            <v>L60754</v>
          </cell>
          <cell r="B229" t="str">
            <v>應付代收款</v>
          </cell>
          <cell r="C229" t="str">
            <v>教師公餘進修</v>
          </cell>
        </row>
        <row r="230">
          <cell r="A230" t="str">
            <v>L60755</v>
          </cell>
          <cell r="B230" t="str">
            <v>應付代收款</v>
          </cell>
          <cell r="C230" t="str">
            <v>建物安全設備經費</v>
          </cell>
        </row>
        <row r="235">
          <cell r="A235" t="str">
            <v>R20001</v>
          </cell>
          <cell r="B235" t="str">
            <v>存入保證金‎</v>
          </cell>
          <cell r="C235" t="str">
            <v>履約保證金</v>
          </cell>
          <cell r="D235" t="str">
            <v>拔河墊-瀧德國際貿易有限公司</v>
          </cell>
        </row>
        <row r="236">
          <cell r="A236" t="str">
            <v>R20002</v>
          </cell>
          <cell r="B236" t="str">
            <v>存入保證金‎</v>
          </cell>
          <cell r="C236" t="str">
            <v>履約保證金</v>
          </cell>
          <cell r="D236" t="str">
            <v>游泳教學勞務採購-瑞穗休閒運動有限公司</v>
          </cell>
        </row>
        <row r="237">
          <cell r="A237" t="str">
            <v>R20003</v>
          </cell>
          <cell r="B237" t="str">
            <v>存入保證金‎</v>
          </cell>
          <cell r="C237" t="str">
            <v>履約保證金</v>
          </cell>
          <cell r="D237" t="str">
            <v>1年級校外教學-瑞祥旅行社有限公司</v>
          </cell>
        </row>
        <row r="238">
          <cell r="A238" t="str">
            <v>R20004</v>
          </cell>
          <cell r="B238" t="str">
            <v>存入保證金‎</v>
          </cell>
          <cell r="C238" t="str">
            <v>履約保證金</v>
          </cell>
          <cell r="D238" t="str">
            <v>2年級校外教學-惠名國際旅行社有限公司</v>
          </cell>
        </row>
        <row r="239">
          <cell r="A239" t="str">
            <v>R20005</v>
          </cell>
          <cell r="B239" t="str">
            <v>存入保證金‎</v>
          </cell>
          <cell r="C239" t="str">
            <v>履約保證金</v>
          </cell>
          <cell r="D239" t="str">
            <v>3年級校外教學-惠名國際旅行社有限公司</v>
          </cell>
        </row>
        <row r="240">
          <cell r="A240" t="str">
            <v>R20006</v>
          </cell>
          <cell r="B240" t="str">
            <v>存入保證金‎</v>
          </cell>
          <cell r="C240" t="str">
            <v>履約保證金</v>
          </cell>
          <cell r="D240" t="str">
            <v>5年級校外教學-大愛旅行社有限公司</v>
          </cell>
        </row>
        <row r="241">
          <cell r="A241" t="str">
            <v>R20007</v>
          </cell>
          <cell r="B241" t="str">
            <v>存入保證金‎</v>
          </cell>
          <cell r="C241" t="str">
            <v>履約保證金</v>
          </cell>
          <cell r="D241" t="str">
            <v>4年級校外教學-廣通國際旅行社有限公司</v>
          </cell>
        </row>
        <row r="242">
          <cell r="A242" t="str">
            <v>R20008</v>
          </cell>
          <cell r="B242" t="str">
            <v>存入保證金‎</v>
          </cell>
          <cell r="C242" t="str">
            <v>履約保證金</v>
          </cell>
          <cell r="D242" t="str">
            <v>6年級校外教學-瑞祥旅行社有限公司</v>
          </cell>
        </row>
        <row r="243">
          <cell r="A243" t="str">
            <v>R20009</v>
          </cell>
          <cell r="B243" t="str">
            <v>存入保證金‎</v>
          </cell>
          <cell r="C243" t="str">
            <v>履約保證金</v>
          </cell>
          <cell r="D243" t="str">
            <v>文元國小風雨操場興建工程-聯揚營造有限公司</v>
          </cell>
        </row>
        <row r="244">
          <cell r="A244" t="str">
            <v>R20010</v>
          </cell>
          <cell r="B244" t="str">
            <v>存入保證金‎</v>
          </cell>
          <cell r="C244" t="str">
            <v>履約保證金</v>
          </cell>
          <cell r="D244" t="str">
            <v>畢業紀念冊-大裕攝影有限公司</v>
          </cell>
        </row>
        <row r="245">
          <cell r="A245" t="str">
            <v>R20011</v>
          </cell>
          <cell r="B245" t="str">
            <v>存入保證金‎</v>
          </cell>
          <cell r="C245" t="str">
            <v>履約保證金</v>
          </cell>
          <cell r="D245" t="str">
            <v>5年級校外教學-瑞祥旅行社有限公司</v>
          </cell>
        </row>
        <row r="246">
          <cell r="A246" t="str">
            <v>R20012</v>
          </cell>
          <cell r="B246" t="str">
            <v>存入保證金‎</v>
          </cell>
          <cell r="C246" t="str">
            <v>履約保證金</v>
          </cell>
          <cell r="D246" t="str">
            <v>小北C棒球場修繕工程-聯揚營造有限公司</v>
          </cell>
        </row>
        <row r="247">
          <cell r="A247" t="str">
            <v>R20013</v>
          </cell>
          <cell r="B247" t="str">
            <v>存入保證金‎</v>
          </cell>
          <cell r="C247" t="str">
            <v>履約保證金</v>
          </cell>
          <cell r="D247" t="str">
            <v>足球訓練場地整修委託專業服務-震順土木包工業</v>
          </cell>
        </row>
        <row r="248">
          <cell r="A248" t="str">
            <v>R20014</v>
          </cell>
          <cell r="B248" t="str">
            <v>存入保證金‎</v>
          </cell>
          <cell r="C248" t="str">
            <v>履約保證金</v>
          </cell>
          <cell r="D248" t="str">
            <v>文元國小風雨操場後續工程-堃霖土木包工業有限公司-101.11.30</v>
          </cell>
        </row>
        <row r="249">
          <cell r="A249" t="str">
            <v>R20015</v>
          </cell>
          <cell r="B249" t="str">
            <v>存入保證金‎</v>
          </cell>
          <cell r="C249" t="str">
            <v>履約保證金</v>
          </cell>
          <cell r="D249" t="str">
            <v>1.2.3年級校外教學-宗群旅行社有限公司</v>
          </cell>
        </row>
        <row r="250">
          <cell r="A250" t="str">
            <v>R20016</v>
          </cell>
          <cell r="B250" t="str">
            <v>存入保證金‎</v>
          </cell>
          <cell r="C250" t="str">
            <v>履約保證金</v>
          </cell>
          <cell r="D250" t="str">
            <v>小北棒球場園區開發專案改善工程--俊益營造(股)有限公司</v>
          </cell>
        </row>
        <row r="251">
          <cell r="A251" t="str">
            <v>R20017</v>
          </cell>
          <cell r="B251" t="str">
            <v>存入保證金‎</v>
          </cell>
          <cell r="C251" t="str">
            <v>履約保證金</v>
          </cell>
          <cell r="D251" t="str">
            <v>102學年度6年級校外教學--宗群旅行社有限公司</v>
          </cell>
        </row>
        <row r="252">
          <cell r="A252" t="str">
            <v>R20018</v>
          </cell>
          <cell r="B252" t="str">
            <v>存入保證金‎</v>
          </cell>
          <cell r="C252" t="str">
            <v>履約保證金</v>
          </cell>
          <cell r="D252" t="str">
            <v>102學年上5、6年級游泳教學勞務採購-台泳企業(股)</v>
          </cell>
        </row>
        <row r="253">
          <cell r="A253" t="str">
            <v>R20019</v>
          </cell>
          <cell r="B253" t="str">
            <v>存入保證金‎</v>
          </cell>
          <cell r="C253" t="str">
            <v>履約保證金</v>
          </cell>
          <cell r="D253" t="str">
            <v>102學年下5、6年級游泳教學勞務採購-台泳企業(股)</v>
          </cell>
        </row>
        <row r="254">
          <cell r="A254" t="str">
            <v>R20020</v>
          </cell>
          <cell r="B254" t="str">
            <v>存入保證金‎</v>
          </cell>
          <cell r="C254" t="str">
            <v>履約保證金</v>
          </cell>
          <cell r="D254" t="str">
            <v>峰德文化事業(股)有限公司</v>
          </cell>
        </row>
        <row r="255">
          <cell r="A255" t="str">
            <v>R20021</v>
          </cell>
          <cell r="B255" t="str">
            <v>存入保證金‎</v>
          </cell>
          <cell r="C255" t="str">
            <v>履約保證金</v>
          </cell>
          <cell r="D255" t="str">
            <v>圖書館改造工程--欣統土木包工業</v>
          </cell>
        </row>
        <row r="256">
          <cell r="A256" t="str">
            <v>R20022</v>
          </cell>
          <cell r="B256" t="str">
            <v>存入保證金‎</v>
          </cell>
          <cell r="C256" t="str">
            <v>履約保證金</v>
          </cell>
          <cell r="D256" t="str">
            <v>102學年度1年級校外教學--宗群旅行社有限公司</v>
          </cell>
        </row>
        <row r="257">
          <cell r="A257" t="str">
            <v>R20023</v>
          </cell>
          <cell r="B257" t="str">
            <v>存入保證金‎</v>
          </cell>
          <cell r="C257" t="str">
            <v>履約保證金</v>
          </cell>
          <cell r="D257" t="str">
            <v>102學年度3.4年級校外教學--宗群旅行社有限公司</v>
          </cell>
        </row>
        <row r="258">
          <cell r="A258" t="str">
            <v>R20024</v>
          </cell>
          <cell r="B258" t="str">
            <v>存入保證金‎</v>
          </cell>
          <cell r="C258" t="str">
            <v>履約保證金</v>
          </cell>
          <cell r="D258" t="str">
            <v>102學年度2年級校外教學--永益旅行社有限公司</v>
          </cell>
        </row>
        <row r="259">
          <cell r="A259" t="str">
            <v>R20025</v>
          </cell>
          <cell r="B259" t="str">
            <v>存入保證金‎</v>
          </cell>
          <cell r="C259" t="str">
            <v>履約保證金</v>
          </cell>
          <cell r="D259" t="str">
            <v>102學年度5年級校外教學--永益旅行社有限公司</v>
          </cell>
        </row>
        <row r="260">
          <cell r="A260" t="str">
            <v>R20026</v>
          </cell>
          <cell r="B260" t="str">
            <v>存入保證金‎</v>
          </cell>
          <cell r="C260" t="str">
            <v>履約保證金</v>
          </cell>
          <cell r="D260" t="str">
            <v>103樂器財物採購案--樂閎樂器有限公司</v>
          </cell>
        </row>
        <row r="261">
          <cell r="A261" t="str">
            <v>R20027</v>
          </cell>
          <cell r="B261" t="str">
            <v>存入保證金‎</v>
          </cell>
          <cell r="C261" t="str">
            <v>履約保證金</v>
          </cell>
          <cell r="D261" t="str">
            <v>103樂器財物採購案--梵士雅實業(有)</v>
          </cell>
        </row>
        <row r="262">
          <cell r="A262" t="str">
            <v>R20028</v>
          </cell>
          <cell r="B262" t="str">
            <v>存入保證金‎</v>
          </cell>
          <cell r="C262" t="str">
            <v>履約保證金</v>
          </cell>
          <cell r="D262" t="str">
            <v>103上游泳教學勞務採購-台泳企業(股)</v>
          </cell>
        </row>
        <row r="263">
          <cell r="A263" t="str">
            <v>R20029</v>
          </cell>
          <cell r="B263" t="str">
            <v>存入保證金‎</v>
          </cell>
          <cell r="C263" t="str">
            <v>履約保證金</v>
          </cell>
          <cell r="D263" t="str">
            <v>103下游泳教學勞務採購-台泳企業(股)</v>
          </cell>
        </row>
        <row r="264">
          <cell r="A264" t="str">
            <v>R20030</v>
          </cell>
          <cell r="B264" t="str">
            <v>存入保證金‎</v>
          </cell>
          <cell r="C264" t="str">
            <v>履約保證金</v>
          </cell>
          <cell r="D264" t="str">
            <v>103學年度6年級校外教學--宗群旅行社有限公司</v>
          </cell>
        </row>
        <row r="265">
          <cell r="A265" t="str">
            <v>R20031</v>
          </cell>
          <cell r="B265" t="str">
            <v>存入保證金‎</v>
          </cell>
          <cell r="C265" t="str">
            <v>履約保證金</v>
          </cell>
          <cell r="D265" t="str">
            <v>103年度改善消防設備採購--九如消防安全設備檢修(股)</v>
          </cell>
        </row>
        <row r="266">
          <cell r="A266" t="str">
            <v>R20032</v>
          </cell>
          <cell r="B266" t="str">
            <v>存入保證金‎</v>
          </cell>
          <cell r="C266" t="str">
            <v>履約保證金</v>
          </cell>
          <cell r="D266" t="str">
            <v>103學年度5年級校外教學--瑞祥旅行社有限公司</v>
          </cell>
        </row>
        <row r="267">
          <cell r="A267" t="str">
            <v>R20033</v>
          </cell>
          <cell r="B267" t="str">
            <v>存入保證金‎</v>
          </cell>
          <cell r="C267" t="str">
            <v>履約保證金</v>
          </cell>
          <cell r="D267" t="str">
            <v>103學年度教育部體育署補助充實體--建臣體育用品社</v>
          </cell>
        </row>
        <row r="268">
          <cell r="A268" t="str">
            <v>R20034</v>
          </cell>
          <cell r="B268" t="str">
            <v>存入保證金‎</v>
          </cell>
          <cell r="C268" t="str">
            <v>履約保證金</v>
          </cell>
          <cell r="D268" t="str">
            <v>103管樂器(低音號)財物採購案--樂閎樂器(有)</v>
          </cell>
        </row>
        <row r="269">
          <cell r="A269" t="str">
            <v>R20035</v>
          </cell>
          <cell r="B269" t="str">
            <v>存入保證金‎</v>
          </cell>
          <cell r="C269" t="str">
            <v>履約保證金</v>
          </cell>
          <cell r="D269" t="str">
            <v>西側大樓增建校舍工程--柏億營造工程(股)</v>
          </cell>
        </row>
        <row r="270">
          <cell r="A270" t="str">
            <v>R20036</v>
          </cell>
          <cell r="B270" t="str">
            <v>存入保證金‎</v>
          </cell>
          <cell r="C270" t="str">
            <v>履約保證金</v>
          </cell>
          <cell r="D270" t="str">
            <v>3年級校外教學--宏勝旅行社有限公司</v>
          </cell>
        </row>
        <row r="271">
          <cell r="A271" t="str">
            <v>R20037</v>
          </cell>
          <cell r="B271" t="str">
            <v>存入保證金‎</v>
          </cell>
          <cell r="C271" t="str">
            <v>履約保證金</v>
          </cell>
          <cell r="D271" t="str">
            <v>103學年度1、2年級校外教學--宗群旅行社有限公司</v>
          </cell>
        </row>
        <row r="272">
          <cell r="A272" t="str">
            <v>R20038</v>
          </cell>
          <cell r="B272" t="str">
            <v>存入保證金‎</v>
          </cell>
          <cell r="C272" t="str">
            <v>履約保證金</v>
          </cell>
          <cell r="D272" t="str">
            <v>103學年度4年級校外教學--宗群旅行社有限公司</v>
          </cell>
        </row>
        <row r="273">
          <cell r="A273" t="str">
            <v>R20039</v>
          </cell>
          <cell r="B273" t="str">
            <v>存入保證金‎</v>
          </cell>
          <cell r="C273" t="str">
            <v>履約保證金</v>
          </cell>
          <cell r="D273" t="str">
            <v>104教育部補助管樂器財物採購--樂閎樂器(有)</v>
          </cell>
        </row>
        <row r="274">
          <cell r="A274" t="str">
            <v>R20040</v>
          </cell>
          <cell r="B274" t="str">
            <v>存入保證金‎</v>
          </cell>
          <cell r="C274" t="str">
            <v>履約保證金</v>
          </cell>
          <cell r="D274" t="str">
            <v>104學年度畢業紀念冊--佳麗華攝影社</v>
          </cell>
        </row>
        <row r="275">
          <cell r="A275" t="str">
            <v>R20041</v>
          </cell>
          <cell r="B275" t="str">
            <v>存入保證金‎</v>
          </cell>
          <cell r="C275" t="str">
            <v>履約保證金</v>
          </cell>
          <cell r="D275" t="str">
            <v>104學年度6年級戶外教育--宗群旅行社有限公司</v>
          </cell>
        </row>
        <row r="276">
          <cell r="A276" t="str">
            <v>R20042</v>
          </cell>
          <cell r="B276" t="str">
            <v>存入保證金‎</v>
          </cell>
          <cell r="C276" t="str">
            <v>履約保證金</v>
          </cell>
          <cell r="D276" t="str">
            <v>104學年度5年級戶外教育---瑞祥旅行社有限公司</v>
          </cell>
        </row>
        <row r="277">
          <cell r="A277" t="str">
            <v>R20043</v>
          </cell>
          <cell r="B277" t="str">
            <v>存入保證金‎</v>
          </cell>
          <cell r="C277" t="str">
            <v>履約保證金</v>
          </cell>
          <cell r="D277" t="str">
            <v>3年級戶外教育--宏勝旅行社有限公司</v>
          </cell>
        </row>
        <row r="278">
          <cell r="A278" t="str">
            <v>R20044</v>
          </cell>
          <cell r="B278" t="str">
            <v>存入保證金‎</v>
          </cell>
          <cell r="C278" t="str">
            <v>履約保證金</v>
          </cell>
          <cell r="D278" t="str">
            <v>2年級戶外教育--駿霆旅行社有限公司</v>
          </cell>
        </row>
        <row r="279">
          <cell r="A279" t="str">
            <v>R20045</v>
          </cell>
          <cell r="B279" t="str">
            <v>存入保證金‎</v>
          </cell>
          <cell r="C279" t="str">
            <v>履約保證金</v>
          </cell>
          <cell r="D279" t="str">
            <v>1年級戶外教育--駿霆旅行社有限公司</v>
          </cell>
        </row>
        <row r="280">
          <cell r="A280" t="str">
            <v>R20046</v>
          </cell>
          <cell r="B280" t="str">
            <v>存入保證金‎</v>
          </cell>
          <cell r="C280" t="str">
            <v>履約保證金</v>
          </cell>
          <cell r="D280" t="str">
            <v>4年級戶外教育--永益旅行社有限公司</v>
          </cell>
        </row>
        <row r="281">
          <cell r="A281" t="str">
            <v>R20047</v>
          </cell>
          <cell r="B281" t="str">
            <v>存入保證金‎</v>
          </cell>
          <cell r="C281" t="str">
            <v>履約保證金</v>
          </cell>
          <cell r="D281" t="str">
            <v>幼兒園厠所改善工程--美邦營造工程(股)</v>
          </cell>
        </row>
        <row r="282">
          <cell r="A282" t="str">
            <v>R20048</v>
          </cell>
          <cell r="B282" t="str">
            <v>存入保證金‎</v>
          </cell>
          <cell r="C282" t="str">
            <v>履約保證金</v>
          </cell>
          <cell r="D282" t="str">
            <v>6年級戶外教育--駿霆旅行社有限公司</v>
          </cell>
        </row>
        <row r="283">
          <cell r="A283" t="str">
            <v>R20049</v>
          </cell>
          <cell r="B283" t="str">
            <v>存入保證金‎</v>
          </cell>
          <cell r="C283" t="str">
            <v>履約保證金</v>
          </cell>
          <cell r="D283" t="str">
            <v>105學年度畢業紀念冊--佳麗華攝影社</v>
          </cell>
        </row>
        <row r="284">
          <cell r="A284" t="str">
            <v>R20050</v>
          </cell>
          <cell r="B284" t="str">
            <v>存入保證金‎</v>
          </cell>
          <cell r="C284" t="str">
            <v>履約保證金</v>
          </cell>
          <cell r="D284" t="str">
            <v>操場跑道整修工程-柏億營造工程(股)</v>
          </cell>
        </row>
        <row r="285">
          <cell r="A285" t="str">
            <v>R20051</v>
          </cell>
          <cell r="B285" t="str">
            <v>存入保證金‎</v>
          </cell>
          <cell r="C285" t="str">
            <v>履約保證金</v>
          </cell>
          <cell r="D285" t="str">
            <v>1、2年級戶外教育--駿霆旅行社有限公司</v>
          </cell>
        </row>
        <row r="291">
          <cell r="A291" t="str">
            <v>R40001</v>
          </cell>
          <cell r="B291" t="str">
            <v>存入保證金‎</v>
          </cell>
          <cell r="C291" t="str">
            <v>保固保證金</v>
          </cell>
          <cell r="D291" t="str">
            <v>南棟網路老舊更新-均安科技有限公司-100.06.19</v>
          </cell>
        </row>
        <row r="292">
          <cell r="A292" t="str">
            <v>R40002</v>
          </cell>
          <cell r="B292" t="str">
            <v>存入保證金‎</v>
          </cell>
          <cell r="C292" t="str">
            <v>保固保證金</v>
          </cell>
          <cell r="D292" t="str">
            <v>籃球場積水改善-晉佑營造股份有限公司-100.07.04</v>
          </cell>
        </row>
        <row r="293">
          <cell r="A293" t="str">
            <v>R40003</v>
          </cell>
          <cell r="B293" t="str">
            <v>存入保證金‎</v>
          </cell>
          <cell r="C293" t="str">
            <v>保固保證金</v>
          </cell>
          <cell r="D293" t="str">
            <v>教室遮光設備-中鏵窗飾材料有限公司-100.09.28</v>
          </cell>
        </row>
        <row r="294">
          <cell r="A294" t="str">
            <v>R40004</v>
          </cell>
          <cell r="B294" t="str">
            <v>存入保證金‎</v>
          </cell>
          <cell r="C294" t="str">
            <v>保固保證金</v>
          </cell>
          <cell r="D294" t="str">
            <v>美勞教室設備拉胚機-偉禾有限公司-100.10.15</v>
          </cell>
        </row>
        <row r="295">
          <cell r="A295" t="str">
            <v>R40005</v>
          </cell>
          <cell r="B295" t="str">
            <v>存入保證金‎</v>
          </cell>
          <cell r="C295" t="str">
            <v>保固保證金</v>
          </cell>
          <cell r="D295" t="str">
            <v>屋頂隔熱防漏改善-東城科技有限公司-100.12.15</v>
          </cell>
        </row>
        <row r="296">
          <cell r="A296" t="str">
            <v>R40006</v>
          </cell>
          <cell r="B296" t="str">
            <v>存入保證金‎</v>
          </cell>
          <cell r="C296" t="str">
            <v>保固保證金</v>
          </cell>
          <cell r="D296" t="str">
            <v>電腦教室設備更新-研誌科技有限公司-101.01.08</v>
          </cell>
        </row>
        <row r="297">
          <cell r="A297" t="str">
            <v>R40007</v>
          </cell>
          <cell r="B297" t="str">
            <v>存入保證金‎</v>
          </cell>
          <cell r="C297" t="str">
            <v>保固保證金</v>
          </cell>
          <cell r="D297" t="str">
            <v>二期校舍屋頂防漏-八田營造有限公司-101.10.02</v>
          </cell>
        </row>
        <row r="298">
          <cell r="A298" t="str">
            <v>R40008</v>
          </cell>
          <cell r="B298" t="str">
            <v>存入保證金‎</v>
          </cell>
          <cell r="C298" t="str">
            <v>保固保證金</v>
          </cell>
          <cell r="D298" t="str">
            <v>校園修繕工程-照群土木包工業-103.12.15 </v>
          </cell>
        </row>
        <row r="299">
          <cell r="A299" t="str">
            <v>R40009</v>
          </cell>
          <cell r="B299" t="str">
            <v>存入保證金‎</v>
          </cell>
          <cell r="C299" t="str">
            <v>保固保證金</v>
          </cell>
          <cell r="D299" t="str">
            <v>小北C棒球場修繕工程-聯揚營造有限公司-104.2.10</v>
          </cell>
        </row>
        <row r="300">
          <cell r="A300" t="str">
            <v>R40010</v>
          </cell>
          <cell r="B300" t="str">
            <v>存入保證金‎</v>
          </cell>
          <cell r="C300" t="str">
            <v>保固保證金</v>
          </cell>
          <cell r="D300" t="str">
            <v>文元國小風雨操場興建工程-聯揚營造有限公司-101.6.14～104.6.14</v>
          </cell>
        </row>
        <row r="301">
          <cell r="A301" t="str">
            <v>R40011</v>
          </cell>
          <cell r="B301" t="str">
            <v>存入保證金‎</v>
          </cell>
          <cell r="C301" t="str">
            <v>保固保證金</v>
          </cell>
          <cell r="D301" t="str">
            <v>文元國小風雨操場興建工程使用執照取得前保留款-聯揚營造有限公司-101.6.14～</v>
          </cell>
        </row>
        <row r="302">
          <cell r="A302" t="str">
            <v>R40012</v>
          </cell>
          <cell r="B302" t="str">
            <v>存入保證金‎</v>
          </cell>
          <cell r="C302" t="str">
            <v>保固保證金</v>
          </cell>
          <cell r="D302" t="str">
            <v>文元國小風雨操場興建工程植栽撫育保活金--第1期-聯揚營造有限公司-101.6.14～101.12.14</v>
          </cell>
        </row>
        <row r="303">
          <cell r="A303" t="str">
            <v>R40013</v>
          </cell>
          <cell r="B303" t="str">
            <v>存入保證金‎</v>
          </cell>
          <cell r="C303" t="str">
            <v>保固保證金</v>
          </cell>
          <cell r="D303" t="str">
            <v>文元國小風雨操場興建工程植栽撫育保活金--第2期-聯揚營造有限公司-101.6.14～10.12.14</v>
          </cell>
        </row>
        <row r="304">
          <cell r="A304" t="str">
            <v>R40014</v>
          </cell>
          <cell r="B304" t="str">
            <v>存入保證金‎</v>
          </cell>
          <cell r="C304" t="str">
            <v>保固保證金</v>
          </cell>
          <cell r="D304" t="str">
            <v>文元國小風雨操場後續工程-102.12.4</v>
          </cell>
        </row>
        <row r="305">
          <cell r="A305" t="str">
            <v>R40015</v>
          </cell>
          <cell r="B305" t="str">
            <v>存入保證金‎</v>
          </cell>
          <cell r="C305" t="str">
            <v>保固保證金</v>
          </cell>
          <cell r="D305" t="str">
            <v>文元國小廣播教學設備採購案-103.12.27</v>
          </cell>
        </row>
        <row r="306">
          <cell r="A306" t="str">
            <v>R40016</v>
          </cell>
          <cell r="B306" t="str">
            <v>存入保證金‎</v>
          </cell>
          <cell r="C306" t="str">
            <v>保固保證金</v>
          </cell>
          <cell r="D306" t="str">
            <v>小北棒球場園區開發專案改善工程案-106.01.21</v>
          </cell>
        </row>
        <row r="307">
          <cell r="A307" t="str">
            <v>R40017</v>
          </cell>
          <cell r="B307" t="str">
            <v>存入保證金‎</v>
          </cell>
          <cell r="C307" t="str">
            <v>保固保證金</v>
          </cell>
          <cell r="D307" t="str">
            <v>小北棒球場園區開發專案改善工程案-108.01.21</v>
          </cell>
        </row>
        <row r="308">
          <cell r="A308" t="str">
            <v>R40018</v>
          </cell>
          <cell r="B308" t="str">
            <v>存入保證金‎</v>
          </cell>
          <cell r="C308" t="str">
            <v>保固保證金</v>
          </cell>
          <cell r="D308" t="str">
            <v>圖書館改造工程案-104.03.24</v>
          </cell>
        </row>
        <row r="309">
          <cell r="A309" t="str">
            <v>R40019</v>
          </cell>
          <cell r="B309" t="str">
            <v>存入保證金‎</v>
          </cell>
          <cell r="C309" t="str">
            <v>保固保證金</v>
          </cell>
          <cell r="D309" t="str">
            <v>103樂器財物採購案-105.07.17</v>
          </cell>
        </row>
        <row r="310">
          <cell r="A310" t="str">
            <v>R40020</v>
          </cell>
          <cell r="B310" t="str">
            <v>存入保證金‎</v>
          </cell>
          <cell r="C310" t="str">
            <v>保固保證金</v>
          </cell>
          <cell r="D310" t="str">
            <v>103弦樂器財物採購案-108.09.04</v>
          </cell>
        </row>
        <row r="311">
          <cell r="A311" t="str">
            <v>R40021</v>
          </cell>
          <cell r="B311" t="str">
            <v>存入保證金‎</v>
          </cell>
          <cell r="C311" t="str">
            <v>保固保證金</v>
          </cell>
          <cell r="D311" t="str">
            <v>103改善消防設備採購案-105.11.06</v>
          </cell>
        </row>
        <row r="312">
          <cell r="A312" t="str">
            <v>R40022</v>
          </cell>
          <cell r="B312" t="str">
            <v>存入保證金‎</v>
          </cell>
          <cell r="C312" t="str">
            <v>保固保證金</v>
          </cell>
          <cell r="D312" t="str">
            <v>103體育署補助充實體育器材設備採購-105.11.13</v>
          </cell>
        </row>
        <row r="313">
          <cell r="A313" t="str">
            <v>R40023</v>
          </cell>
          <cell r="B313" t="str">
            <v>存入保證金‎</v>
          </cell>
          <cell r="C313" t="str">
            <v>保固保證金</v>
          </cell>
          <cell r="D313" t="str">
            <v>103管樂器(低音號)財物採購案-105.12.08</v>
          </cell>
        </row>
        <row r="314">
          <cell r="A314" t="str">
            <v>R40024</v>
          </cell>
          <cell r="B314" t="str">
            <v>存入保證金‎</v>
          </cell>
          <cell r="C314" t="str">
            <v>保固保證金</v>
          </cell>
          <cell r="D314" t="str">
            <v>104教育部補助管樂器財物採購案-106.03.17</v>
          </cell>
        </row>
        <row r="315">
          <cell r="A315" t="str">
            <v>R40025</v>
          </cell>
          <cell r="B315" t="str">
            <v>存入保證金‎</v>
          </cell>
          <cell r="C315" t="str">
            <v>保固保證金</v>
          </cell>
          <cell r="D315" t="str">
            <v>105自然教室課桌椅財物採購案-106.3.28</v>
          </cell>
        </row>
        <row r="316">
          <cell r="A316" t="str">
            <v>R40026</v>
          </cell>
          <cell r="B316" t="str">
            <v>存入保證金‎</v>
          </cell>
          <cell r="C316" t="str">
            <v>保固保證金</v>
          </cell>
          <cell r="D316" t="str">
            <v>西側大樓增建校舍工程-非結構物-106.1.20</v>
          </cell>
        </row>
        <row r="317">
          <cell r="A317" t="str">
            <v>R40027</v>
          </cell>
          <cell r="B317" t="str">
            <v>存入保證金‎</v>
          </cell>
          <cell r="C317" t="str">
            <v>保固保證金</v>
          </cell>
          <cell r="D317" t="str">
            <v>西側大樓增建校舍工程-結構物-110.1.20</v>
          </cell>
        </row>
        <row r="318">
          <cell r="A318" t="str">
            <v>R40028</v>
          </cell>
          <cell r="B318" t="str">
            <v>存入保證金‎</v>
          </cell>
          <cell r="C318" t="str">
            <v>保固保證金</v>
          </cell>
          <cell r="D318" t="str">
            <v>幼兒園厠所改善工程-106.12.1</v>
          </cell>
        </row>
        <row r="322">
          <cell r="A322" t="str">
            <v>R50001</v>
          </cell>
          <cell r="B322" t="str">
            <v>存入保證金‎</v>
          </cell>
          <cell r="C322" t="str">
            <v>場地租借保證金</v>
          </cell>
          <cell r="D322" t="str">
            <v>方圓托兒所</v>
          </cell>
        </row>
        <row r="323">
          <cell r="A323" t="str">
            <v>R50002</v>
          </cell>
          <cell r="B323" t="str">
            <v>存入保證金‎</v>
          </cell>
          <cell r="C323" t="str">
            <v>場地租借保證金</v>
          </cell>
          <cell r="D323" t="str">
            <v>天資托兒所</v>
          </cell>
        </row>
        <row r="324">
          <cell r="A324" t="str">
            <v>R50003</v>
          </cell>
          <cell r="B324" t="str">
            <v>存入保證金‎</v>
          </cell>
          <cell r="C324" t="str">
            <v>場地租借保證金</v>
          </cell>
          <cell r="D324" t="str">
            <v>楊浚銘</v>
          </cell>
        </row>
        <row r="325">
          <cell r="A325" t="str">
            <v>R50004</v>
          </cell>
          <cell r="B325" t="str">
            <v>存入保證金‎</v>
          </cell>
          <cell r="C325" t="str">
            <v>場地租借保證金</v>
          </cell>
          <cell r="D325" t="str">
            <v>向日葵托‎兒所‎</v>
          </cell>
        </row>
        <row r="326">
          <cell r="A326" t="str">
            <v>R50005</v>
          </cell>
          <cell r="B326" t="str">
            <v>存入保證金‎</v>
          </cell>
          <cell r="C326" t="str">
            <v>場地租借保證金</v>
          </cell>
          <cell r="D326" t="str">
            <v>領先國際文教事業有限公司</v>
          </cell>
        </row>
        <row r="327">
          <cell r="A327" t="str">
            <v>R50006</v>
          </cell>
          <cell r="B327" t="str">
            <v>存入保證金‎</v>
          </cell>
          <cell r="C327" t="str">
            <v>場地租借保證金</v>
          </cell>
          <cell r="D327" t="str">
            <v>王秀燕(兒童讀經班)</v>
          </cell>
        </row>
        <row r="328">
          <cell r="A328" t="str">
            <v>R50007</v>
          </cell>
          <cell r="B328" t="str">
            <v>存入保證金‎</v>
          </cell>
          <cell r="C328" t="str">
            <v>場地租借保證金</v>
          </cell>
          <cell r="D328" t="str">
            <v>許佳雯場地借用保證金</v>
          </cell>
        </row>
        <row r="329">
          <cell r="A329" t="str">
            <v>R50008</v>
          </cell>
          <cell r="B329" t="str">
            <v>存入保證金‎</v>
          </cell>
          <cell r="C329" t="str">
            <v>場地租借保證金</v>
          </cell>
          <cell r="D329" t="str">
            <v>沈亞臻場地借用保證金</v>
          </cell>
        </row>
        <row r="330">
          <cell r="A330" t="str">
            <v>R50009</v>
          </cell>
          <cell r="B330" t="str">
            <v>存入保證金‎</v>
          </cell>
          <cell r="C330" t="str">
            <v>場地租借保證金</v>
          </cell>
          <cell r="D330" t="str">
            <v>柏欣幼兒園</v>
          </cell>
        </row>
        <row r="331">
          <cell r="A331" t="str">
            <v>R50010</v>
          </cell>
          <cell r="B331" t="str">
            <v>存入保證金‎</v>
          </cell>
          <cell r="C331" t="str">
            <v>場地租借保證金</v>
          </cell>
          <cell r="D331" t="str">
            <v>崑山科技大學 </v>
          </cell>
        </row>
        <row r="332">
          <cell r="A332" t="str">
            <v>R50011</v>
          </cell>
          <cell r="B332" t="str">
            <v>存入保證金‎</v>
          </cell>
          <cell r="C332" t="str">
            <v>場地租借保證金</v>
          </cell>
          <cell r="D332" t="str">
            <v>非凡文理補習班</v>
          </cell>
        </row>
        <row r="333">
          <cell r="A333" t="str">
            <v>R50012</v>
          </cell>
          <cell r="B333" t="str">
            <v>存入保證金‎</v>
          </cell>
          <cell r="C333" t="str">
            <v>場地租借保證金</v>
          </cell>
          <cell r="D333" t="str">
            <v>瀚揚文創有限公司</v>
          </cell>
        </row>
        <row r="334">
          <cell r="A334" t="str">
            <v>R50013</v>
          </cell>
          <cell r="B334" t="str">
            <v>存入保證金‎</v>
          </cell>
          <cell r="C334" t="str">
            <v>場地租借保證金</v>
          </cell>
          <cell r="D334" t="str">
            <v>中華國際奧林匹亞菁英協會黃瓊瑢</v>
          </cell>
        </row>
        <row r="335">
          <cell r="A335" t="str">
            <v>R50014</v>
          </cell>
          <cell r="B335" t="str">
            <v>存入保證金‎</v>
          </cell>
          <cell r="C335" t="str">
            <v>場地租借保證金</v>
          </cell>
          <cell r="D335" t="str">
            <v>臺南市私立愛麗絲幼兒園</v>
          </cell>
        </row>
        <row r="336">
          <cell r="A336" t="str">
            <v>R50015</v>
          </cell>
          <cell r="B336" t="str">
            <v>存入保證金‎</v>
          </cell>
          <cell r="C336" t="str">
            <v>場地租借保證金</v>
          </cell>
          <cell r="D336" t="str">
            <v>超群圖書教育用品社</v>
          </cell>
        </row>
        <row r="337">
          <cell r="A337" t="str">
            <v>R50016</v>
          </cell>
          <cell r="B337" t="str">
            <v>存入保證金‎</v>
          </cell>
          <cell r="C337" t="str">
            <v>場地租借保證金</v>
          </cell>
          <cell r="D337" t="str">
            <v>領先國際文教事業(有)</v>
          </cell>
        </row>
        <row r="338">
          <cell r="A338" t="str">
            <v>R50017</v>
          </cell>
          <cell r="B338" t="str">
            <v>存入保證金‎</v>
          </cell>
          <cell r="C338" t="str">
            <v>場地租借保證金</v>
          </cell>
          <cell r="D338" t="str">
            <v>瀚揚文創(有)</v>
          </cell>
        </row>
        <row r="339">
          <cell r="A339" t="str">
            <v>R50018</v>
          </cell>
          <cell r="B339" t="str">
            <v>存入保證金‎</v>
          </cell>
          <cell r="C339" t="str">
            <v>場地租借保證金</v>
          </cell>
          <cell r="D339" t="str">
            <v>陳旺柏</v>
          </cell>
        </row>
        <row r="340">
          <cell r="A340" t="str">
            <v>R50019</v>
          </cell>
          <cell r="B340" t="str">
            <v>存入保證金‎</v>
          </cell>
          <cell r="C340" t="str">
            <v>場地租借保證金</v>
          </cell>
          <cell r="D340" t="str">
            <v>洪瑜佩</v>
          </cell>
        </row>
        <row r="341">
          <cell r="A341" t="str">
            <v>R50020</v>
          </cell>
          <cell r="B341" t="str">
            <v>存入保證金‎</v>
          </cell>
          <cell r="C341" t="str">
            <v>場地租借保證金</v>
          </cell>
          <cell r="D341" t="str">
            <v>臺南市私立柏欣幼兒園</v>
          </cell>
        </row>
        <row r="342">
          <cell r="A342" t="str">
            <v>R50021</v>
          </cell>
          <cell r="B342" t="str">
            <v>存入保證金‎</v>
          </cell>
          <cell r="C342" t="str">
            <v>場地租借保證金</v>
          </cell>
          <cell r="D342" t="str">
            <v>詹瑞峯</v>
          </cell>
        </row>
        <row r="343">
          <cell r="A343" t="str">
            <v>R50022</v>
          </cell>
          <cell r="B343" t="str">
            <v>存入保證金‎</v>
          </cell>
          <cell r="C343" t="str">
            <v>場地租借保證金</v>
          </cell>
          <cell r="D343" t="str">
            <v>臺南市私立方園幼兒園</v>
          </cell>
        </row>
        <row r="344">
          <cell r="A344" t="str">
            <v>R50023</v>
          </cell>
          <cell r="B344" t="str">
            <v>存入保證金‎</v>
          </cell>
          <cell r="C344" t="str">
            <v>場地租借保證金</v>
          </cell>
          <cell r="D344" t="str">
            <v>中華民國兒童教育關懷協會</v>
          </cell>
        </row>
        <row r="345">
          <cell r="A345" t="str">
            <v>R50024</v>
          </cell>
          <cell r="B345" t="str">
            <v>存入保證金‎</v>
          </cell>
          <cell r="C345" t="str">
            <v>場地租借保證金</v>
          </cell>
          <cell r="D345" t="str">
            <v>跨介文化傳播有限公司</v>
          </cell>
        </row>
        <row r="346">
          <cell r="A346" t="str">
            <v>R50025</v>
          </cell>
          <cell r="B346" t="str">
            <v>存入保證金‎</v>
          </cell>
          <cell r="C346" t="str">
            <v>場地租借保證金</v>
          </cell>
          <cell r="D346" t="str">
            <v>超群圖書教育用品社</v>
          </cell>
        </row>
        <row r="347">
          <cell r="A347" t="str">
            <v>R50026</v>
          </cell>
          <cell r="B347" t="str">
            <v>存入保證金‎</v>
          </cell>
          <cell r="C347" t="str">
            <v>場地租借保證金</v>
          </cell>
          <cell r="D347" t="str">
            <v>劉明佳</v>
          </cell>
        </row>
        <row r="348">
          <cell r="A348" t="str">
            <v>R50027</v>
          </cell>
          <cell r="B348" t="str">
            <v>存入保證金‎</v>
          </cell>
          <cell r="C348" t="str">
            <v>場地租借保證金</v>
          </cell>
          <cell r="D348" t="str">
            <v>瀚揚文創有限公司(一)</v>
          </cell>
        </row>
        <row r="349">
          <cell r="A349" t="str">
            <v>R50028</v>
          </cell>
          <cell r="B349" t="str">
            <v>存入保證金‎</v>
          </cell>
          <cell r="C349" t="str">
            <v>場地租借保證金</v>
          </cell>
          <cell r="D349" t="str">
            <v>瀚揚文創有限公司(二)</v>
          </cell>
        </row>
        <row r="350">
          <cell r="A350" t="str">
            <v>R50029</v>
          </cell>
          <cell r="B350" t="str">
            <v>存入保證金‎</v>
          </cell>
          <cell r="C350" t="str">
            <v>場地租借保證金</v>
          </cell>
          <cell r="D350" t="str">
            <v>蔡志宏</v>
          </cell>
        </row>
        <row r="351">
          <cell r="A351" t="str">
            <v>R50030</v>
          </cell>
          <cell r="B351" t="str">
            <v>存入保證金‎</v>
          </cell>
          <cell r="C351" t="str">
            <v>場地租借保證金</v>
          </cell>
          <cell r="D351" t="str">
            <v>領先國際文教事業(有)</v>
          </cell>
        </row>
        <row r="352">
          <cell r="A352" t="str">
            <v>R50031</v>
          </cell>
          <cell r="B352" t="str">
            <v>存入保證金‎</v>
          </cell>
          <cell r="C352" t="str">
            <v>場地租借保證金</v>
          </cell>
          <cell r="D352" t="str">
            <v>臺南市私立安得誼幼兒園</v>
          </cell>
        </row>
        <row r="353">
          <cell r="A353" t="str">
            <v>R50032</v>
          </cell>
          <cell r="B353" t="str">
            <v>存入保證金‎</v>
          </cell>
          <cell r="C353" t="str">
            <v>場地租借保證金</v>
          </cell>
          <cell r="D353" t="str">
            <v>超群圖書教育用品社</v>
          </cell>
        </row>
        <row r="354">
          <cell r="A354" t="str">
            <v>R50033</v>
          </cell>
          <cell r="B354" t="str">
            <v>存入保證金‎</v>
          </cell>
          <cell r="C354" t="str">
            <v>場地租借保證金</v>
          </cell>
          <cell r="D354" t="str">
            <v>存入保證金‎-‎‎保證‎金‎-‎場地租借保證金‎-欣鑫文教用品社</v>
          </cell>
        </row>
        <row r="355">
          <cell r="A355" t="str">
            <v>R50034</v>
          </cell>
          <cell r="B355" t="str">
            <v>存入保證金‎</v>
          </cell>
          <cell r="C355" t="str">
            <v>場地租借保證金</v>
          </cell>
          <cell r="D355" t="str">
            <v>詹瑞峯</v>
          </cell>
        </row>
        <row r="356">
          <cell r="A356" t="str">
            <v>R50035</v>
          </cell>
          <cell r="B356" t="str">
            <v>存入保證金‎</v>
          </cell>
          <cell r="C356" t="str">
            <v>場地租借保證金</v>
          </cell>
          <cell r="D356" t="str">
            <v>蔡志宏</v>
          </cell>
        </row>
        <row r="357">
          <cell r="A357" t="str">
            <v>R50036</v>
          </cell>
          <cell r="B357" t="str">
            <v>存入保證金‎</v>
          </cell>
          <cell r="C357" t="str">
            <v>場地租借保證金</v>
          </cell>
          <cell r="D357" t="str">
            <v>領先國際文教事業(有)</v>
          </cell>
        </row>
        <row r="358">
          <cell r="A358" t="str">
            <v>R50037</v>
          </cell>
          <cell r="B358" t="str">
            <v>存入保證金‎</v>
          </cell>
          <cell r="C358" t="str">
            <v>場地租借保證金</v>
          </cell>
          <cell r="D358" t="str">
            <v>瀚揚文創有限公司(三)</v>
          </cell>
        </row>
        <row r="359">
          <cell r="A359" t="str">
            <v>R50038</v>
          </cell>
          <cell r="B359" t="str">
            <v>存入保證金‎</v>
          </cell>
          <cell r="C359" t="str">
            <v>場地租借保證金</v>
          </cell>
          <cell r="D359" t="str">
            <v>存入保證金‎-‎‎保證‎金‎-‎場地租借保證金‎-超群圖書教育用品社</v>
          </cell>
        </row>
        <row r="360">
          <cell r="A360" t="str">
            <v>R50039</v>
          </cell>
          <cell r="B360" t="str">
            <v>存入保證金‎</v>
          </cell>
          <cell r="C360" t="str">
            <v>場地租借保證金</v>
          </cell>
          <cell r="D360" t="str">
            <v>存入保證金‎-‎‎保證‎金‎-‎場地租借保證金‎-南市體育總會幼兒體育發展委員會</v>
          </cell>
        </row>
        <row r="361">
          <cell r="A361" t="str">
            <v>R50040</v>
          </cell>
          <cell r="B361" t="str">
            <v>存入保證金‎</v>
          </cell>
          <cell r="C361" t="str">
            <v>場地租借保證金</v>
          </cell>
          <cell r="D361" t="str">
            <v>臺南市私立柏欣幼兒園</v>
          </cell>
        </row>
        <row r="362">
          <cell r="A362" t="str">
            <v>R50041</v>
          </cell>
          <cell r="B362" t="str">
            <v>存入保證金‎</v>
          </cell>
          <cell r="C362" t="str">
            <v>場地租借保證金</v>
          </cell>
          <cell r="D362" t="str">
            <v>存入保證金‎-‎‎保證‎金‎-‎場地租借保證金‎-超群圖書教育用品社</v>
          </cell>
        </row>
        <row r="363">
          <cell r="A363" t="str">
            <v>R50042</v>
          </cell>
          <cell r="B363" t="str">
            <v>存入保證金‎</v>
          </cell>
          <cell r="C363" t="str">
            <v>場地租借保證金</v>
          </cell>
          <cell r="D363" t="str">
            <v>瀚揚文創有限公司(四)</v>
          </cell>
        </row>
        <row r="364">
          <cell r="A364" t="str">
            <v>R50043</v>
          </cell>
          <cell r="B364" t="str">
            <v>存入保證金‎</v>
          </cell>
          <cell r="C364" t="str">
            <v>場地租借保證金</v>
          </cell>
          <cell r="D364" t="str">
            <v>何嘉仁實業(股)</v>
          </cell>
        </row>
        <row r="365">
          <cell r="A365" t="str">
            <v>R50044</v>
          </cell>
          <cell r="B365" t="str">
            <v>存入保證金‎</v>
          </cell>
          <cell r="C365" t="str">
            <v>場地租借保證金</v>
          </cell>
          <cell r="D365" t="str">
            <v>洪瓊徽</v>
          </cell>
        </row>
        <row r="366">
          <cell r="A366" t="str">
            <v>R50045</v>
          </cell>
          <cell r="B366" t="str">
            <v>存入保證金‎</v>
          </cell>
          <cell r="C366" t="str">
            <v>場地租借保證金</v>
          </cell>
          <cell r="D366" t="str">
            <v>臺南市私立安得誼幼兒園</v>
          </cell>
        </row>
        <row r="367">
          <cell r="A367" t="str">
            <v>R50046</v>
          </cell>
          <cell r="B367" t="str">
            <v>存入保證金‎</v>
          </cell>
          <cell r="C367" t="str">
            <v>場地租借保證金</v>
          </cell>
          <cell r="D367" t="str">
            <v>李淨榆</v>
          </cell>
        </row>
        <row r="368">
          <cell r="A368" t="str">
            <v>R50047</v>
          </cell>
          <cell r="B368" t="str">
            <v>存入保證金‎</v>
          </cell>
          <cell r="C368" t="str">
            <v>場地租借保證金</v>
          </cell>
          <cell r="D368" t="str">
            <v>存入保證金‎-‎‎保證‎金‎-‎場地租借保證金‎-超群圖書教育用品社</v>
          </cell>
        </row>
        <row r="369">
          <cell r="A369" t="str">
            <v>R50048</v>
          </cell>
          <cell r="B369" t="str">
            <v>存入保證金‎</v>
          </cell>
          <cell r="C369" t="str">
            <v>場地租借保證金</v>
          </cell>
          <cell r="D369" t="str">
            <v>存入保證金‎-‎‎保證‎金‎-‎場地租借保證金‎-欣鑫文教用品社</v>
          </cell>
        </row>
        <row r="370">
          <cell r="A370" t="str">
            <v>R50049</v>
          </cell>
          <cell r="B370" t="str">
            <v>存入保證金‎</v>
          </cell>
          <cell r="C370" t="str">
            <v>場地租借保證金</v>
          </cell>
          <cell r="D370" t="str">
            <v>場地租借保證金‎-蔡仲齡</v>
          </cell>
        </row>
        <row r="371">
          <cell r="A371" t="str">
            <v>R50050</v>
          </cell>
          <cell r="B371" t="str">
            <v>存入保證金‎</v>
          </cell>
          <cell r="C371" t="str">
            <v>場地租借保證金</v>
          </cell>
          <cell r="D371" t="str">
            <v>場地租借保證金‎-黃柏仁</v>
          </cell>
        </row>
        <row r="372">
          <cell r="A372" t="str">
            <v>R50051</v>
          </cell>
          <cell r="B372" t="str">
            <v>存入保證金‎</v>
          </cell>
          <cell r="C372" t="str">
            <v>場地租借保證金</v>
          </cell>
          <cell r="D372" t="str">
            <v>場地租借保證金-中華快樂學習推廣協會</v>
          </cell>
        </row>
        <row r="373">
          <cell r="A373" t="str">
            <v>R50052</v>
          </cell>
          <cell r="B373" t="str">
            <v>存入保證金‎</v>
          </cell>
          <cell r="C373" t="str">
            <v>場地租借保證金</v>
          </cell>
          <cell r="D373" t="str">
            <v>場地租借保證金-彙豪文化社</v>
          </cell>
        </row>
        <row r="374">
          <cell r="A374" t="str">
            <v>R50053</v>
          </cell>
          <cell r="B374" t="str">
            <v>存入保證金‎</v>
          </cell>
          <cell r="C374" t="str">
            <v>場地租借保證金</v>
          </cell>
          <cell r="D374" t="str">
            <v>場地租借保證金-台南市菁英管弦樂協會</v>
          </cell>
        </row>
        <row r="375">
          <cell r="A375" t="str">
            <v>R50054</v>
          </cell>
          <cell r="B375" t="str">
            <v>存入保證金‎</v>
          </cell>
          <cell r="C375" t="str">
            <v>場地租借保證金</v>
          </cell>
          <cell r="D375" t="str">
            <v>場地租借保證金-大地音樂劇場</v>
          </cell>
        </row>
        <row r="376">
          <cell r="A376" t="str">
            <v>R50055</v>
          </cell>
          <cell r="B376" t="str">
            <v>存入保證金‎</v>
          </cell>
          <cell r="C376" t="str">
            <v>場地租借保證金</v>
          </cell>
          <cell r="D376" t="str">
            <v>場地租借保證金-方園幼兒園</v>
          </cell>
        </row>
        <row r="377">
          <cell r="A377" t="str">
            <v>R50056</v>
          </cell>
          <cell r="B377" t="str">
            <v>存入保證金‎</v>
          </cell>
          <cell r="C377" t="str">
            <v>場地租借保證金</v>
          </cell>
          <cell r="D377" t="str">
            <v>場地租借保證金-瀚揚文創有限公司</v>
          </cell>
        </row>
        <row r="378">
          <cell r="A378" t="str">
            <v>R50057</v>
          </cell>
          <cell r="B378" t="str">
            <v>存入保證金‎</v>
          </cell>
          <cell r="C378" t="str">
            <v>場地租借保證金</v>
          </cell>
          <cell r="D378" t="str">
            <v>場地租借保證金-領先國際文教事業(有)</v>
          </cell>
        </row>
        <row r="379">
          <cell r="A379" t="str">
            <v>R50058</v>
          </cell>
          <cell r="B379" t="str">
            <v>存入保證金‎</v>
          </cell>
          <cell r="C379" t="str">
            <v>場地租借保證金</v>
          </cell>
          <cell r="D379" t="str">
            <v>場地租借保證金-方圓幼兒園</v>
          </cell>
        </row>
        <row r="380">
          <cell r="A380" t="str">
            <v>R50059</v>
          </cell>
          <cell r="B380" t="str">
            <v>存入保證金‎</v>
          </cell>
          <cell r="C380" t="str">
            <v>場地租借保證金</v>
          </cell>
          <cell r="D380" t="str">
            <v>場地租借保證金-大地音樂劇場</v>
          </cell>
        </row>
        <row r="381">
          <cell r="A381" t="str">
            <v>R50060</v>
          </cell>
          <cell r="B381" t="str">
            <v>存入保證金‎</v>
          </cell>
          <cell r="C381" t="str">
            <v>場地租借保證金</v>
          </cell>
          <cell r="D381" t="str">
            <v>場地租借保證金-侯政乾</v>
          </cell>
        </row>
        <row r="382">
          <cell r="A382" t="str">
            <v>R50061</v>
          </cell>
          <cell r="B382" t="str">
            <v>存入保證金‎</v>
          </cell>
          <cell r="C382" t="str">
            <v>場地租借保證金</v>
          </cell>
          <cell r="D382" t="str">
            <v>場地租借保證金-曾國峻</v>
          </cell>
        </row>
        <row r="383">
          <cell r="A383" t="str">
            <v>R50062</v>
          </cell>
          <cell r="B383" t="str">
            <v>存入保證金‎</v>
          </cell>
          <cell r="C383" t="str">
            <v>場地租借保證金</v>
          </cell>
          <cell r="D383" t="str">
            <v>場地租借保證金-康軒文教事業(股)</v>
          </cell>
        </row>
        <row r="384">
          <cell r="A384" t="str">
            <v>R50063</v>
          </cell>
          <cell r="B384" t="str">
            <v>存入保證金‎</v>
          </cell>
          <cell r="C384" t="str">
            <v>場地租借保證金</v>
          </cell>
          <cell r="D384" t="str">
            <v>場地租借保證金-大地音樂劇場</v>
          </cell>
        </row>
        <row r="385">
          <cell r="A385" t="str">
            <v>R50064</v>
          </cell>
          <cell r="B385" t="str">
            <v>存入保證金‎</v>
          </cell>
          <cell r="C385" t="str">
            <v>場地租借保證金</v>
          </cell>
          <cell r="D385" t="str">
            <v>場地租借保證金-林志昇</v>
          </cell>
        </row>
        <row r="386">
          <cell r="A386" t="str">
            <v>R50065</v>
          </cell>
          <cell r="B386" t="str">
            <v>存入保證金‎</v>
          </cell>
          <cell r="C386" t="str">
            <v>場地租借保證金</v>
          </cell>
          <cell r="D386" t="str">
            <v>場地租借保證金-臺南市私立柏欣幼兒園</v>
          </cell>
        </row>
        <row r="387">
          <cell r="A387" t="str">
            <v>R50066</v>
          </cell>
          <cell r="B387" t="str">
            <v>存入保證金‎</v>
          </cell>
          <cell r="C387" t="str">
            <v>場地租借保證金</v>
          </cell>
          <cell r="D387" t="str">
            <v>場地租借保證金‎-梁益堂</v>
          </cell>
        </row>
        <row r="388">
          <cell r="A388" t="str">
            <v>R50067</v>
          </cell>
          <cell r="B388" t="str">
            <v>存入保證金‎</v>
          </cell>
          <cell r="C388" t="str">
            <v>場地租借保證金</v>
          </cell>
          <cell r="D388" t="str">
            <v>場地租借保證金-曾柏翰</v>
          </cell>
        </row>
        <row r="389">
          <cell r="A389" t="str">
            <v>R50068</v>
          </cell>
          <cell r="B389" t="str">
            <v>存入保證金‎</v>
          </cell>
          <cell r="C389" t="str">
            <v>場地租借保證金</v>
          </cell>
          <cell r="D389" t="str">
            <v>場地租借保證金-中華快樂學習推廣協會</v>
          </cell>
        </row>
        <row r="390">
          <cell r="A390" t="str">
            <v>R50069</v>
          </cell>
          <cell r="B390" t="str">
            <v>存入保證金‎</v>
          </cell>
          <cell r="C390" t="str">
            <v>場地租借保證金</v>
          </cell>
          <cell r="D390" t="str">
            <v>場地租借保證金-瀚揚文創有限公司</v>
          </cell>
        </row>
        <row r="391">
          <cell r="A391" t="str">
            <v>R50070</v>
          </cell>
          <cell r="B391" t="str">
            <v>存入保證金‎</v>
          </cell>
          <cell r="C391" t="str">
            <v>場地租借保證金</v>
          </cell>
          <cell r="D391" t="str">
            <v>場地租借保證金--陳柏宏</v>
          </cell>
        </row>
        <row r="392">
          <cell r="A392" t="str">
            <v>R50071</v>
          </cell>
          <cell r="B392" t="str">
            <v>存入保證金‎</v>
          </cell>
          <cell r="C392" t="str">
            <v>場地租借保證金</v>
          </cell>
          <cell r="D392" t="str">
            <v>‎場地租借保證金‎-超群圖書教育用品社</v>
          </cell>
        </row>
        <row r="393">
          <cell r="A393" t="str">
            <v>R50072</v>
          </cell>
          <cell r="B393" t="str">
            <v>存入保證金‎</v>
          </cell>
          <cell r="C393" t="str">
            <v>場地租借保證金</v>
          </cell>
          <cell r="D393" t="str">
            <v>場地租借保證金-曾柏翰</v>
          </cell>
        </row>
        <row r="394">
          <cell r="A394" t="str">
            <v>R50073</v>
          </cell>
          <cell r="B394" t="str">
            <v>存入保證金‎</v>
          </cell>
          <cell r="C394" t="str">
            <v>場地租借保證金</v>
          </cell>
          <cell r="D394" t="str">
            <v>場地租借保證金-臺南市私立安得誼幼兒園</v>
          </cell>
        </row>
        <row r="395">
          <cell r="A395" t="str">
            <v>R50074</v>
          </cell>
          <cell r="B395" t="str">
            <v>存入保證金‎</v>
          </cell>
          <cell r="C395" t="str">
            <v>場地租借保證金</v>
          </cell>
          <cell r="D395" t="str">
            <v>場地租借保證金‎-超群圖書教育用品社</v>
          </cell>
        </row>
        <row r="396">
          <cell r="A396" t="str">
            <v>R50075</v>
          </cell>
          <cell r="B396" t="str">
            <v>存入保證金‎</v>
          </cell>
          <cell r="C396" t="str">
            <v>場地租借保證金</v>
          </cell>
          <cell r="D396" t="str">
            <v>場地租借保證金-希伯崙(股)</v>
          </cell>
        </row>
        <row r="397">
          <cell r="A397" t="str">
            <v>R50076</v>
          </cell>
          <cell r="B397" t="str">
            <v>存入保證金‎</v>
          </cell>
          <cell r="C397" t="str">
            <v>場地租借保證金</v>
          </cell>
          <cell r="D397" t="str">
            <v>場地租借保證金-瀚揚文創有限公司</v>
          </cell>
        </row>
        <row r="398">
          <cell r="A398" t="str">
            <v>R50077</v>
          </cell>
          <cell r="B398" t="str">
            <v>存入保證金‎</v>
          </cell>
          <cell r="C398" t="str">
            <v>場地租借保證金</v>
          </cell>
          <cell r="D398" t="str">
            <v>場地租借保證金-光暉幼兒園</v>
          </cell>
        </row>
        <row r="399">
          <cell r="A399" t="str">
            <v>R50078</v>
          </cell>
          <cell r="B399" t="str">
            <v>存入保證金‎</v>
          </cell>
          <cell r="C399" t="str">
            <v>場地租借保證金</v>
          </cell>
          <cell r="D399" t="str">
            <v>場地租借保證金-中華快樂學習推廣協會</v>
          </cell>
        </row>
        <row r="400">
          <cell r="A400" t="str">
            <v>R50079</v>
          </cell>
          <cell r="B400" t="str">
            <v>存入保證金‎</v>
          </cell>
          <cell r="C400" t="str">
            <v>場地租借保證金</v>
          </cell>
          <cell r="D400" t="str">
            <v>場地租借保證金-光暉幼兒園(一)</v>
          </cell>
        </row>
        <row r="401">
          <cell r="A401" t="str">
            <v>R50080</v>
          </cell>
          <cell r="B401" t="str">
            <v>存入保證金‎</v>
          </cell>
          <cell r="C401" t="str">
            <v>場地租借保證金</v>
          </cell>
          <cell r="D401" t="str">
            <v>場地租借保證金-臺南市私立柏欣幼兒園</v>
          </cell>
        </row>
        <row r="402">
          <cell r="A402" t="str">
            <v>R50081</v>
          </cell>
          <cell r="B402" t="str">
            <v>存入保證金‎</v>
          </cell>
          <cell r="C402" t="str">
            <v>場地租借保證金</v>
          </cell>
          <cell r="D402" t="str">
            <v>場地租借保證金-詹瑞峯</v>
          </cell>
        </row>
        <row r="403">
          <cell r="A403" t="str">
            <v>R50082</v>
          </cell>
          <cell r="B403" t="str">
            <v>存入保證金‎</v>
          </cell>
          <cell r="C403" t="str">
            <v>場地租借保證金</v>
          </cell>
          <cell r="D403" t="str">
            <v>場地租借保證金-方圓托兒所</v>
          </cell>
        </row>
        <row r="404">
          <cell r="A404" t="str">
            <v>R50083</v>
          </cell>
          <cell r="B404" t="str">
            <v>存入保證金‎</v>
          </cell>
          <cell r="C404" t="str">
            <v>場地租借保證金</v>
          </cell>
          <cell r="D404" t="str">
            <v>場地租借保證金-陳惠真</v>
          </cell>
        </row>
        <row r="405">
          <cell r="A405" t="str">
            <v>R50084</v>
          </cell>
          <cell r="B405" t="str">
            <v>存入保證金‎</v>
          </cell>
          <cell r="C405" t="str">
            <v>場地租借保證金</v>
          </cell>
          <cell r="D405" t="str">
            <v>場地租借保證金-侯政乾</v>
          </cell>
        </row>
        <row r="406">
          <cell r="A406" t="str">
            <v>R50085</v>
          </cell>
          <cell r="B406" t="str">
            <v>存入保證金‎</v>
          </cell>
          <cell r="C406" t="str">
            <v>場地租借保證金</v>
          </cell>
          <cell r="D406" t="str">
            <v>場地租借保證金-林文淵</v>
          </cell>
        </row>
        <row r="407">
          <cell r="A407" t="str">
            <v>R50086</v>
          </cell>
          <cell r="B407" t="str">
            <v>存入保證金‎</v>
          </cell>
          <cell r="C407" t="str">
            <v>場地租借保證金</v>
          </cell>
          <cell r="D407" t="str">
            <v>場地租借保證金-超群圖書教育用品社</v>
          </cell>
        </row>
        <row r="408">
          <cell r="A408" t="str">
            <v>R50087</v>
          </cell>
          <cell r="B408" t="str">
            <v>存入保證金‎</v>
          </cell>
          <cell r="C408" t="str">
            <v>場地租借保證金</v>
          </cell>
          <cell r="D408" t="str">
            <v>場地租借保證金-林怡玲</v>
          </cell>
        </row>
        <row r="409">
          <cell r="A409" t="str">
            <v>R50088</v>
          </cell>
          <cell r="B409" t="str">
            <v>存入保證金‎</v>
          </cell>
          <cell r="C409" t="str">
            <v>場地租借保證金</v>
          </cell>
          <cell r="D409" t="str">
            <v>場地租借保證金-遠雄房地產發展(股)</v>
          </cell>
        </row>
        <row r="410">
          <cell r="A410" t="str">
            <v>R50089</v>
          </cell>
          <cell r="B410" t="str">
            <v>存入保證金‎</v>
          </cell>
          <cell r="C410" t="str">
            <v>場地租借保證金</v>
          </cell>
          <cell r="D410" t="str">
            <v>場地租借保證金-中華多元智能教育</v>
          </cell>
        </row>
        <row r="411">
          <cell r="A411" t="str">
            <v>R50090</v>
          </cell>
          <cell r="B411" t="str">
            <v>存入保證金‎</v>
          </cell>
          <cell r="C411" t="str">
            <v>場地租借保證金</v>
          </cell>
          <cell r="D411" t="str">
            <v>場地租借保證金-超群圖書教育用品社</v>
          </cell>
        </row>
        <row r="412">
          <cell r="A412" t="str">
            <v>R50091</v>
          </cell>
          <cell r="B412" t="str">
            <v>存入保證金‎</v>
          </cell>
          <cell r="C412" t="str">
            <v>場地租借保證金</v>
          </cell>
          <cell r="D412" t="str">
            <v>場地租借保證金-施哲弘</v>
          </cell>
        </row>
        <row r="413">
          <cell r="A413" t="str">
            <v>R50092</v>
          </cell>
          <cell r="B413" t="str">
            <v>存入保證金‎</v>
          </cell>
          <cell r="C413" t="str">
            <v>場地租借保證金</v>
          </cell>
          <cell r="D413" t="str">
            <v>場地租借保證金-領先國際文教事業(有)</v>
          </cell>
        </row>
        <row r="414">
          <cell r="A414" t="str">
            <v>R50093</v>
          </cell>
          <cell r="B414" t="str">
            <v>存入保證金‎</v>
          </cell>
          <cell r="C414" t="str">
            <v>場地租借保證金</v>
          </cell>
          <cell r="D414" t="str">
            <v>場地租借保證金-中華快樂學習推廣協會</v>
          </cell>
        </row>
        <row r="422">
          <cell r="A422" t="str">
            <v>T00001</v>
          </cell>
          <cell r="B422" t="str">
            <v>應付保證品</v>
          </cell>
          <cell r="C422" t="str">
            <v>應付保證品-文元國小風雨操場興建工程-聯揚營造有限公司-履約保證金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4"/>
  <sheetViews>
    <sheetView zoomScale="70" zoomScaleNormal="70" zoomScalePageLayoutView="0" workbookViewId="0" topLeftCell="A1">
      <pane xSplit="1" ySplit="3" topLeftCell="B1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0" sqref="C140"/>
    </sheetView>
  </sheetViews>
  <sheetFormatPr defaultColWidth="9.00390625" defaultRowHeight="16.5"/>
  <cols>
    <col min="1" max="1" width="7.50390625" style="136" bestFit="1" customWidth="1"/>
    <col min="2" max="2" width="42.875" style="31" customWidth="1"/>
    <col min="3" max="3" width="23.00390625" style="31" customWidth="1"/>
    <col min="4" max="4" width="68.50390625" style="31" customWidth="1"/>
    <col min="5" max="5" width="27.50390625" style="31" customWidth="1"/>
    <col min="6" max="6" width="43.375" style="44" customWidth="1"/>
    <col min="7" max="7" width="4.75390625" style="31" customWidth="1"/>
    <col min="8" max="8" width="10.25390625" style="31" customWidth="1"/>
    <col min="9" max="10" width="6.75390625" style="31" customWidth="1"/>
    <col min="11" max="11" width="8.75390625" style="31" customWidth="1"/>
    <col min="12" max="12" width="16.75390625" style="31" customWidth="1"/>
    <col min="13" max="13" width="3.75390625" style="31" customWidth="1"/>
    <col min="14" max="20" width="2.75390625" style="31" customWidth="1"/>
    <col min="21" max="16384" width="8.875" style="31" customWidth="1"/>
  </cols>
  <sheetData>
    <row r="1" ht="15.75">
      <c r="A1" s="30"/>
    </row>
    <row r="2" spans="1:6" ht="33">
      <c r="A2" s="211" t="s">
        <v>1000</v>
      </c>
      <c r="B2" s="211"/>
      <c r="C2" s="211"/>
      <c r="D2" s="211"/>
      <c r="E2" s="211"/>
      <c r="F2" s="212"/>
    </row>
    <row r="3" spans="1:6" ht="21.75">
      <c r="A3" s="137" t="s">
        <v>27</v>
      </c>
      <c r="B3" s="32" t="s">
        <v>28</v>
      </c>
      <c r="C3" s="33" t="s">
        <v>29</v>
      </c>
      <c r="D3" s="33" t="s">
        <v>30</v>
      </c>
      <c r="E3" s="33" t="s">
        <v>31</v>
      </c>
      <c r="F3" s="34" t="s">
        <v>141</v>
      </c>
    </row>
    <row r="4" spans="1:6" ht="19.5">
      <c r="A4" s="46">
        <v>113</v>
      </c>
      <c r="B4" s="143" t="s">
        <v>32</v>
      </c>
      <c r="C4" s="147" t="s">
        <v>33</v>
      </c>
      <c r="D4" s="147" t="s">
        <v>162</v>
      </c>
      <c r="E4" s="147" t="s">
        <v>163</v>
      </c>
      <c r="F4" s="152" t="s">
        <v>91</v>
      </c>
    </row>
    <row r="5" spans="1:6" ht="19.5">
      <c r="A5" s="46">
        <v>114</v>
      </c>
      <c r="B5" s="143" t="s">
        <v>32</v>
      </c>
      <c r="C5" s="147" t="s">
        <v>33</v>
      </c>
      <c r="D5" s="147" t="s">
        <v>162</v>
      </c>
      <c r="E5" s="147" t="s">
        <v>164</v>
      </c>
      <c r="F5" s="153" t="s">
        <v>84</v>
      </c>
    </row>
    <row r="6" spans="1:6" ht="19.5">
      <c r="A6" s="46">
        <v>121</v>
      </c>
      <c r="B6" s="143" t="s">
        <v>32</v>
      </c>
      <c r="C6" s="147" t="s">
        <v>33</v>
      </c>
      <c r="D6" s="147" t="s">
        <v>165</v>
      </c>
      <c r="E6" s="147" t="s">
        <v>355</v>
      </c>
      <c r="F6" s="152" t="s">
        <v>354</v>
      </c>
    </row>
    <row r="7" spans="1:6" ht="19.5">
      <c r="A7" s="46">
        <v>122</v>
      </c>
      <c r="B7" s="143" t="s">
        <v>32</v>
      </c>
      <c r="C7" s="147" t="s">
        <v>33</v>
      </c>
      <c r="D7" s="147" t="s">
        <v>165</v>
      </c>
      <c r="E7" s="147" t="s">
        <v>166</v>
      </c>
      <c r="F7" s="152" t="s">
        <v>353</v>
      </c>
    </row>
    <row r="8" spans="1:6" ht="19.5">
      <c r="A8" s="46">
        <v>124</v>
      </c>
      <c r="B8" s="143" t="s">
        <v>32</v>
      </c>
      <c r="C8" s="147" t="s">
        <v>33</v>
      </c>
      <c r="D8" s="147" t="s">
        <v>165</v>
      </c>
      <c r="E8" s="147" t="s">
        <v>167</v>
      </c>
      <c r="F8" s="152" t="s">
        <v>83</v>
      </c>
    </row>
    <row r="9" spans="1:6" ht="19.5">
      <c r="A9" s="46">
        <v>131</v>
      </c>
      <c r="B9" s="143" t="s">
        <v>32</v>
      </c>
      <c r="C9" s="147" t="s">
        <v>33</v>
      </c>
      <c r="D9" s="154" t="s">
        <v>34</v>
      </c>
      <c r="E9" s="154" t="s">
        <v>35</v>
      </c>
      <c r="F9" s="152" t="s">
        <v>81</v>
      </c>
    </row>
    <row r="10" spans="1:6" ht="19.5">
      <c r="A10" s="46">
        <v>151</v>
      </c>
      <c r="B10" s="143" t="s">
        <v>32</v>
      </c>
      <c r="C10" s="147" t="s">
        <v>33</v>
      </c>
      <c r="D10" s="154" t="s">
        <v>36</v>
      </c>
      <c r="E10" s="154" t="s">
        <v>37</v>
      </c>
      <c r="F10" s="155" t="s">
        <v>37</v>
      </c>
    </row>
    <row r="11" spans="1:6" ht="19.5">
      <c r="A11" s="46">
        <v>152</v>
      </c>
      <c r="B11" s="143" t="s">
        <v>32</v>
      </c>
      <c r="C11" s="147" t="s">
        <v>33</v>
      </c>
      <c r="D11" s="154" t="s">
        <v>36</v>
      </c>
      <c r="E11" s="154" t="s">
        <v>38</v>
      </c>
      <c r="F11" s="155" t="s">
        <v>38</v>
      </c>
    </row>
    <row r="12" spans="1:6" ht="19.5">
      <c r="A12" s="46">
        <v>161</v>
      </c>
      <c r="B12" s="143" t="s">
        <v>32</v>
      </c>
      <c r="C12" s="147" t="s">
        <v>33</v>
      </c>
      <c r="D12" s="154" t="s">
        <v>39</v>
      </c>
      <c r="E12" s="154" t="s">
        <v>40</v>
      </c>
      <c r="F12" s="152" t="s">
        <v>92</v>
      </c>
    </row>
    <row r="13" spans="1:6" ht="19.5">
      <c r="A13" s="46">
        <v>162</v>
      </c>
      <c r="B13" s="143" t="s">
        <v>32</v>
      </c>
      <c r="C13" s="147" t="s">
        <v>33</v>
      </c>
      <c r="D13" s="154" t="s">
        <v>39</v>
      </c>
      <c r="E13" s="154" t="s">
        <v>41</v>
      </c>
      <c r="F13" s="152" t="s">
        <v>42</v>
      </c>
    </row>
    <row r="14" spans="1:6" ht="19.5">
      <c r="A14" s="46">
        <v>164</v>
      </c>
      <c r="B14" s="143" t="s">
        <v>32</v>
      </c>
      <c r="C14" s="147" t="s">
        <v>33</v>
      </c>
      <c r="D14" s="154" t="s">
        <v>39</v>
      </c>
      <c r="E14" s="156" t="s">
        <v>43</v>
      </c>
      <c r="F14" s="153" t="s">
        <v>44</v>
      </c>
    </row>
    <row r="15" spans="1:6" ht="19.5">
      <c r="A15" s="46">
        <v>181</v>
      </c>
      <c r="B15" s="143" t="s">
        <v>32</v>
      </c>
      <c r="C15" s="147" t="s">
        <v>33</v>
      </c>
      <c r="D15" s="157" t="s">
        <v>45</v>
      </c>
      <c r="E15" s="156" t="s">
        <v>46</v>
      </c>
      <c r="F15" s="152" t="s">
        <v>93</v>
      </c>
    </row>
    <row r="16" spans="1:6" ht="19.5">
      <c r="A16" s="46">
        <v>183</v>
      </c>
      <c r="B16" s="143" t="s">
        <v>32</v>
      </c>
      <c r="C16" s="147" t="s">
        <v>33</v>
      </c>
      <c r="D16" s="157" t="s">
        <v>45</v>
      </c>
      <c r="E16" s="156" t="s">
        <v>168</v>
      </c>
      <c r="F16" s="153" t="s">
        <v>169</v>
      </c>
    </row>
    <row r="17" spans="1:6" ht="19.5">
      <c r="A17" s="46">
        <v>186</v>
      </c>
      <c r="B17" s="143" t="s">
        <v>32</v>
      </c>
      <c r="C17" s="147" t="s">
        <v>33</v>
      </c>
      <c r="D17" s="157" t="s">
        <v>45</v>
      </c>
      <c r="E17" s="156" t="s">
        <v>373</v>
      </c>
      <c r="F17" s="153" t="s">
        <v>374</v>
      </c>
    </row>
    <row r="18" spans="1:6" ht="39">
      <c r="A18" s="138" t="s">
        <v>140</v>
      </c>
      <c r="B18" s="143" t="s">
        <v>32</v>
      </c>
      <c r="C18" s="147" t="s">
        <v>33</v>
      </c>
      <c r="D18" s="157" t="s">
        <v>45</v>
      </c>
      <c r="E18" s="156" t="s">
        <v>170</v>
      </c>
      <c r="F18" s="152" t="s">
        <v>344</v>
      </c>
    </row>
    <row r="19" spans="1:6" ht="20.25" thickBot="1">
      <c r="A19" s="139">
        <v>191</v>
      </c>
      <c r="B19" s="144" t="s">
        <v>32</v>
      </c>
      <c r="C19" s="148" t="s">
        <v>33</v>
      </c>
      <c r="D19" s="158" t="s">
        <v>171</v>
      </c>
      <c r="E19" s="159" t="s">
        <v>172</v>
      </c>
      <c r="F19" s="160" t="s">
        <v>90</v>
      </c>
    </row>
    <row r="20" spans="1:6" ht="20.25" thickTop="1">
      <c r="A20" s="140">
        <v>212</v>
      </c>
      <c r="B20" s="145" t="s">
        <v>32</v>
      </c>
      <c r="C20" s="149" t="s">
        <v>54</v>
      </c>
      <c r="D20" s="161" t="s">
        <v>173</v>
      </c>
      <c r="E20" s="161" t="s">
        <v>174</v>
      </c>
      <c r="F20" s="162" t="s">
        <v>175</v>
      </c>
    </row>
    <row r="21" spans="1:6" ht="19.5">
      <c r="A21" s="46">
        <v>214</v>
      </c>
      <c r="B21" s="143" t="s">
        <v>32</v>
      </c>
      <c r="C21" s="147" t="s">
        <v>54</v>
      </c>
      <c r="D21" s="154" t="s">
        <v>173</v>
      </c>
      <c r="E21" s="154" t="s">
        <v>176</v>
      </c>
      <c r="F21" s="153" t="s">
        <v>177</v>
      </c>
    </row>
    <row r="22" spans="1:6" ht="19.5">
      <c r="A22" s="46">
        <v>221</v>
      </c>
      <c r="B22" s="143" t="s">
        <v>32</v>
      </c>
      <c r="C22" s="147" t="s">
        <v>54</v>
      </c>
      <c r="D22" s="156" t="s">
        <v>178</v>
      </c>
      <c r="E22" s="156" t="s">
        <v>47</v>
      </c>
      <c r="F22" s="163" t="s">
        <v>179</v>
      </c>
    </row>
    <row r="23" spans="1:6" ht="19.5">
      <c r="A23" s="46">
        <v>222</v>
      </c>
      <c r="B23" s="143" t="s">
        <v>32</v>
      </c>
      <c r="C23" s="147" t="s">
        <v>54</v>
      </c>
      <c r="D23" s="156" t="s">
        <v>178</v>
      </c>
      <c r="E23" s="154" t="s">
        <v>48</v>
      </c>
      <c r="F23" s="153" t="s">
        <v>180</v>
      </c>
    </row>
    <row r="24" spans="1:6" ht="19.5">
      <c r="A24" s="46">
        <v>224</v>
      </c>
      <c r="B24" s="143" t="s">
        <v>32</v>
      </c>
      <c r="C24" s="147" t="s">
        <v>54</v>
      </c>
      <c r="D24" s="156" t="s">
        <v>178</v>
      </c>
      <c r="E24" s="154" t="s">
        <v>339</v>
      </c>
      <c r="F24" s="153" t="s">
        <v>340</v>
      </c>
    </row>
    <row r="25" spans="1:6" ht="19.5">
      <c r="A25" s="46">
        <v>231</v>
      </c>
      <c r="B25" s="143" t="s">
        <v>32</v>
      </c>
      <c r="C25" s="147" t="s">
        <v>54</v>
      </c>
      <c r="D25" s="154" t="s">
        <v>181</v>
      </c>
      <c r="E25" s="154" t="s">
        <v>49</v>
      </c>
      <c r="F25" s="153" t="s">
        <v>182</v>
      </c>
    </row>
    <row r="26" spans="1:6" ht="19.5">
      <c r="A26" s="46">
        <v>235</v>
      </c>
      <c r="B26" s="143" t="s">
        <v>32</v>
      </c>
      <c r="C26" s="147" t="s">
        <v>54</v>
      </c>
      <c r="D26" s="154" t="s">
        <v>181</v>
      </c>
      <c r="E26" s="154" t="s">
        <v>977</v>
      </c>
      <c r="F26" s="153" t="s">
        <v>978</v>
      </c>
    </row>
    <row r="27" spans="1:6" ht="39">
      <c r="A27" s="46">
        <v>241</v>
      </c>
      <c r="B27" s="143" t="s">
        <v>32</v>
      </c>
      <c r="C27" s="147" t="s">
        <v>54</v>
      </c>
      <c r="D27" s="154" t="s">
        <v>183</v>
      </c>
      <c r="E27" s="154" t="s">
        <v>50</v>
      </c>
      <c r="F27" s="152" t="s">
        <v>361</v>
      </c>
    </row>
    <row r="28" spans="1:6" ht="59.25">
      <c r="A28" s="46">
        <v>251</v>
      </c>
      <c r="B28" s="143" t="s">
        <v>32</v>
      </c>
      <c r="C28" s="147" t="s">
        <v>54</v>
      </c>
      <c r="D28" s="151" t="s">
        <v>55</v>
      </c>
      <c r="E28" s="151" t="s">
        <v>51</v>
      </c>
      <c r="F28" s="164" t="s">
        <v>184</v>
      </c>
    </row>
    <row r="29" spans="1:6" ht="39">
      <c r="A29" s="46">
        <v>252</v>
      </c>
      <c r="B29" s="143" t="s">
        <v>32</v>
      </c>
      <c r="C29" s="147" t="s">
        <v>54</v>
      </c>
      <c r="D29" s="151" t="s">
        <v>55</v>
      </c>
      <c r="E29" s="151" t="s">
        <v>52</v>
      </c>
      <c r="F29" s="164" t="s">
        <v>142</v>
      </c>
    </row>
    <row r="30" spans="1:6" ht="19.5">
      <c r="A30" s="46">
        <v>254</v>
      </c>
      <c r="B30" s="143" t="s">
        <v>32</v>
      </c>
      <c r="C30" s="147" t="s">
        <v>54</v>
      </c>
      <c r="D30" s="151" t="s">
        <v>55</v>
      </c>
      <c r="E30" s="151" t="s">
        <v>185</v>
      </c>
      <c r="F30" s="164" t="s">
        <v>87</v>
      </c>
    </row>
    <row r="31" spans="1:6" ht="19.5">
      <c r="A31" s="46">
        <v>255</v>
      </c>
      <c r="B31" s="143" t="s">
        <v>32</v>
      </c>
      <c r="C31" s="147" t="s">
        <v>54</v>
      </c>
      <c r="D31" s="151" t="s">
        <v>55</v>
      </c>
      <c r="E31" s="151" t="s">
        <v>53</v>
      </c>
      <c r="F31" s="164" t="s">
        <v>186</v>
      </c>
    </row>
    <row r="32" spans="1:6" s="30" customFormat="1" ht="39">
      <c r="A32" s="46">
        <v>256</v>
      </c>
      <c r="B32" s="143" t="s">
        <v>32</v>
      </c>
      <c r="C32" s="147" t="s">
        <v>54</v>
      </c>
      <c r="D32" s="151" t="s">
        <v>55</v>
      </c>
      <c r="E32" s="151" t="s">
        <v>187</v>
      </c>
      <c r="F32" s="164" t="s">
        <v>86</v>
      </c>
    </row>
    <row r="33" spans="1:6" s="30" customFormat="1" ht="59.25">
      <c r="A33" s="46">
        <v>257</v>
      </c>
      <c r="B33" s="143" t="s">
        <v>32</v>
      </c>
      <c r="C33" s="147" t="s">
        <v>54</v>
      </c>
      <c r="D33" s="151" t="s">
        <v>55</v>
      </c>
      <c r="E33" s="151" t="s">
        <v>589</v>
      </c>
      <c r="F33" s="164" t="s">
        <v>85</v>
      </c>
    </row>
    <row r="34" spans="1:6" s="30" customFormat="1" ht="19.5">
      <c r="A34" s="46">
        <v>261</v>
      </c>
      <c r="B34" s="143" t="s">
        <v>32</v>
      </c>
      <c r="C34" s="147" t="s">
        <v>54</v>
      </c>
      <c r="D34" s="151" t="s">
        <v>56</v>
      </c>
      <c r="E34" s="151" t="s">
        <v>57</v>
      </c>
      <c r="F34" s="164" t="s">
        <v>58</v>
      </c>
    </row>
    <row r="35" spans="1:6" s="30" customFormat="1" ht="39">
      <c r="A35" s="46" t="s">
        <v>143</v>
      </c>
      <c r="B35" s="143" t="s">
        <v>32</v>
      </c>
      <c r="C35" s="147" t="s">
        <v>54</v>
      </c>
      <c r="D35" s="151" t="s">
        <v>56</v>
      </c>
      <c r="E35" s="156" t="s">
        <v>59</v>
      </c>
      <c r="F35" s="152" t="s">
        <v>99</v>
      </c>
    </row>
    <row r="36" spans="1:6" s="30" customFormat="1" ht="19.5">
      <c r="A36" s="46">
        <v>277</v>
      </c>
      <c r="B36" s="143" t="s">
        <v>32</v>
      </c>
      <c r="C36" s="147" t="s">
        <v>54</v>
      </c>
      <c r="D36" s="151" t="s">
        <v>60</v>
      </c>
      <c r="E36" s="156" t="s">
        <v>528</v>
      </c>
      <c r="F36" s="152"/>
    </row>
    <row r="37" spans="1:6" s="30" customFormat="1" ht="19.5">
      <c r="A37" s="46">
        <v>279</v>
      </c>
      <c r="B37" s="143" t="s">
        <v>32</v>
      </c>
      <c r="C37" s="147" t="s">
        <v>54</v>
      </c>
      <c r="D37" s="151" t="s">
        <v>60</v>
      </c>
      <c r="E37" s="151" t="s">
        <v>61</v>
      </c>
      <c r="F37" s="152" t="s">
        <v>62</v>
      </c>
    </row>
    <row r="38" spans="1:6" s="30" customFormat="1" ht="39">
      <c r="A38" s="46" t="s">
        <v>336</v>
      </c>
      <c r="B38" s="143" t="s">
        <v>32</v>
      </c>
      <c r="C38" s="147" t="s">
        <v>54</v>
      </c>
      <c r="D38" s="151" t="s">
        <v>60</v>
      </c>
      <c r="E38" s="151" t="s">
        <v>63</v>
      </c>
      <c r="F38" s="152" t="s">
        <v>360</v>
      </c>
    </row>
    <row r="39" spans="1:6" s="30" customFormat="1" ht="39">
      <c r="A39" s="46" t="s">
        <v>359</v>
      </c>
      <c r="B39" s="143" t="s">
        <v>32</v>
      </c>
      <c r="C39" s="147" t="s">
        <v>54</v>
      </c>
      <c r="D39" s="151" t="s">
        <v>60</v>
      </c>
      <c r="E39" s="156" t="s">
        <v>358</v>
      </c>
      <c r="F39" s="152" t="s">
        <v>366</v>
      </c>
    </row>
    <row r="40" spans="1:6" s="30" customFormat="1" ht="39">
      <c r="A40" s="46">
        <v>285</v>
      </c>
      <c r="B40" s="143" t="s">
        <v>32</v>
      </c>
      <c r="C40" s="147" t="s">
        <v>54</v>
      </c>
      <c r="D40" s="151" t="s">
        <v>64</v>
      </c>
      <c r="E40" s="156" t="s">
        <v>474</v>
      </c>
      <c r="F40" s="152"/>
    </row>
    <row r="41" spans="1:6" s="30" customFormat="1" ht="39">
      <c r="A41" s="46">
        <v>287</v>
      </c>
      <c r="B41" s="143" t="s">
        <v>32</v>
      </c>
      <c r="C41" s="147" t="s">
        <v>54</v>
      </c>
      <c r="D41" s="151" t="s">
        <v>64</v>
      </c>
      <c r="E41" s="165" t="s">
        <v>65</v>
      </c>
      <c r="F41" s="152" t="s">
        <v>66</v>
      </c>
    </row>
    <row r="42" spans="1:6" s="30" customFormat="1" ht="19.5">
      <c r="A42" s="46">
        <v>288</v>
      </c>
      <c r="B42" s="143" t="s">
        <v>32</v>
      </c>
      <c r="C42" s="147" t="s">
        <v>54</v>
      </c>
      <c r="D42" s="151" t="s">
        <v>64</v>
      </c>
      <c r="E42" s="151" t="s">
        <v>341</v>
      </c>
      <c r="F42" s="152" t="s">
        <v>345</v>
      </c>
    </row>
    <row r="43" spans="1:6" s="30" customFormat="1" ht="39">
      <c r="A43" s="142" t="s">
        <v>144</v>
      </c>
      <c r="B43" s="143" t="s">
        <v>32</v>
      </c>
      <c r="C43" s="147" t="s">
        <v>54</v>
      </c>
      <c r="D43" s="151" t="s">
        <v>64</v>
      </c>
      <c r="E43" s="166" t="s">
        <v>188</v>
      </c>
      <c r="F43" s="167" t="s">
        <v>189</v>
      </c>
    </row>
    <row r="44" spans="1:6" s="30" customFormat="1" ht="20.25" thickBot="1">
      <c r="A44" s="141">
        <v>291</v>
      </c>
      <c r="B44" s="146" t="s">
        <v>32</v>
      </c>
      <c r="C44" s="150" t="s">
        <v>54</v>
      </c>
      <c r="D44" s="168" t="s">
        <v>67</v>
      </c>
      <c r="E44" s="168" t="s">
        <v>67</v>
      </c>
      <c r="F44" s="169" t="s">
        <v>68</v>
      </c>
    </row>
    <row r="45" spans="1:6" ht="19.5">
      <c r="A45" s="140">
        <v>312</v>
      </c>
      <c r="B45" s="145" t="s">
        <v>32</v>
      </c>
      <c r="C45" s="149" t="s">
        <v>69</v>
      </c>
      <c r="D45" s="170" t="s">
        <v>70</v>
      </c>
      <c r="E45" s="170" t="s">
        <v>71</v>
      </c>
      <c r="F45" s="171" t="s">
        <v>88</v>
      </c>
    </row>
    <row r="46" spans="1:6" ht="19.5">
      <c r="A46" s="140">
        <v>314</v>
      </c>
      <c r="B46" s="145" t="s">
        <v>32</v>
      </c>
      <c r="C46" s="149" t="s">
        <v>69</v>
      </c>
      <c r="D46" s="170" t="s">
        <v>70</v>
      </c>
      <c r="E46" s="170" t="s">
        <v>190</v>
      </c>
      <c r="F46" s="171" t="s">
        <v>103</v>
      </c>
    </row>
    <row r="47" spans="1:6" ht="19.5">
      <c r="A47" s="140">
        <v>315</v>
      </c>
      <c r="B47" s="145" t="s">
        <v>32</v>
      </c>
      <c r="C47" s="149" t="s">
        <v>69</v>
      </c>
      <c r="D47" s="170" t="s">
        <v>70</v>
      </c>
      <c r="E47" s="170" t="s">
        <v>191</v>
      </c>
      <c r="F47" s="171" t="s">
        <v>89</v>
      </c>
    </row>
    <row r="48" spans="1:6" ht="39">
      <c r="A48" s="46">
        <v>321</v>
      </c>
      <c r="B48" s="143" t="s">
        <v>32</v>
      </c>
      <c r="C48" s="147" t="s">
        <v>69</v>
      </c>
      <c r="D48" s="151" t="s">
        <v>72</v>
      </c>
      <c r="E48" s="151" t="s">
        <v>73</v>
      </c>
      <c r="F48" s="152" t="s">
        <v>82</v>
      </c>
    </row>
    <row r="49" spans="1:6" ht="19.5">
      <c r="A49" s="46">
        <v>322</v>
      </c>
      <c r="B49" s="143" t="s">
        <v>32</v>
      </c>
      <c r="C49" s="147" t="s">
        <v>69</v>
      </c>
      <c r="D49" s="151" t="s">
        <v>72</v>
      </c>
      <c r="E49" s="157" t="s">
        <v>974</v>
      </c>
      <c r="F49" s="172" t="s">
        <v>975</v>
      </c>
    </row>
    <row r="50" spans="1:6" ht="39">
      <c r="A50" s="46">
        <v>323</v>
      </c>
      <c r="B50" s="143" t="s">
        <v>32</v>
      </c>
      <c r="C50" s="147" t="s">
        <v>69</v>
      </c>
      <c r="D50" s="151" t="s">
        <v>72</v>
      </c>
      <c r="E50" s="173" t="s">
        <v>74</v>
      </c>
      <c r="F50" s="152" t="s">
        <v>94</v>
      </c>
    </row>
    <row r="51" spans="1:6" ht="19.5">
      <c r="A51" s="46">
        <v>324</v>
      </c>
      <c r="B51" s="143" t="s">
        <v>32</v>
      </c>
      <c r="C51" s="147" t="s">
        <v>69</v>
      </c>
      <c r="D51" s="151" t="s">
        <v>72</v>
      </c>
      <c r="E51" s="151" t="s">
        <v>104</v>
      </c>
      <c r="F51" s="153" t="s">
        <v>192</v>
      </c>
    </row>
    <row r="52" spans="1:6" ht="19.5" hidden="1">
      <c r="A52" s="46">
        <v>325</v>
      </c>
      <c r="B52" s="143" t="s">
        <v>32</v>
      </c>
      <c r="C52" s="147" t="s">
        <v>69</v>
      </c>
      <c r="D52" s="151" t="s">
        <v>72</v>
      </c>
      <c r="E52" s="151" t="s">
        <v>352</v>
      </c>
      <c r="F52" s="153"/>
    </row>
    <row r="53" spans="1:6" ht="19.5">
      <c r="A53" s="46">
        <v>326</v>
      </c>
      <c r="B53" s="143" t="s">
        <v>32</v>
      </c>
      <c r="C53" s="147" t="s">
        <v>69</v>
      </c>
      <c r="D53" s="151" t="s">
        <v>72</v>
      </c>
      <c r="E53" s="156" t="s">
        <v>193</v>
      </c>
      <c r="F53" s="153" t="s">
        <v>105</v>
      </c>
    </row>
    <row r="54" spans="1:6" ht="39">
      <c r="A54" s="46">
        <v>328</v>
      </c>
      <c r="B54" s="143" t="s">
        <v>32</v>
      </c>
      <c r="C54" s="147" t="s">
        <v>69</v>
      </c>
      <c r="D54" s="151" t="s">
        <v>72</v>
      </c>
      <c r="E54" s="156" t="s">
        <v>106</v>
      </c>
      <c r="F54" s="153" t="s">
        <v>194</v>
      </c>
    </row>
    <row r="55" spans="1:6" ht="19.5">
      <c r="A55" s="46">
        <v>432</v>
      </c>
      <c r="B55" s="143" t="s">
        <v>32</v>
      </c>
      <c r="C55" s="151" t="s">
        <v>161</v>
      </c>
      <c r="D55" s="151" t="s">
        <v>195</v>
      </c>
      <c r="E55" s="151" t="s">
        <v>196</v>
      </c>
      <c r="F55" s="153" t="s">
        <v>197</v>
      </c>
    </row>
    <row r="56" spans="1:6" ht="19.5">
      <c r="A56" s="46">
        <v>442</v>
      </c>
      <c r="B56" s="143" t="s">
        <v>32</v>
      </c>
      <c r="C56" s="151" t="s">
        <v>161</v>
      </c>
      <c r="D56" s="151" t="s">
        <v>198</v>
      </c>
      <c r="E56" s="151" t="s">
        <v>199</v>
      </c>
      <c r="F56" s="153" t="s">
        <v>100</v>
      </c>
    </row>
    <row r="57" spans="1:6" ht="19.5">
      <c r="A57" s="46">
        <v>443</v>
      </c>
      <c r="B57" s="143" t="s">
        <v>32</v>
      </c>
      <c r="C57" s="151" t="s">
        <v>161</v>
      </c>
      <c r="D57" s="151" t="s">
        <v>198</v>
      </c>
      <c r="E57" s="170" t="s">
        <v>526</v>
      </c>
      <c r="F57" s="162" t="s">
        <v>527</v>
      </c>
    </row>
    <row r="58" spans="1:6" ht="19.5">
      <c r="A58" s="140">
        <v>451</v>
      </c>
      <c r="B58" s="143" t="s">
        <v>32</v>
      </c>
      <c r="C58" s="151" t="s">
        <v>161</v>
      </c>
      <c r="D58" s="170" t="s">
        <v>606</v>
      </c>
      <c r="E58" s="170" t="s">
        <v>605</v>
      </c>
      <c r="F58" s="162" t="s">
        <v>576</v>
      </c>
    </row>
    <row r="59" spans="1:6" ht="19.5">
      <c r="A59" s="140">
        <v>661</v>
      </c>
      <c r="B59" s="143" t="s">
        <v>32</v>
      </c>
      <c r="C59" s="170" t="s">
        <v>471</v>
      </c>
      <c r="D59" s="170" t="s">
        <v>472</v>
      </c>
      <c r="E59" s="170" t="s">
        <v>470</v>
      </c>
      <c r="F59" s="162" t="s">
        <v>473</v>
      </c>
    </row>
    <row r="60" spans="1:6" ht="48">
      <c r="A60" s="140">
        <v>712</v>
      </c>
      <c r="B60" s="145" t="s">
        <v>32</v>
      </c>
      <c r="C60" s="38" t="s">
        <v>75</v>
      </c>
      <c r="D60" s="170" t="s">
        <v>200</v>
      </c>
      <c r="E60" s="174" t="s">
        <v>76</v>
      </c>
      <c r="F60" s="175" t="s">
        <v>201</v>
      </c>
    </row>
    <row r="61" spans="1:6" s="40" customFormat="1" ht="48">
      <c r="A61" s="46">
        <v>713</v>
      </c>
      <c r="B61" s="143" t="s">
        <v>32</v>
      </c>
      <c r="C61" s="36" t="s">
        <v>77</v>
      </c>
      <c r="D61" s="151" t="s">
        <v>200</v>
      </c>
      <c r="E61" s="156" t="s">
        <v>78</v>
      </c>
      <c r="F61" s="176" t="s">
        <v>202</v>
      </c>
    </row>
    <row r="62" spans="1:6" s="40" customFormat="1" ht="48.75" thickBot="1">
      <c r="A62" s="141">
        <v>751</v>
      </c>
      <c r="B62" s="143" t="s">
        <v>32</v>
      </c>
      <c r="C62" s="39" t="s">
        <v>77</v>
      </c>
      <c r="D62" s="168" t="s">
        <v>79</v>
      </c>
      <c r="E62" s="168" t="s">
        <v>80</v>
      </c>
      <c r="F62" s="177" t="s">
        <v>110</v>
      </c>
    </row>
    <row r="63" spans="1:6" s="40" customFormat="1" ht="48.75" thickBot="1">
      <c r="A63" s="46">
        <v>744</v>
      </c>
      <c r="B63" s="36" t="s">
        <v>575</v>
      </c>
      <c r="C63" s="39" t="s">
        <v>77</v>
      </c>
      <c r="D63" s="173" t="s">
        <v>203</v>
      </c>
      <c r="E63" s="151" t="s">
        <v>592</v>
      </c>
      <c r="F63" s="153" t="s">
        <v>365</v>
      </c>
    </row>
    <row r="64" spans="1:6" s="40" customFormat="1" ht="19.5">
      <c r="A64" s="46">
        <v>-18</v>
      </c>
      <c r="B64" s="35" t="s">
        <v>107</v>
      </c>
      <c r="C64" s="147" t="s">
        <v>33</v>
      </c>
      <c r="D64" s="173" t="s">
        <v>203</v>
      </c>
      <c r="E64" s="151" t="s">
        <v>170</v>
      </c>
      <c r="F64" s="153" t="s">
        <v>108</v>
      </c>
    </row>
    <row r="65" spans="1:6" s="40" customFormat="1" ht="19.5">
      <c r="A65" s="46">
        <v>-161</v>
      </c>
      <c r="B65" s="35" t="s">
        <v>109</v>
      </c>
      <c r="C65" s="147" t="s">
        <v>33</v>
      </c>
      <c r="D65" s="173" t="s">
        <v>203</v>
      </c>
      <c r="E65" s="151" t="s">
        <v>40</v>
      </c>
      <c r="F65" s="153" t="s">
        <v>204</v>
      </c>
    </row>
    <row r="66" spans="1:6" s="40" customFormat="1" ht="20.25" thickBot="1">
      <c r="A66" s="46">
        <v>-18</v>
      </c>
      <c r="B66" s="35" t="s">
        <v>109</v>
      </c>
      <c r="C66" s="147" t="s">
        <v>33</v>
      </c>
      <c r="D66" s="173" t="s">
        <v>205</v>
      </c>
      <c r="E66" s="178" t="s">
        <v>170</v>
      </c>
      <c r="F66" s="177" t="s">
        <v>343</v>
      </c>
    </row>
    <row r="67" spans="1:6" s="40" customFormat="1" ht="19.5">
      <c r="A67" s="46">
        <v>-152</v>
      </c>
      <c r="B67" s="35" t="s">
        <v>109</v>
      </c>
      <c r="C67" s="147" t="s">
        <v>33</v>
      </c>
      <c r="D67" s="173" t="s">
        <v>203</v>
      </c>
      <c r="E67" s="151" t="s">
        <v>38</v>
      </c>
      <c r="F67" s="162" t="s">
        <v>206</v>
      </c>
    </row>
    <row r="68" spans="1:6" s="40" customFormat="1" ht="68.25" customHeight="1">
      <c r="A68" s="46">
        <v>513</v>
      </c>
      <c r="B68" s="36" t="s">
        <v>962</v>
      </c>
      <c r="C68" s="36" t="s">
        <v>964</v>
      </c>
      <c r="D68" s="35" t="s">
        <v>967</v>
      </c>
      <c r="E68" s="36" t="s">
        <v>969</v>
      </c>
      <c r="F68" s="45"/>
    </row>
    <row r="69" spans="1:6" s="40" customFormat="1" ht="68.25" customHeight="1">
      <c r="A69" s="46">
        <v>514</v>
      </c>
      <c r="B69" s="36" t="s">
        <v>998</v>
      </c>
      <c r="C69" s="36" t="s">
        <v>964</v>
      </c>
      <c r="D69" s="35" t="s">
        <v>967</v>
      </c>
      <c r="E69" s="36" t="s">
        <v>996</v>
      </c>
      <c r="F69" s="45"/>
    </row>
    <row r="70" spans="1:6" s="40" customFormat="1" ht="48">
      <c r="A70" s="46">
        <v>515</v>
      </c>
      <c r="B70" s="35" t="s">
        <v>963</v>
      </c>
      <c r="C70" s="36" t="s">
        <v>965</v>
      </c>
      <c r="D70" s="35" t="s">
        <v>968</v>
      </c>
      <c r="E70" s="35" t="s">
        <v>970</v>
      </c>
      <c r="F70" s="45"/>
    </row>
    <row r="71" spans="1:6" s="40" customFormat="1" ht="54.75" customHeight="1">
      <c r="A71" s="46">
        <v>516</v>
      </c>
      <c r="B71" s="36" t="s">
        <v>997</v>
      </c>
      <c r="C71" s="36" t="s">
        <v>966</v>
      </c>
      <c r="D71" s="35" t="s">
        <v>968</v>
      </c>
      <c r="E71" s="35" t="s">
        <v>971</v>
      </c>
      <c r="F71" s="45"/>
    </row>
    <row r="72" spans="1:6" s="40" customFormat="1" ht="15.75">
      <c r="A72" s="46"/>
      <c r="B72" s="201"/>
      <c r="C72" s="35"/>
      <c r="D72" s="202"/>
      <c r="E72" s="202"/>
      <c r="F72" s="203"/>
    </row>
    <row r="73" spans="1:8" ht="19.5">
      <c r="A73" s="198" t="s">
        <v>236</v>
      </c>
      <c r="B73" s="197" t="s">
        <v>622</v>
      </c>
      <c r="C73" s="82" t="s">
        <v>334</v>
      </c>
      <c r="D73" s="41"/>
      <c r="E73" s="41"/>
      <c r="H73" s="41"/>
    </row>
    <row r="74" spans="1:8" ht="19.5">
      <c r="A74" s="198" t="s">
        <v>237</v>
      </c>
      <c r="B74" s="197" t="s">
        <v>622</v>
      </c>
      <c r="C74" s="82" t="s">
        <v>335</v>
      </c>
      <c r="D74" s="180"/>
      <c r="E74" s="41"/>
      <c r="H74" s="180"/>
    </row>
    <row r="75" spans="1:8" ht="19.5">
      <c r="A75" s="198" t="s">
        <v>238</v>
      </c>
      <c r="B75" s="197" t="s">
        <v>574</v>
      </c>
      <c r="C75" s="82" t="s">
        <v>791</v>
      </c>
      <c r="D75" s="180"/>
      <c r="E75" s="41"/>
      <c r="H75" s="180"/>
    </row>
    <row r="76" spans="1:8" ht="19.5">
      <c r="A76" s="198" t="s">
        <v>239</v>
      </c>
      <c r="B76" s="197" t="s">
        <v>574</v>
      </c>
      <c r="C76" s="82" t="s">
        <v>792</v>
      </c>
      <c r="D76" s="180"/>
      <c r="E76" s="41"/>
      <c r="H76" s="180"/>
    </row>
    <row r="77" spans="1:8" ht="19.5">
      <c r="A77" s="198" t="s">
        <v>240</v>
      </c>
      <c r="B77" s="197" t="s">
        <v>574</v>
      </c>
      <c r="C77" s="82" t="s">
        <v>793</v>
      </c>
      <c r="D77" s="181"/>
      <c r="H77" s="181"/>
    </row>
    <row r="78" spans="1:8" ht="19.5">
      <c r="A78" s="198" t="s">
        <v>241</v>
      </c>
      <c r="B78" s="197" t="s">
        <v>574</v>
      </c>
      <c r="C78" s="82" t="s">
        <v>794</v>
      </c>
      <c r="D78" s="181"/>
      <c r="H78" s="181"/>
    </row>
    <row r="79" spans="1:8" ht="19.5">
      <c r="A79" s="198" t="s">
        <v>242</v>
      </c>
      <c r="B79" s="197" t="s">
        <v>574</v>
      </c>
      <c r="C79" s="82" t="s">
        <v>795</v>
      </c>
      <c r="D79" s="181"/>
      <c r="H79" s="181"/>
    </row>
    <row r="80" spans="1:8" ht="19.5">
      <c r="A80" s="198" t="s">
        <v>243</v>
      </c>
      <c r="B80" s="197" t="s">
        <v>574</v>
      </c>
      <c r="C80" s="82" t="s">
        <v>796</v>
      </c>
      <c r="D80" s="181"/>
      <c r="H80" s="181"/>
    </row>
    <row r="81" spans="1:8" ht="19.5">
      <c r="A81" s="198" t="s">
        <v>244</v>
      </c>
      <c r="B81" s="197" t="s">
        <v>574</v>
      </c>
      <c r="C81" s="82" t="s">
        <v>797</v>
      </c>
      <c r="D81" s="181"/>
      <c r="H81" s="181"/>
    </row>
    <row r="82" spans="1:8" ht="19.5">
      <c r="A82" s="198" t="s">
        <v>245</v>
      </c>
      <c r="B82" s="197" t="s">
        <v>574</v>
      </c>
      <c r="C82" s="82" t="s">
        <v>798</v>
      </c>
      <c r="D82" s="181"/>
      <c r="H82" s="181"/>
    </row>
    <row r="83" spans="1:8" ht="19.5">
      <c r="A83" s="198" t="s">
        <v>246</v>
      </c>
      <c r="B83" s="197" t="s">
        <v>574</v>
      </c>
      <c r="C83" s="82" t="s">
        <v>799</v>
      </c>
      <c r="D83" s="181"/>
      <c r="H83" s="181"/>
    </row>
    <row r="84" spans="1:8" ht="19.5">
      <c r="A84" s="198" t="s">
        <v>145</v>
      </c>
      <c r="B84" s="197" t="s">
        <v>574</v>
      </c>
      <c r="C84" s="82" t="s">
        <v>800</v>
      </c>
      <c r="D84" s="181"/>
      <c r="H84" s="181"/>
    </row>
    <row r="85" spans="1:8" ht="19.5">
      <c r="A85" s="198" t="s">
        <v>146</v>
      </c>
      <c r="B85" s="197" t="s">
        <v>574</v>
      </c>
      <c r="C85" s="82" t="s">
        <v>801</v>
      </c>
      <c r="D85" s="181"/>
      <c r="H85" s="181"/>
    </row>
    <row r="86" spans="1:8" ht="39">
      <c r="A86" s="198" t="s">
        <v>247</v>
      </c>
      <c r="B86" s="197" t="s">
        <v>574</v>
      </c>
      <c r="C86" s="82" t="s">
        <v>802</v>
      </c>
      <c r="D86" s="181"/>
      <c r="H86" s="181"/>
    </row>
    <row r="87" spans="1:8" ht="19.5">
      <c r="A87" s="198" t="s">
        <v>248</v>
      </c>
      <c r="B87" s="197" t="s">
        <v>574</v>
      </c>
      <c r="C87" s="82" t="s">
        <v>803</v>
      </c>
      <c r="D87" s="181"/>
      <c r="H87" s="181"/>
    </row>
    <row r="88" spans="1:8" ht="19.5">
      <c r="A88" s="198" t="s">
        <v>147</v>
      </c>
      <c r="B88" s="197" t="s">
        <v>574</v>
      </c>
      <c r="C88" s="82" t="s">
        <v>804</v>
      </c>
      <c r="D88" s="181"/>
      <c r="H88" s="181"/>
    </row>
    <row r="89" spans="1:8" ht="19.5">
      <c r="A89" s="198" t="s">
        <v>607</v>
      </c>
      <c r="B89" s="197" t="s">
        <v>574</v>
      </c>
      <c r="C89" s="82" t="s">
        <v>805</v>
      </c>
      <c r="D89" s="181"/>
      <c r="H89" s="181"/>
    </row>
    <row r="90" spans="1:8" ht="19.5">
      <c r="A90" s="198" t="s">
        <v>249</v>
      </c>
      <c r="B90" s="197" t="s">
        <v>574</v>
      </c>
      <c r="C90" s="82" t="s">
        <v>806</v>
      </c>
      <c r="D90" s="181"/>
      <c r="H90" s="181"/>
    </row>
    <row r="91" spans="1:8" ht="19.5">
      <c r="A91" s="198" t="s">
        <v>250</v>
      </c>
      <c r="B91" s="197" t="s">
        <v>574</v>
      </c>
      <c r="C91" s="82" t="s">
        <v>807</v>
      </c>
      <c r="D91" s="181"/>
      <c r="H91" s="181"/>
    </row>
    <row r="92" spans="1:8" ht="19.5">
      <c r="A92" s="198" t="s">
        <v>376</v>
      </c>
      <c r="B92" s="197" t="s">
        <v>574</v>
      </c>
      <c r="C92" s="82" t="s">
        <v>808</v>
      </c>
      <c r="D92" s="181"/>
      <c r="H92" s="181"/>
    </row>
    <row r="93" spans="1:8" ht="39">
      <c r="A93" s="198" t="s">
        <v>378</v>
      </c>
      <c r="B93" s="197" t="s">
        <v>574</v>
      </c>
      <c r="C93" s="82" t="s">
        <v>809</v>
      </c>
      <c r="D93" s="181"/>
      <c r="H93" s="181"/>
    </row>
    <row r="94" spans="1:8" ht="19.5">
      <c r="A94" s="198" t="s">
        <v>553</v>
      </c>
      <c r="B94" s="197" t="s">
        <v>574</v>
      </c>
      <c r="C94" s="82" t="s">
        <v>810</v>
      </c>
      <c r="D94" s="181"/>
      <c r="H94" s="181"/>
    </row>
    <row r="95" spans="1:8" ht="19.5">
      <c r="A95" s="198" t="s">
        <v>251</v>
      </c>
      <c r="B95" s="197" t="s">
        <v>574</v>
      </c>
      <c r="C95" s="82" t="s">
        <v>811</v>
      </c>
      <c r="D95" s="181"/>
      <c r="H95" s="181"/>
    </row>
    <row r="96" spans="1:8" ht="19.5">
      <c r="A96" s="198" t="s">
        <v>148</v>
      </c>
      <c r="B96" s="197" t="s">
        <v>574</v>
      </c>
      <c r="C96" s="82" t="s">
        <v>812</v>
      </c>
      <c r="D96" s="181"/>
      <c r="H96" s="181"/>
    </row>
    <row r="97" spans="1:8" ht="19.5">
      <c r="A97" s="198" t="s">
        <v>149</v>
      </c>
      <c r="B97" s="197" t="s">
        <v>574</v>
      </c>
      <c r="C97" s="82" t="s">
        <v>813</v>
      </c>
      <c r="D97" s="181"/>
      <c r="H97" s="181"/>
    </row>
    <row r="98" spans="1:8" ht="19.5">
      <c r="A98" s="198" t="s">
        <v>150</v>
      </c>
      <c r="B98" s="197" t="s">
        <v>574</v>
      </c>
      <c r="C98" s="82" t="s">
        <v>814</v>
      </c>
      <c r="D98" s="181"/>
      <c r="H98" s="181"/>
    </row>
    <row r="99" spans="1:8" ht="19.5">
      <c r="A99" s="198" t="s">
        <v>151</v>
      </c>
      <c r="B99" s="197" t="s">
        <v>574</v>
      </c>
      <c r="C99" s="82" t="s">
        <v>815</v>
      </c>
      <c r="D99" s="181"/>
      <c r="H99" s="181"/>
    </row>
    <row r="100" spans="1:8" ht="19.5">
      <c r="A100" s="198" t="s">
        <v>152</v>
      </c>
      <c r="B100" s="197" t="s">
        <v>574</v>
      </c>
      <c r="C100" s="82" t="s">
        <v>816</v>
      </c>
      <c r="D100" s="181"/>
      <c r="H100" s="181"/>
    </row>
    <row r="101" spans="1:8" ht="19.5">
      <c r="A101" s="198" t="s">
        <v>554</v>
      </c>
      <c r="B101" s="197" t="s">
        <v>574</v>
      </c>
      <c r="C101" s="82" t="s">
        <v>817</v>
      </c>
      <c r="D101" s="181"/>
      <c r="H101" s="181"/>
    </row>
    <row r="102" spans="1:8" ht="39">
      <c r="A102" s="198" t="s">
        <v>153</v>
      </c>
      <c r="B102" s="197" t="s">
        <v>574</v>
      </c>
      <c r="C102" s="82" t="s">
        <v>818</v>
      </c>
      <c r="D102" s="181"/>
      <c r="H102" s="181"/>
    </row>
    <row r="103" spans="1:8" ht="39">
      <c r="A103" s="198" t="s">
        <v>154</v>
      </c>
      <c r="B103" s="197" t="s">
        <v>574</v>
      </c>
      <c r="C103" s="82" t="s">
        <v>819</v>
      </c>
      <c r="D103" s="181"/>
      <c r="H103" s="181"/>
    </row>
    <row r="104" spans="1:8" ht="19.5">
      <c r="A104" s="198" t="s">
        <v>155</v>
      </c>
      <c r="B104" s="197" t="s">
        <v>574</v>
      </c>
      <c r="C104" s="82" t="s">
        <v>820</v>
      </c>
      <c r="D104" s="181"/>
      <c r="H104" s="181"/>
    </row>
    <row r="105" spans="1:8" ht="39">
      <c r="A105" s="198" t="s">
        <v>608</v>
      </c>
      <c r="B105" s="197" t="s">
        <v>574</v>
      </c>
      <c r="C105" s="82" t="s">
        <v>821</v>
      </c>
      <c r="D105" s="181"/>
      <c r="H105" s="181"/>
    </row>
    <row r="106" spans="1:8" ht="19.5">
      <c r="A106" s="198" t="s">
        <v>156</v>
      </c>
      <c r="B106" s="197" t="s">
        <v>574</v>
      </c>
      <c r="C106" s="82" t="s">
        <v>822</v>
      </c>
      <c r="D106" s="181"/>
      <c r="H106" s="181"/>
    </row>
    <row r="107" spans="1:8" ht="19.5">
      <c r="A107" s="198" t="s">
        <v>157</v>
      </c>
      <c r="B107" s="197" t="s">
        <v>574</v>
      </c>
      <c r="C107" s="82" t="s">
        <v>995</v>
      </c>
      <c r="D107" s="181"/>
      <c r="H107" s="181"/>
    </row>
    <row r="108" spans="1:8" ht="19.5">
      <c r="A108" s="198" t="s">
        <v>609</v>
      </c>
      <c r="B108" s="197" t="s">
        <v>574</v>
      </c>
      <c r="C108" s="82" t="s">
        <v>823</v>
      </c>
      <c r="D108" s="181"/>
      <c r="H108" s="181"/>
    </row>
    <row r="109" spans="1:8" ht="19.5">
      <c r="A109" s="198" t="s">
        <v>610</v>
      </c>
      <c r="B109" s="197" t="s">
        <v>574</v>
      </c>
      <c r="C109" s="82" t="s">
        <v>824</v>
      </c>
      <c r="D109" s="181"/>
      <c r="H109" s="181"/>
    </row>
    <row r="110" spans="1:8" ht="19.5">
      <c r="A110" s="198" t="s">
        <v>555</v>
      </c>
      <c r="B110" s="197" t="s">
        <v>574</v>
      </c>
      <c r="C110" s="82" t="s">
        <v>825</v>
      </c>
      <c r="D110" s="181"/>
      <c r="H110" s="181"/>
    </row>
    <row r="111" spans="1:8" ht="19.5">
      <c r="A111" s="198" t="s">
        <v>252</v>
      </c>
      <c r="B111" s="197" t="s">
        <v>574</v>
      </c>
      <c r="C111" s="82" t="s">
        <v>826</v>
      </c>
      <c r="D111" s="181"/>
      <c r="H111" s="181"/>
    </row>
    <row r="112" spans="1:8" ht="19.5">
      <c r="A112" s="198" t="s">
        <v>253</v>
      </c>
      <c r="B112" s="197" t="s">
        <v>574</v>
      </c>
      <c r="C112" s="82" t="s">
        <v>827</v>
      </c>
      <c r="D112" s="181"/>
      <c r="H112" s="181"/>
    </row>
    <row r="113" spans="1:8" ht="19.5">
      <c r="A113" s="198" t="s">
        <v>611</v>
      </c>
      <c r="B113" s="197" t="s">
        <v>574</v>
      </c>
      <c r="C113" s="82" t="s">
        <v>828</v>
      </c>
      <c r="D113" s="181"/>
      <c r="H113" s="181"/>
    </row>
    <row r="114" spans="1:8" ht="39">
      <c r="A114" s="198" t="s">
        <v>254</v>
      </c>
      <c r="B114" s="197" t="s">
        <v>574</v>
      </c>
      <c r="C114" s="82" t="s">
        <v>829</v>
      </c>
      <c r="D114" s="181"/>
      <c r="H114" s="181"/>
    </row>
    <row r="115" spans="1:8" ht="39">
      <c r="A115" s="198" t="s">
        <v>255</v>
      </c>
      <c r="B115" s="197" t="s">
        <v>574</v>
      </c>
      <c r="C115" s="82" t="s">
        <v>830</v>
      </c>
      <c r="D115" s="181"/>
      <c r="H115" s="181"/>
    </row>
    <row r="116" spans="1:8" ht="39">
      <c r="A116" s="198" t="s">
        <v>256</v>
      </c>
      <c r="B116" s="197" t="s">
        <v>574</v>
      </c>
      <c r="C116" s="82" t="s">
        <v>831</v>
      </c>
      <c r="D116" s="181"/>
      <c r="H116" s="181"/>
    </row>
    <row r="117" spans="1:8" ht="19.5">
      <c r="A117" s="198" t="s">
        <v>257</v>
      </c>
      <c r="B117" s="197" t="s">
        <v>574</v>
      </c>
      <c r="C117" s="82" t="s">
        <v>832</v>
      </c>
      <c r="D117" s="181"/>
      <c r="H117" s="181"/>
    </row>
    <row r="118" spans="1:8" ht="19.5">
      <c r="A118" s="198" t="s">
        <v>258</v>
      </c>
      <c r="B118" s="197" t="s">
        <v>574</v>
      </c>
      <c r="C118" s="82" t="s">
        <v>833</v>
      </c>
      <c r="D118" s="181"/>
      <c r="H118" s="181"/>
    </row>
    <row r="119" spans="1:8" ht="39">
      <c r="A119" s="198" t="s">
        <v>259</v>
      </c>
      <c r="B119" s="197" t="s">
        <v>574</v>
      </c>
      <c r="C119" s="82" t="s">
        <v>834</v>
      </c>
      <c r="D119" s="181"/>
      <c r="H119" s="181"/>
    </row>
    <row r="120" spans="1:8" ht="19.5">
      <c r="A120" s="198" t="s">
        <v>260</v>
      </c>
      <c r="B120" s="197" t="s">
        <v>574</v>
      </c>
      <c r="C120" s="82" t="s">
        <v>835</v>
      </c>
      <c r="D120" s="181"/>
      <c r="H120" s="181"/>
    </row>
    <row r="121" spans="1:8" ht="19.5">
      <c r="A121" s="198" t="s">
        <v>261</v>
      </c>
      <c r="B121" s="197" t="s">
        <v>574</v>
      </c>
      <c r="C121" s="82" t="s">
        <v>836</v>
      </c>
      <c r="D121" s="181"/>
      <c r="H121" s="181"/>
    </row>
    <row r="122" spans="1:8" ht="19.5">
      <c r="A122" s="198" t="s">
        <v>262</v>
      </c>
      <c r="B122" s="197" t="s">
        <v>574</v>
      </c>
      <c r="C122" s="82" t="s">
        <v>837</v>
      </c>
      <c r="D122" s="181"/>
      <c r="H122" s="181"/>
    </row>
    <row r="123" spans="1:8" ht="19.5">
      <c r="A123" s="198" t="s">
        <v>263</v>
      </c>
      <c r="B123" s="197" t="s">
        <v>574</v>
      </c>
      <c r="C123" s="82" t="s">
        <v>838</v>
      </c>
      <c r="D123" s="181"/>
      <c r="H123" s="181"/>
    </row>
    <row r="124" spans="1:8" ht="19.5">
      <c r="A124" s="198" t="s">
        <v>264</v>
      </c>
      <c r="B124" s="197" t="s">
        <v>574</v>
      </c>
      <c r="C124" s="82" t="s">
        <v>839</v>
      </c>
      <c r="D124" s="181"/>
      <c r="H124" s="181"/>
    </row>
    <row r="125" spans="1:8" ht="39">
      <c r="A125" s="198" t="s">
        <v>265</v>
      </c>
      <c r="B125" s="197" t="s">
        <v>574</v>
      </c>
      <c r="C125" s="82" t="s">
        <v>840</v>
      </c>
      <c r="D125" s="181"/>
      <c r="H125" s="181"/>
    </row>
    <row r="126" spans="1:8" ht="19.5">
      <c r="A126" s="198" t="s">
        <v>266</v>
      </c>
      <c r="B126" s="197" t="s">
        <v>574</v>
      </c>
      <c r="C126" s="82" t="s">
        <v>841</v>
      </c>
      <c r="D126" s="181"/>
      <c r="H126" s="181"/>
    </row>
    <row r="127" spans="1:8" ht="19.5">
      <c r="A127" s="198" t="s">
        <v>267</v>
      </c>
      <c r="B127" s="197" t="s">
        <v>574</v>
      </c>
      <c r="C127" s="82" t="s">
        <v>842</v>
      </c>
      <c r="D127" s="181"/>
      <c r="H127" s="181"/>
    </row>
    <row r="128" spans="1:8" ht="39">
      <c r="A128" s="198" t="s">
        <v>268</v>
      </c>
      <c r="B128" s="197" t="s">
        <v>574</v>
      </c>
      <c r="C128" s="82" t="s">
        <v>843</v>
      </c>
      <c r="D128" s="181"/>
      <c r="H128" s="181"/>
    </row>
    <row r="129" spans="1:8" ht="19.5">
      <c r="A129" s="198" t="s">
        <v>269</v>
      </c>
      <c r="B129" s="197" t="s">
        <v>574</v>
      </c>
      <c r="C129" s="82" t="s">
        <v>844</v>
      </c>
      <c r="D129" s="181"/>
      <c r="H129" s="181"/>
    </row>
    <row r="130" spans="1:8" ht="19.5">
      <c r="A130" s="198" t="s">
        <v>270</v>
      </c>
      <c r="B130" s="197" t="s">
        <v>574</v>
      </c>
      <c r="C130" s="82" t="s">
        <v>845</v>
      </c>
      <c r="D130" s="181"/>
      <c r="H130" s="181"/>
    </row>
    <row r="131" spans="1:8" ht="39">
      <c r="A131" s="198" t="s">
        <v>271</v>
      </c>
      <c r="B131" s="197" t="s">
        <v>574</v>
      </c>
      <c r="C131" s="82" t="s">
        <v>846</v>
      </c>
      <c r="D131" s="181"/>
      <c r="H131" s="181"/>
    </row>
    <row r="132" spans="1:8" ht="19.5">
      <c r="A132" s="198" t="s">
        <v>272</v>
      </c>
      <c r="B132" s="197" t="s">
        <v>574</v>
      </c>
      <c r="C132" s="82" t="s">
        <v>847</v>
      </c>
      <c r="D132" s="181"/>
      <c r="H132" s="181"/>
    </row>
    <row r="133" spans="1:8" ht="19.5">
      <c r="A133" s="198" t="s">
        <v>273</v>
      </c>
      <c r="B133" s="197" t="s">
        <v>574</v>
      </c>
      <c r="C133" s="82" t="s">
        <v>848</v>
      </c>
      <c r="D133" s="181"/>
      <c r="H133" s="181"/>
    </row>
    <row r="134" spans="1:8" ht="19.5">
      <c r="A134" s="198" t="s">
        <v>274</v>
      </c>
      <c r="B134" s="197" t="s">
        <v>574</v>
      </c>
      <c r="C134" s="82" t="s">
        <v>849</v>
      </c>
      <c r="D134" s="181"/>
      <c r="H134" s="181"/>
    </row>
    <row r="135" spans="1:8" ht="19.5">
      <c r="A135" s="198" t="s">
        <v>275</v>
      </c>
      <c r="B135" s="197" t="s">
        <v>574</v>
      </c>
      <c r="C135" s="82" t="s">
        <v>850</v>
      </c>
      <c r="D135" s="181"/>
      <c r="H135" s="181"/>
    </row>
    <row r="136" spans="1:8" ht="39">
      <c r="A136" s="198" t="s">
        <v>276</v>
      </c>
      <c r="B136" s="197" t="s">
        <v>574</v>
      </c>
      <c r="C136" s="82" t="s">
        <v>851</v>
      </c>
      <c r="D136" s="181"/>
      <c r="H136" s="181"/>
    </row>
    <row r="137" spans="1:8" ht="19.5">
      <c r="A137" s="198" t="s">
        <v>372</v>
      </c>
      <c r="B137" s="197" t="s">
        <v>574</v>
      </c>
      <c r="C137" s="82" t="s">
        <v>852</v>
      </c>
      <c r="D137" s="181"/>
      <c r="H137" s="181"/>
    </row>
    <row r="138" spans="1:8" ht="19.5">
      <c r="A138" s="198" t="s">
        <v>556</v>
      </c>
      <c r="B138" s="197" t="s">
        <v>574</v>
      </c>
      <c r="C138" s="82" t="s">
        <v>853</v>
      </c>
      <c r="D138" s="181"/>
      <c r="H138" s="181"/>
    </row>
    <row r="139" spans="1:8" ht="19.5">
      <c r="A139" s="198" t="s">
        <v>557</v>
      </c>
      <c r="B139" s="197" t="s">
        <v>574</v>
      </c>
      <c r="C139" s="82" t="s">
        <v>854</v>
      </c>
      <c r="D139" s="181"/>
      <c r="H139" s="181"/>
    </row>
    <row r="140" spans="1:8" ht="19.5">
      <c r="A140" s="198" t="s">
        <v>380</v>
      </c>
      <c r="B140" s="197" t="s">
        <v>574</v>
      </c>
      <c r="C140" s="82" t="s">
        <v>855</v>
      </c>
      <c r="D140" s="181"/>
      <c r="H140" s="181"/>
    </row>
    <row r="141" spans="1:8" ht="19.5">
      <c r="A141" s="198" t="s">
        <v>381</v>
      </c>
      <c r="B141" s="197" t="s">
        <v>574</v>
      </c>
      <c r="C141" s="82" t="s">
        <v>856</v>
      </c>
      <c r="D141" s="181"/>
      <c r="H141" s="181"/>
    </row>
    <row r="142" spans="1:8" ht="39">
      <c r="A142" s="198" t="s">
        <v>612</v>
      </c>
      <c r="B142" s="197" t="s">
        <v>574</v>
      </c>
      <c r="C142" s="82" t="s">
        <v>857</v>
      </c>
      <c r="D142" s="181"/>
      <c r="H142" s="181"/>
    </row>
    <row r="143" spans="1:8" ht="39">
      <c r="A143" s="198" t="s">
        <v>382</v>
      </c>
      <c r="B143" s="197" t="s">
        <v>574</v>
      </c>
      <c r="C143" s="82" t="s">
        <v>858</v>
      </c>
      <c r="D143" s="181"/>
      <c r="H143" s="181"/>
    </row>
    <row r="144" spans="1:8" ht="19.5">
      <c r="A144" s="198" t="s">
        <v>383</v>
      </c>
      <c r="B144" s="197" t="s">
        <v>574</v>
      </c>
      <c r="C144" s="82" t="s">
        <v>859</v>
      </c>
      <c r="D144" s="181"/>
      <c r="H144" s="181"/>
    </row>
    <row r="145" spans="1:8" ht="19.5">
      <c r="A145" s="198" t="s">
        <v>478</v>
      </c>
      <c r="B145" s="197" t="s">
        <v>574</v>
      </c>
      <c r="C145" s="82" t="s">
        <v>860</v>
      </c>
      <c r="D145" s="181"/>
      <c r="H145" s="181"/>
    </row>
    <row r="146" spans="1:8" ht="19.5">
      <c r="A146" s="198" t="s">
        <v>479</v>
      </c>
      <c r="B146" s="197" t="s">
        <v>574</v>
      </c>
      <c r="C146" s="82" t="s">
        <v>861</v>
      </c>
      <c r="D146" s="181"/>
      <c r="H146" s="181"/>
    </row>
    <row r="147" spans="1:8" ht="39">
      <c r="A147" s="198" t="s">
        <v>480</v>
      </c>
      <c r="B147" s="197" t="s">
        <v>574</v>
      </c>
      <c r="C147" s="82" t="s">
        <v>1002</v>
      </c>
      <c r="D147" s="181"/>
      <c r="H147" s="181"/>
    </row>
    <row r="148" spans="1:8" ht="39">
      <c r="A148" s="198" t="s">
        <v>577</v>
      </c>
      <c r="B148" s="197" t="s">
        <v>574</v>
      </c>
      <c r="C148" s="82" t="s">
        <v>862</v>
      </c>
      <c r="D148" s="181"/>
      <c r="H148" s="181"/>
    </row>
    <row r="149" spans="1:8" ht="19.5">
      <c r="A149" s="198" t="s">
        <v>578</v>
      </c>
      <c r="B149" s="197" t="s">
        <v>574</v>
      </c>
      <c r="C149" s="82" t="s">
        <v>863</v>
      </c>
      <c r="D149" s="181"/>
      <c r="H149" s="181"/>
    </row>
    <row r="150" spans="1:8" ht="39">
      <c r="A150" s="198" t="s">
        <v>593</v>
      </c>
      <c r="B150" s="197" t="s">
        <v>574</v>
      </c>
      <c r="C150" s="82" t="s">
        <v>864</v>
      </c>
      <c r="D150" s="181"/>
      <c r="H150" s="181"/>
    </row>
    <row r="151" spans="1:8" ht="39">
      <c r="A151" s="198" t="s">
        <v>957</v>
      </c>
      <c r="B151" s="197" t="s">
        <v>574</v>
      </c>
      <c r="C151" s="82" t="s">
        <v>979</v>
      </c>
      <c r="D151" s="181"/>
      <c r="H151" s="181"/>
    </row>
    <row r="152" spans="1:8" ht="19.5">
      <c r="A152" s="198" t="s">
        <v>454</v>
      </c>
      <c r="B152" s="197" t="s">
        <v>574</v>
      </c>
      <c r="C152" s="82" t="s">
        <v>865</v>
      </c>
      <c r="D152" s="181"/>
      <c r="H152" s="181"/>
    </row>
    <row r="153" spans="1:8" ht="19.5">
      <c r="A153" s="198" t="s">
        <v>158</v>
      </c>
      <c r="B153" s="197" t="s">
        <v>574</v>
      </c>
      <c r="C153" s="82" t="s">
        <v>866</v>
      </c>
      <c r="D153" s="181"/>
      <c r="H153" s="181"/>
    </row>
    <row r="154" spans="1:8" ht="39">
      <c r="A154" s="198" t="s">
        <v>159</v>
      </c>
      <c r="B154" s="197" t="s">
        <v>574</v>
      </c>
      <c r="C154" s="82" t="s">
        <v>867</v>
      </c>
      <c r="D154" s="181"/>
      <c r="H154" s="181"/>
    </row>
    <row r="155" spans="1:8" ht="39">
      <c r="A155" s="198" t="s">
        <v>277</v>
      </c>
      <c r="B155" s="197" t="s">
        <v>574</v>
      </c>
      <c r="C155" s="82" t="s">
        <v>868</v>
      </c>
      <c r="D155" s="181"/>
      <c r="H155" s="181"/>
    </row>
    <row r="156" spans="1:8" ht="19.5">
      <c r="A156" s="198" t="s">
        <v>278</v>
      </c>
      <c r="B156" s="197" t="s">
        <v>574</v>
      </c>
      <c r="C156" s="82" t="s">
        <v>869</v>
      </c>
      <c r="D156" s="181"/>
      <c r="H156" s="181"/>
    </row>
    <row r="157" spans="1:8" ht="39">
      <c r="A157" s="198" t="s">
        <v>279</v>
      </c>
      <c r="B157" s="197" t="s">
        <v>574</v>
      </c>
      <c r="C157" s="82" t="s">
        <v>870</v>
      </c>
      <c r="D157" s="181"/>
      <c r="H157" s="181"/>
    </row>
    <row r="158" spans="1:8" ht="19.5">
      <c r="A158" s="198" t="s">
        <v>280</v>
      </c>
      <c r="B158" s="197" t="s">
        <v>574</v>
      </c>
      <c r="C158" s="82" t="s">
        <v>871</v>
      </c>
      <c r="D158" s="181"/>
      <c r="H158" s="181"/>
    </row>
    <row r="159" spans="1:8" ht="39">
      <c r="A159" s="198" t="s">
        <v>160</v>
      </c>
      <c r="B159" s="197" t="s">
        <v>574</v>
      </c>
      <c r="C159" s="82" t="s">
        <v>872</v>
      </c>
      <c r="D159" s="181"/>
      <c r="H159" s="181"/>
    </row>
    <row r="160" spans="1:8" ht="39">
      <c r="A160" s="198" t="s">
        <v>455</v>
      </c>
      <c r="B160" s="197" t="s">
        <v>574</v>
      </c>
      <c r="C160" s="82" t="s">
        <v>873</v>
      </c>
      <c r="D160" s="181"/>
      <c r="H160" s="181"/>
    </row>
    <row r="161" spans="1:8" ht="19.5">
      <c r="A161" s="198" t="s">
        <v>558</v>
      </c>
      <c r="B161" s="197" t="s">
        <v>574</v>
      </c>
      <c r="C161" s="82" t="s">
        <v>874</v>
      </c>
      <c r="D161" s="181"/>
      <c r="H161" s="181"/>
    </row>
    <row r="162" spans="1:8" ht="39">
      <c r="A162" s="198" t="s">
        <v>456</v>
      </c>
      <c r="B162" s="197" t="s">
        <v>574</v>
      </c>
      <c r="C162" s="82" t="s">
        <v>875</v>
      </c>
      <c r="D162" s="181"/>
      <c r="H162" s="181"/>
    </row>
    <row r="163" spans="1:8" ht="19.5">
      <c r="A163" s="198" t="s">
        <v>457</v>
      </c>
      <c r="B163" s="197" t="s">
        <v>574</v>
      </c>
      <c r="C163" s="82" t="s">
        <v>876</v>
      </c>
      <c r="D163" s="181"/>
      <c r="H163" s="181"/>
    </row>
    <row r="164" spans="1:8" ht="39">
      <c r="A164" s="198" t="s">
        <v>559</v>
      </c>
      <c r="B164" s="197" t="s">
        <v>574</v>
      </c>
      <c r="C164" s="82" t="s">
        <v>877</v>
      </c>
      <c r="D164" s="181"/>
      <c r="H164" s="181"/>
    </row>
    <row r="165" spans="1:8" ht="19.5">
      <c r="A165" s="198" t="s">
        <v>613</v>
      </c>
      <c r="B165" s="197" t="s">
        <v>574</v>
      </c>
      <c r="C165" s="82" t="s">
        <v>878</v>
      </c>
      <c r="D165" s="181"/>
      <c r="H165" s="181"/>
    </row>
    <row r="166" spans="1:8" ht="39">
      <c r="A166" s="198" t="s">
        <v>379</v>
      </c>
      <c r="B166" s="197" t="s">
        <v>574</v>
      </c>
      <c r="C166" s="82" t="s">
        <v>879</v>
      </c>
      <c r="D166" s="181"/>
      <c r="H166" s="181"/>
    </row>
    <row r="167" spans="1:8" ht="39">
      <c r="A167" s="198" t="s">
        <v>384</v>
      </c>
      <c r="B167" s="197" t="s">
        <v>574</v>
      </c>
      <c r="C167" s="82" t="s">
        <v>880</v>
      </c>
      <c r="D167" s="181"/>
      <c r="H167" s="181"/>
    </row>
    <row r="168" spans="1:8" ht="19.5">
      <c r="A168" s="198" t="s">
        <v>385</v>
      </c>
      <c r="B168" s="197" t="s">
        <v>574</v>
      </c>
      <c r="C168" s="82" t="s">
        <v>881</v>
      </c>
      <c r="D168" s="181"/>
      <c r="H168" s="181"/>
    </row>
    <row r="169" spans="1:8" ht="39">
      <c r="A169" s="198" t="s">
        <v>560</v>
      </c>
      <c r="B169" s="197" t="s">
        <v>574</v>
      </c>
      <c r="C169" s="82" t="s">
        <v>882</v>
      </c>
      <c r="D169" s="181"/>
      <c r="H169" s="181"/>
    </row>
    <row r="170" spans="1:8" ht="39">
      <c r="A170" s="198" t="s">
        <v>475</v>
      </c>
      <c r="B170" s="197" t="s">
        <v>574</v>
      </c>
      <c r="C170" s="82" t="s">
        <v>883</v>
      </c>
      <c r="D170" s="181"/>
      <c r="H170" s="181"/>
    </row>
    <row r="171" spans="1:8" ht="39">
      <c r="A171" s="198" t="s">
        <v>476</v>
      </c>
      <c r="B171" s="197" t="s">
        <v>574</v>
      </c>
      <c r="C171" s="82" t="s">
        <v>884</v>
      </c>
      <c r="D171" s="181"/>
      <c r="H171" s="181"/>
    </row>
    <row r="172" spans="1:8" ht="39">
      <c r="A172" s="198" t="s">
        <v>477</v>
      </c>
      <c r="B172" s="197" t="s">
        <v>574</v>
      </c>
      <c r="C172" s="82" t="s">
        <v>885</v>
      </c>
      <c r="D172" s="181"/>
      <c r="H172" s="181"/>
    </row>
    <row r="173" spans="1:8" ht="39">
      <c r="A173" s="198" t="s">
        <v>514</v>
      </c>
      <c r="B173" s="197" t="s">
        <v>574</v>
      </c>
      <c r="C173" s="82" t="s">
        <v>886</v>
      </c>
      <c r="D173" s="181"/>
      <c r="H173" s="181"/>
    </row>
    <row r="174" spans="1:8" ht="39">
      <c r="A174" s="198" t="s">
        <v>955</v>
      </c>
      <c r="B174" s="197" t="s">
        <v>574</v>
      </c>
      <c r="C174" s="82" t="s">
        <v>956</v>
      </c>
      <c r="D174" s="181"/>
      <c r="H174" s="181"/>
    </row>
    <row r="175" spans="1:8" ht="39">
      <c r="A175" s="198" t="s">
        <v>961</v>
      </c>
      <c r="B175" s="197" t="s">
        <v>574</v>
      </c>
      <c r="C175" s="82" t="s">
        <v>960</v>
      </c>
      <c r="D175" s="181"/>
      <c r="H175" s="181"/>
    </row>
    <row r="176" spans="1:8" ht="19.5">
      <c r="A176" s="198" t="s">
        <v>972</v>
      </c>
      <c r="B176" s="197" t="s">
        <v>574</v>
      </c>
      <c r="C176" s="82" t="s">
        <v>973</v>
      </c>
      <c r="D176" s="181"/>
      <c r="H176" s="181"/>
    </row>
    <row r="177" spans="1:8" ht="39">
      <c r="A177" s="198" t="s">
        <v>986</v>
      </c>
      <c r="B177" s="197" t="s">
        <v>574</v>
      </c>
      <c r="C177" s="82" t="s">
        <v>985</v>
      </c>
      <c r="D177" s="181"/>
      <c r="H177" s="181"/>
    </row>
    <row r="178" spans="1:8" ht="39">
      <c r="A178" s="198" t="s">
        <v>990</v>
      </c>
      <c r="B178" s="197" t="s">
        <v>989</v>
      </c>
      <c r="C178" s="82" t="s">
        <v>991</v>
      </c>
      <c r="D178" s="181"/>
      <c r="H178" s="181"/>
    </row>
    <row r="179" spans="1:8" ht="39">
      <c r="A179" s="198" t="s">
        <v>561</v>
      </c>
      <c r="B179" s="197" t="s">
        <v>574</v>
      </c>
      <c r="C179" s="82" t="s">
        <v>887</v>
      </c>
      <c r="D179" s="181"/>
      <c r="H179" s="181"/>
    </row>
    <row r="180" spans="1:8" ht="39">
      <c r="A180" s="198" t="s">
        <v>281</v>
      </c>
      <c r="B180" s="197" t="s">
        <v>574</v>
      </c>
      <c r="C180" s="82" t="s">
        <v>888</v>
      </c>
      <c r="D180" s="181"/>
      <c r="H180" s="181"/>
    </row>
    <row r="181" spans="1:8" ht="39">
      <c r="A181" s="198" t="s">
        <v>282</v>
      </c>
      <c r="B181" s="197" t="s">
        <v>574</v>
      </c>
      <c r="C181" s="82" t="s">
        <v>889</v>
      </c>
      <c r="D181" s="181"/>
      <c r="H181" s="181"/>
    </row>
    <row r="182" spans="1:8" ht="39">
      <c r="A182" s="198" t="s">
        <v>207</v>
      </c>
      <c r="B182" s="197" t="s">
        <v>574</v>
      </c>
      <c r="C182" s="82" t="s">
        <v>890</v>
      </c>
      <c r="D182" s="181"/>
      <c r="H182" s="181"/>
    </row>
    <row r="183" spans="1:8" ht="39">
      <c r="A183" s="198" t="s">
        <v>283</v>
      </c>
      <c r="B183" s="197" t="s">
        <v>574</v>
      </c>
      <c r="C183" s="82" t="s">
        <v>891</v>
      </c>
      <c r="D183" s="181"/>
      <c r="H183" s="181"/>
    </row>
    <row r="184" spans="1:8" ht="39">
      <c r="A184" s="198" t="s">
        <v>284</v>
      </c>
      <c r="B184" s="197" t="s">
        <v>574</v>
      </c>
      <c r="C184" s="82" t="s">
        <v>892</v>
      </c>
      <c r="D184" s="181"/>
      <c r="H184" s="181"/>
    </row>
    <row r="185" spans="1:8" ht="19.5">
      <c r="A185" s="198" t="s">
        <v>285</v>
      </c>
      <c r="B185" s="197" t="s">
        <v>574</v>
      </c>
      <c r="C185" s="82" t="s">
        <v>893</v>
      </c>
      <c r="D185" s="181"/>
      <c r="H185" s="181"/>
    </row>
    <row r="186" spans="1:8" ht="19.5">
      <c r="A186" s="198" t="s">
        <v>562</v>
      </c>
      <c r="B186" s="197" t="s">
        <v>574</v>
      </c>
      <c r="C186" s="82" t="s">
        <v>894</v>
      </c>
      <c r="D186" s="181"/>
      <c r="H186" s="181"/>
    </row>
    <row r="187" spans="1:8" ht="39">
      <c r="A187" s="198" t="s">
        <v>337</v>
      </c>
      <c r="B187" s="197" t="s">
        <v>574</v>
      </c>
      <c r="C187" s="82" t="s">
        <v>895</v>
      </c>
      <c r="D187" s="181"/>
      <c r="H187" s="181"/>
    </row>
    <row r="188" spans="1:8" ht="19.5">
      <c r="A188" s="198" t="s">
        <v>286</v>
      </c>
      <c r="B188" s="197" t="s">
        <v>574</v>
      </c>
      <c r="C188" s="82" t="s">
        <v>896</v>
      </c>
      <c r="D188" s="181"/>
      <c r="H188" s="181"/>
    </row>
    <row r="189" spans="1:8" ht="19.5">
      <c r="A189" s="198" t="s">
        <v>287</v>
      </c>
      <c r="B189" s="197" t="s">
        <v>574</v>
      </c>
      <c r="C189" s="82" t="s">
        <v>897</v>
      </c>
      <c r="D189" s="181"/>
      <c r="H189" s="181"/>
    </row>
    <row r="190" spans="1:8" ht="39">
      <c r="A190" s="198" t="s">
        <v>288</v>
      </c>
      <c r="B190" s="197" t="s">
        <v>574</v>
      </c>
      <c r="C190" s="82" t="s">
        <v>898</v>
      </c>
      <c r="D190" s="181"/>
      <c r="H190" s="181"/>
    </row>
    <row r="191" spans="1:8" ht="19.5">
      <c r="A191" s="198" t="s">
        <v>289</v>
      </c>
      <c r="B191" s="197" t="s">
        <v>574</v>
      </c>
      <c r="C191" s="82" t="s">
        <v>899</v>
      </c>
      <c r="D191" s="181"/>
      <c r="H191" s="181"/>
    </row>
    <row r="192" spans="1:8" ht="19.5">
      <c r="A192" s="198" t="s">
        <v>614</v>
      </c>
      <c r="B192" s="197" t="s">
        <v>574</v>
      </c>
      <c r="C192" s="82" t="s">
        <v>900</v>
      </c>
      <c r="D192" s="181"/>
      <c r="H192" s="181"/>
    </row>
    <row r="193" spans="1:8" ht="39">
      <c r="A193" s="198" t="s">
        <v>290</v>
      </c>
      <c r="B193" s="197" t="s">
        <v>574</v>
      </c>
      <c r="C193" s="82" t="s">
        <v>901</v>
      </c>
      <c r="D193" s="181"/>
      <c r="H193" s="181"/>
    </row>
    <row r="194" spans="1:8" ht="39">
      <c r="A194" s="198" t="s">
        <v>458</v>
      </c>
      <c r="B194" s="197" t="s">
        <v>574</v>
      </c>
      <c r="C194" s="82" t="s">
        <v>902</v>
      </c>
      <c r="D194" s="181"/>
      <c r="H194" s="181"/>
    </row>
    <row r="195" spans="1:8" ht="39">
      <c r="A195" s="198" t="s">
        <v>291</v>
      </c>
      <c r="B195" s="197" t="s">
        <v>574</v>
      </c>
      <c r="C195" s="82" t="s">
        <v>903</v>
      </c>
      <c r="D195" s="181"/>
      <c r="H195" s="181"/>
    </row>
    <row r="196" spans="1:8" ht="39">
      <c r="A196" s="198" t="s">
        <v>292</v>
      </c>
      <c r="B196" s="197" t="s">
        <v>574</v>
      </c>
      <c r="C196" s="82" t="s">
        <v>904</v>
      </c>
      <c r="D196" s="181"/>
      <c r="H196" s="181"/>
    </row>
    <row r="197" spans="1:8" ht="39">
      <c r="A197" s="198" t="s">
        <v>563</v>
      </c>
      <c r="B197" s="197" t="s">
        <v>574</v>
      </c>
      <c r="C197" s="82" t="s">
        <v>905</v>
      </c>
      <c r="D197" s="181"/>
      <c r="H197" s="181"/>
    </row>
    <row r="198" spans="1:8" ht="19.5">
      <c r="A198" s="198" t="s">
        <v>293</v>
      </c>
      <c r="B198" s="197" t="s">
        <v>574</v>
      </c>
      <c r="C198" s="82" t="s">
        <v>906</v>
      </c>
      <c r="D198" s="181"/>
      <c r="H198" s="181"/>
    </row>
    <row r="199" spans="1:8" ht="19.5">
      <c r="A199" s="198" t="s">
        <v>294</v>
      </c>
      <c r="B199" s="197" t="s">
        <v>574</v>
      </c>
      <c r="C199" s="82" t="s">
        <v>907</v>
      </c>
      <c r="D199" s="181"/>
      <c r="H199" s="181"/>
    </row>
    <row r="200" spans="1:8" ht="39">
      <c r="A200" s="198" t="s">
        <v>481</v>
      </c>
      <c r="B200" s="197" t="s">
        <v>574</v>
      </c>
      <c r="C200" s="82" t="s">
        <v>908</v>
      </c>
      <c r="D200" s="181"/>
      <c r="H200" s="181"/>
    </row>
    <row r="201" spans="1:8" ht="39">
      <c r="A201" s="198" t="s">
        <v>482</v>
      </c>
      <c r="B201" s="197" t="s">
        <v>574</v>
      </c>
      <c r="C201" s="82" t="s">
        <v>909</v>
      </c>
      <c r="D201" s="181"/>
      <c r="H201" s="181"/>
    </row>
    <row r="202" spans="1:8" ht="39">
      <c r="A202" s="198" t="s">
        <v>564</v>
      </c>
      <c r="B202" s="197" t="s">
        <v>574</v>
      </c>
      <c r="C202" s="82" t="s">
        <v>910</v>
      </c>
      <c r="D202" s="181"/>
      <c r="H202" s="181"/>
    </row>
    <row r="203" spans="1:8" ht="19.5">
      <c r="A203" s="198" t="s">
        <v>295</v>
      </c>
      <c r="B203" s="197" t="s">
        <v>574</v>
      </c>
      <c r="C203" s="82" t="s">
        <v>911</v>
      </c>
      <c r="D203" s="181"/>
      <c r="H203" s="181"/>
    </row>
    <row r="204" spans="1:8" ht="39">
      <c r="A204" s="198" t="s">
        <v>296</v>
      </c>
      <c r="B204" s="197" t="s">
        <v>574</v>
      </c>
      <c r="C204" s="82" t="s">
        <v>912</v>
      </c>
      <c r="D204" s="181"/>
      <c r="H204" s="181"/>
    </row>
    <row r="205" spans="1:8" ht="39">
      <c r="A205" s="198" t="s">
        <v>297</v>
      </c>
      <c r="B205" s="197" t="s">
        <v>574</v>
      </c>
      <c r="C205" s="82" t="s">
        <v>913</v>
      </c>
      <c r="D205" s="181"/>
      <c r="H205" s="181"/>
    </row>
    <row r="206" spans="1:8" ht="19.5">
      <c r="A206" s="198" t="s">
        <v>298</v>
      </c>
      <c r="B206" s="197" t="s">
        <v>574</v>
      </c>
      <c r="C206" s="82" t="s">
        <v>914</v>
      </c>
      <c r="D206" s="181"/>
      <c r="H206" s="181"/>
    </row>
    <row r="207" spans="1:8" ht="39">
      <c r="A207" s="198" t="s">
        <v>299</v>
      </c>
      <c r="B207" s="197" t="s">
        <v>574</v>
      </c>
      <c r="C207" s="82" t="s">
        <v>915</v>
      </c>
      <c r="D207" s="181"/>
      <c r="H207" s="181"/>
    </row>
    <row r="208" spans="1:8" ht="39">
      <c r="A208" s="198" t="s">
        <v>300</v>
      </c>
      <c r="B208" s="197" t="s">
        <v>574</v>
      </c>
      <c r="C208" s="82" t="s">
        <v>916</v>
      </c>
      <c r="D208" s="181"/>
      <c r="H208" s="181"/>
    </row>
    <row r="209" spans="1:8" ht="19.5">
      <c r="A209" s="198" t="s">
        <v>565</v>
      </c>
      <c r="B209" s="197" t="s">
        <v>574</v>
      </c>
      <c r="C209" s="82" t="s">
        <v>917</v>
      </c>
      <c r="D209" s="181"/>
      <c r="H209" s="181"/>
    </row>
    <row r="210" spans="1:8" ht="19.5">
      <c r="A210" s="198" t="s">
        <v>301</v>
      </c>
      <c r="B210" s="197" t="s">
        <v>574</v>
      </c>
      <c r="C210" s="82" t="s">
        <v>918</v>
      </c>
      <c r="D210" s="181"/>
      <c r="H210" s="181"/>
    </row>
    <row r="211" spans="1:8" ht="39">
      <c r="A211" s="198" t="s">
        <v>523</v>
      </c>
      <c r="B211" s="197" t="s">
        <v>574</v>
      </c>
      <c r="C211" s="82" t="s">
        <v>919</v>
      </c>
      <c r="D211" s="181"/>
      <c r="H211" s="181"/>
    </row>
    <row r="212" spans="1:8" ht="39">
      <c r="A212" s="198" t="s">
        <v>302</v>
      </c>
      <c r="B212" s="197" t="s">
        <v>574</v>
      </c>
      <c r="C212" s="82" t="s">
        <v>920</v>
      </c>
      <c r="D212" s="181"/>
      <c r="H212" s="181"/>
    </row>
    <row r="213" spans="1:8" ht="39">
      <c r="A213" s="198" t="s">
        <v>566</v>
      </c>
      <c r="B213" s="197" t="s">
        <v>574</v>
      </c>
      <c r="C213" s="82" t="s">
        <v>921</v>
      </c>
      <c r="D213" s="181"/>
      <c r="H213" s="181"/>
    </row>
    <row r="214" spans="1:8" ht="39">
      <c r="A214" s="198" t="s">
        <v>615</v>
      </c>
      <c r="B214" s="197" t="s">
        <v>574</v>
      </c>
      <c r="C214" s="82" t="s">
        <v>922</v>
      </c>
      <c r="D214" s="181"/>
      <c r="H214" s="181"/>
    </row>
    <row r="215" spans="1:8" ht="39">
      <c r="A215" s="198" t="s">
        <v>567</v>
      </c>
      <c r="B215" s="197" t="s">
        <v>574</v>
      </c>
      <c r="C215" s="82" t="s">
        <v>923</v>
      </c>
      <c r="D215" s="181"/>
      <c r="H215" s="181"/>
    </row>
    <row r="216" spans="1:8" ht="39">
      <c r="A216" s="198" t="s">
        <v>459</v>
      </c>
      <c r="B216" s="197" t="s">
        <v>574</v>
      </c>
      <c r="C216" s="82" t="s">
        <v>924</v>
      </c>
      <c r="D216" s="181"/>
      <c r="H216" s="181"/>
    </row>
    <row r="217" spans="1:8" ht="39">
      <c r="A217" s="198" t="s">
        <v>568</v>
      </c>
      <c r="B217" s="197" t="s">
        <v>574</v>
      </c>
      <c r="C217" s="82" t="s">
        <v>925</v>
      </c>
      <c r="D217" s="181"/>
      <c r="H217" s="181"/>
    </row>
    <row r="218" spans="1:8" ht="39">
      <c r="A218" s="198" t="s">
        <v>303</v>
      </c>
      <c r="B218" s="197" t="s">
        <v>574</v>
      </c>
      <c r="C218" s="82" t="s">
        <v>926</v>
      </c>
      <c r="D218" s="181"/>
      <c r="H218" s="181"/>
    </row>
    <row r="219" spans="1:8" ht="39">
      <c r="A219" s="198" t="s">
        <v>304</v>
      </c>
      <c r="B219" s="197" t="s">
        <v>574</v>
      </c>
      <c r="C219" s="82" t="s">
        <v>927</v>
      </c>
      <c r="D219" s="181"/>
      <c r="H219" s="181"/>
    </row>
    <row r="220" spans="1:8" ht="19.5">
      <c r="A220" s="198" t="s">
        <v>569</v>
      </c>
      <c r="B220" s="197" t="s">
        <v>574</v>
      </c>
      <c r="C220" s="82" t="s">
        <v>928</v>
      </c>
      <c r="D220" s="181"/>
      <c r="H220" s="181"/>
    </row>
    <row r="221" spans="1:8" ht="39">
      <c r="A221" s="198" t="s">
        <v>530</v>
      </c>
      <c r="B221" s="197" t="s">
        <v>574</v>
      </c>
      <c r="C221" s="82" t="s">
        <v>929</v>
      </c>
      <c r="D221" s="181"/>
      <c r="H221" s="181"/>
    </row>
    <row r="222" spans="1:8" ht="39">
      <c r="A222" s="198" t="s">
        <v>305</v>
      </c>
      <c r="B222" s="197" t="s">
        <v>574</v>
      </c>
      <c r="C222" s="82" t="s">
        <v>930</v>
      </c>
      <c r="D222" s="181"/>
      <c r="H222" s="181"/>
    </row>
    <row r="223" spans="1:8" ht="39">
      <c r="A223" s="198" t="s">
        <v>570</v>
      </c>
      <c r="B223" s="197" t="s">
        <v>574</v>
      </c>
      <c r="C223" s="82" t="s">
        <v>931</v>
      </c>
      <c r="D223" s="181"/>
      <c r="H223" s="181"/>
    </row>
    <row r="224" spans="1:8" ht="39">
      <c r="A224" s="198" t="s">
        <v>571</v>
      </c>
      <c r="B224" s="197" t="s">
        <v>574</v>
      </c>
      <c r="C224" s="82" t="s">
        <v>932</v>
      </c>
      <c r="D224" s="181"/>
      <c r="H224" s="181"/>
    </row>
    <row r="225" spans="1:8" ht="19.5">
      <c r="A225" s="198" t="s">
        <v>572</v>
      </c>
      <c r="B225" s="197" t="s">
        <v>574</v>
      </c>
      <c r="C225" s="82" t="s">
        <v>933</v>
      </c>
      <c r="D225" s="181"/>
      <c r="H225" s="181"/>
    </row>
    <row r="226" spans="1:8" ht="39">
      <c r="A226" s="198" t="s">
        <v>306</v>
      </c>
      <c r="B226" s="197" t="s">
        <v>574</v>
      </c>
      <c r="C226" s="82" t="s">
        <v>934</v>
      </c>
      <c r="D226" s="181"/>
      <c r="H226" s="181"/>
    </row>
    <row r="227" spans="1:8" ht="39">
      <c r="A227" s="198" t="s">
        <v>307</v>
      </c>
      <c r="B227" s="197" t="s">
        <v>574</v>
      </c>
      <c r="C227" s="82" t="s">
        <v>935</v>
      </c>
      <c r="D227" s="181"/>
      <c r="H227" s="181"/>
    </row>
    <row r="228" spans="1:8" ht="19.5">
      <c r="A228" s="198" t="s">
        <v>308</v>
      </c>
      <c r="B228" s="197" t="s">
        <v>574</v>
      </c>
      <c r="C228" s="82" t="s">
        <v>936</v>
      </c>
      <c r="D228" s="181"/>
      <c r="H228" s="181"/>
    </row>
    <row r="229" spans="1:8" ht="39">
      <c r="A229" s="198" t="s">
        <v>309</v>
      </c>
      <c r="B229" s="197" t="s">
        <v>574</v>
      </c>
      <c r="C229" s="82" t="s">
        <v>937</v>
      </c>
      <c r="D229" s="181"/>
      <c r="H229" s="181"/>
    </row>
    <row r="230" spans="1:8" ht="39">
      <c r="A230" s="198" t="s">
        <v>573</v>
      </c>
      <c r="B230" s="197" t="s">
        <v>574</v>
      </c>
      <c r="C230" s="82" t="s">
        <v>938</v>
      </c>
      <c r="D230" s="181"/>
      <c r="H230" s="181"/>
    </row>
    <row r="231" spans="1:8" ht="39">
      <c r="A231" s="198" t="s">
        <v>310</v>
      </c>
      <c r="B231" s="197" t="s">
        <v>574</v>
      </c>
      <c r="C231" s="82" t="s">
        <v>939</v>
      </c>
      <c r="D231" s="181"/>
      <c r="H231" s="181"/>
    </row>
    <row r="232" spans="1:8" ht="39">
      <c r="A232" s="198" t="s">
        <v>460</v>
      </c>
      <c r="B232" s="197" t="s">
        <v>574</v>
      </c>
      <c r="C232" s="82" t="s">
        <v>940</v>
      </c>
      <c r="D232" s="181"/>
      <c r="H232" s="181"/>
    </row>
    <row r="233" spans="1:8" ht="19.5">
      <c r="A233" s="198" t="s">
        <v>311</v>
      </c>
      <c r="B233" s="197" t="s">
        <v>574</v>
      </c>
      <c r="C233" s="82" t="s">
        <v>941</v>
      </c>
      <c r="D233" s="181"/>
      <c r="H233" s="181"/>
    </row>
    <row r="234" spans="1:8" ht="39">
      <c r="A234" s="198" t="s">
        <v>312</v>
      </c>
      <c r="B234" s="197" t="s">
        <v>574</v>
      </c>
      <c r="C234" s="82" t="s">
        <v>942</v>
      </c>
      <c r="D234" s="181"/>
      <c r="H234" s="181"/>
    </row>
    <row r="235" spans="1:8" ht="19.5">
      <c r="A235" s="198" t="s">
        <v>616</v>
      </c>
      <c r="B235" s="197" t="s">
        <v>574</v>
      </c>
      <c r="C235" s="82" t="s">
        <v>943</v>
      </c>
      <c r="D235" s="181"/>
      <c r="H235" s="181"/>
    </row>
    <row r="236" spans="1:8" ht="39">
      <c r="A236" s="198" t="s">
        <v>313</v>
      </c>
      <c r="B236" s="197" t="s">
        <v>574</v>
      </c>
      <c r="C236" s="82" t="s">
        <v>944</v>
      </c>
      <c r="D236" s="181"/>
      <c r="H236" s="181"/>
    </row>
    <row r="237" spans="1:8" ht="19.5">
      <c r="A237" s="198" t="s">
        <v>314</v>
      </c>
      <c r="B237" s="197" t="s">
        <v>574</v>
      </c>
      <c r="C237" s="82" t="s">
        <v>945</v>
      </c>
      <c r="D237" s="181"/>
      <c r="H237" s="181"/>
    </row>
    <row r="238" spans="1:8" ht="39">
      <c r="A238" s="198" t="s">
        <v>315</v>
      </c>
      <c r="B238" s="197" t="s">
        <v>574</v>
      </c>
      <c r="C238" s="82" t="s">
        <v>946</v>
      </c>
      <c r="D238" s="181"/>
      <c r="H238" s="181"/>
    </row>
    <row r="239" spans="1:8" ht="19.5">
      <c r="A239" s="198" t="s">
        <v>316</v>
      </c>
      <c r="B239" s="197" t="s">
        <v>574</v>
      </c>
      <c r="C239" s="82" t="s">
        <v>947</v>
      </c>
      <c r="D239" s="181"/>
      <c r="H239" s="181"/>
    </row>
    <row r="240" spans="1:8" ht="39">
      <c r="A240" s="198" t="s">
        <v>317</v>
      </c>
      <c r="B240" s="197" t="s">
        <v>574</v>
      </c>
      <c r="C240" s="82" t="s">
        <v>948</v>
      </c>
      <c r="D240" s="181"/>
      <c r="H240" s="181"/>
    </row>
    <row r="241" spans="1:8" ht="19.5">
      <c r="A241" s="198" t="s">
        <v>318</v>
      </c>
      <c r="B241" s="197" t="s">
        <v>574</v>
      </c>
      <c r="C241" s="82" t="s">
        <v>949</v>
      </c>
      <c r="D241" s="181"/>
      <c r="H241" s="181"/>
    </row>
    <row r="242" spans="1:8" ht="19.5">
      <c r="A242" s="198" t="s">
        <v>319</v>
      </c>
      <c r="B242" s="197" t="s">
        <v>574</v>
      </c>
      <c r="C242" s="82" t="s">
        <v>950</v>
      </c>
      <c r="D242" s="181"/>
      <c r="H242" s="181"/>
    </row>
    <row r="243" spans="1:8" ht="39">
      <c r="A243" s="198" t="s">
        <v>952</v>
      </c>
      <c r="B243" s="197" t="s">
        <v>953</v>
      </c>
      <c r="C243" s="82" t="s">
        <v>954</v>
      </c>
      <c r="D243" s="181"/>
      <c r="H243" s="181"/>
    </row>
    <row r="244" spans="1:4" ht="19.5">
      <c r="A244" s="198" t="s">
        <v>320</v>
      </c>
      <c r="B244" s="197" t="s">
        <v>617</v>
      </c>
      <c r="C244" s="82" t="s">
        <v>787</v>
      </c>
      <c r="D244" s="200" t="s">
        <v>623</v>
      </c>
    </row>
    <row r="245" spans="1:8" ht="24.75" customHeight="1">
      <c r="A245" s="198" t="s">
        <v>321</v>
      </c>
      <c r="B245" s="197" t="s">
        <v>461</v>
      </c>
      <c r="C245" s="82" t="s">
        <v>787</v>
      </c>
      <c r="D245" s="208" t="s">
        <v>994</v>
      </c>
      <c r="H245" s="44"/>
    </row>
    <row r="246" spans="1:8" ht="19.5">
      <c r="A246" s="198" t="s">
        <v>322</v>
      </c>
      <c r="B246" s="197" t="s">
        <v>461</v>
      </c>
      <c r="C246" s="82" t="s">
        <v>787</v>
      </c>
      <c r="D246" s="200" t="s">
        <v>624</v>
      </c>
      <c r="H246" s="44"/>
    </row>
    <row r="247" spans="1:8" ht="19.5">
      <c r="A247" s="198" t="s">
        <v>323</v>
      </c>
      <c r="B247" s="197" t="s">
        <v>461</v>
      </c>
      <c r="C247" s="82" t="s">
        <v>787</v>
      </c>
      <c r="D247" s="200" t="s">
        <v>625</v>
      </c>
      <c r="H247" s="44"/>
    </row>
    <row r="248" spans="1:8" ht="19.5">
      <c r="A248" s="198" t="s">
        <v>324</v>
      </c>
      <c r="B248" s="197" t="s">
        <v>461</v>
      </c>
      <c r="C248" s="82" t="s">
        <v>787</v>
      </c>
      <c r="D248" s="200" t="s">
        <v>626</v>
      </c>
      <c r="H248" s="44"/>
    </row>
    <row r="249" spans="1:8" ht="19.5">
      <c r="A249" s="198" t="s">
        <v>208</v>
      </c>
      <c r="B249" s="197" t="s">
        <v>461</v>
      </c>
      <c r="C249" s="82" t="s">
        <v>787</v>
      </c>
      <c r="D249" s="200" t="s">
        <v>627</v>
      </c>
      <c r="H249" s="44"/>
    </row>
    <row r="250" spans="1:8" ht="19.5">
      <c r="A250" s="198" t="s">
        <v>209</v>
      </c>
      <c r="B250" s="197" t="s">
        <v>461</v>
      </c>
      <c r="C250" s="82" t="s">
        <v>787</v>
      </c>
      <c r="D250" s="200" t="s">
        <v>628</v>
      </c>
      <c r="H250" s="44"/>
    </row>
    <row r="251" spans="1:8" ht="19.5">
      <c r="A251" s="198" t="s">
        <v>325</v>
      </c>
      <c r="B251" s="197" t="s">
        <v>461</v>
      </c>
      <c r="C251" s="82" t="s">
        <v>787</v>
      </c>
      <c r="D251" s="200" t="s">
        <v>629</v>
      </c>
      <c r="H251" s="44"/>
    </row>
    <row r="252" spans="1:8" ht="19.5">
      <c r="A252" s="198" t="s">
        <v>326</v>
      </c>
      <c r="B252" s="197" t="s">
        <v>461</v>
      </c>
      <c r="C252" s="82" t="s">
        <v>787</v>
      </c>
      <c r="D252" s="200" t="s">
        <v>630</v>
      </c>
      <c r="H252" s="44"/>
    </row>
    <row r="253" spans="1:8" ht="19.5">
      <c r="A253" s="198" t="s">
        <v>346</v>
      </c>
      <c r="B253" s="197" t="s">
        <v>461</v>
      </c>
      <c r="C253" s="82" t="s">
        <v>787</v>
      </c>
      <c r="D253" s="200" t="s">
        <v>631</v>
      </c>
      <c r="H253" s="44"/>
    </row>
    <row r="254" spans="1:8" ht="19.5">
      <c r="A254" s="198" t="s">
        <v>594</v>
      </c>
      <c r="B254" s="197" t="s">
        <v>461</v>
      </c>
      <c r="C254" s="82" t="s">
        <v>787</v>
      </c>
      <c r="D254" s="200" t="s">
        <v>632</v>
      </c>
      <c r="H254" s="44"/>
    </row>
    <row r="255" spans="1:8" ht="19.5">
      <c r="A255" s="198" t="s">
        <v>347</v>
      </c>
      <c r="B255" s="197" t="s">
        <v>461</v>
      </c>
      <c r="C255" s="82" t="s">
        <v>787</v>
      </c>
      <c r="D255" s="200" t="s">
        <v>633</v>
      </c>
      <c r="H255" s="44"/>
    </row>
    <row r="256" spans="1:8" ht="19.5">
      <c r="A256" s="198" t="s">
        <v>349</v>
      </c>
      <c r="B256" s="197" t="s">
        <v>461</v>
      </c>
      <c r="C256" s="82" t="s">
        <v>787</v>
      </c>
      <c r="D256" s="200" t="s">
        <v>634</v>
      </c>
      <c r="H256" s="44"/>
    </row>
    <row r="257" spans="1:8" ht="19.5">
      <c r="A257" s="198" t="s">
        <v>618</v>
      </c>
      <c r="B257" s="197" t="s">
        <v>461</v>
      </c>
      <c r="C257" s="82" t="s">
        <v>787</v>
      </c>
      <c r="D257" s="200" t="s">
        <v>635</v>
      </c>
      <c r="H257" s="44"/>
    </row>
    <row r="258" spans="1:8" ht="19.5">
      <c r="A258" s="198" t="s">
        <v>377</v>
      </c>
      <c r="B258" s="197" t="s">
        <v>461</v>
      </c>
      <c r="C258" s="82" t="s">
        <v>787</v>
      </c>
      <c r="D258" s="200" t="s">
        <v>636</v>
      </c>
      <c r="H258" s="44"/>
    </row>
    <row r="259" spans="1:8" ht="19.5">
      <c r="A259" s="198" t="s">
        <v>395</v>
      </c>
      <c r="B259" s="197" t="s">
        <v>461</v>
      </c>
      <c r="C259" s="82" t="s">
        <v>787</v>
      </c>
      <c r="D259" s="200" t="s">
        <v>637</v>
      </c>
      <c r="H259" s="44"/>
    </row>
    <row r="260" spans="1:8" ht="19.5">
      <c r="A260" s="198" t="s">
        <v>396</v>
      </c>
      <c r="B260" s="197" t="s">
        <v>461</v>
      </c>
      <c r="C260" s="82" t="s">
        <v>787</v>
      </c>
      <c r="D260" s="200" t="s">
        <v>638</v>
      </c>
      <c r="H260" s="44"/>
    </row>
    <row r="261" spans="1:8" ht="19.5">
      <c r="A261" s="198" t="s">
        <v>397</v>
      </c>
      <c r="B261" s="197" t="s">
        <v>461</v>
      </c>
      <c r="C261" s="82" t="s">
        <v>787</v>
      </c>
      <c r="D261" s="200" t="s">
        <v>639</v>
      </c>
      <c r="H261" s="44"/>
    </row>
    <row r="262" spans="1:8" ht="19.5">
      <c r="A262" s="198" t="s">
        <v>398</v>
      </c>
      <c r="B262" s="197" t="s">
        <v>461</v>
      </c>
      <c r="C262" s="82" t="s">
        <v>787</v>
      </c>
      <c r="D262" s="200" t="s">
        <v>640</v>
      </c>
      <c r="H262" s="44"/>
    </row>
    <row r="263" spans="1:8" ht="19.5">
      <c r="A263" s="198" t="s">
        <v>399</v>
      </c>
      <c r="B263" s="197" t="s">
        <v>461</v>
      </c>
      <c r="C263" s="82" t="s">
        <v>787</v>
      </c>
      <c r="D263" s="200" t="s">
        <v>641</v>
      </c>
      <c r="H263" s="44"/>
    </row>
    <row r="264" spans="1:8" ht="19.5">
      <c r="A264" s="198" t="s">
        <v>400</v>
      </c>
      <c r="B264" s="197" t="s">
        <v>461</v>
      </c>
      <c r="C264" s="82" t="s">
        <v>787</v>
      </c>
      <c r="D264" s="200" t="s">
        <v>642</v>
      </c>
      <c r="H264" s="44"/>
    </row>
    <row r="265" spans="1:8" ht="19.5">
      <c r="A265" s="198" t="s">
        <v>401</v>
      </c>
      <c r="B265" s="197" t="s">
        <v>461</v>
      </c>
      <c r="C265" s="82" t="s">
        <v>787</v>
      </c>
      <c r="D265" s="200" t="s">
        <v>643</v>
      </c>
      <c r="H265" s="44"/>
    </row>
    <row r="266" spans="1:8" ht="19.5">
      <c r="A266" s="198" t="s">
        <v>402</v>
      </c>
      <c r="B266" s="197" t="s">
        <v>461</v>
      </c>
      <c r="C266" s="82" t="s">
        <v>787</v>
      </c>
      <c r="D266" s="200" t="s">
        <v>644</v>
      </c>
      <c r="H266" s="44"/>
    </row>
    <row r="267" spans="1:8" ht="19.5">
      <c r="A267" s="198" t="s">
        <v>403</v>
      </c>
      <c r="B267" s="197" t="s">
        <v>461</v>
      </c>
      <c r="C267" s="82" t="s">
        <v>787</v>
      </c>
      <c r="D267" s="200" t="s">
        <v>645</v>
      </c>
      <c r="H267" s="44"/>
    </row>
    <row r="268" spans="1:8" ht="19.5">
      <c r="A268" s="198" t="s">
        <v>404</v>
      </c>
      <c r="B268" s="197" t="s">
        <v>461</v>
      </c>
      <c r="C268" s="82" t="s">
        <v>787</v>
      </c>
      <c r="D268" s="200" t="s">
        <v>646</v>
      </c>
      <c r="H268" s="44"/>
    </row>
    <row r="269" spans="1:8" ht="19.5">
      <c r="A269" s="198" t="s">
        <v>405</v>
      </c>
      <c r="B269" s="197" t="s">
        <v>461</v>
      </c>
      <c r="C269" s="82" t="s">
        <v>787</v>
      </c>
      <c r="D269" s="200" t="s">
        <v>647</v>
      </c>
      <c r="H269" s="44"/>
    </row>
    <row r="270" spans="1:8" ht="19.5">
      <c r="A270" s="198" t="s">
        <v>406</v>
      </c>
      <c r="B270" s="197" t="s">
        <v>461</v>
      </c>
      <c r="C270" s="82" t="s">
        <v>787</v>
      </c>
      <c r="D270" s="200" t="s">
        <v>648</v>
      </c>
      <c r="H270" s="44"/>
    </row>
    <row r="271" spans="1:8" ht="19.5">
      <c r="A271" s="198" t="s">
        <v>407</v>
      </c>
      <c r="B271" s="197" t="s">
        <v>461</v>
      </c>
      <c r="C271" s="82" t="s">
        <v>787</v>
      </c>
      <c r="D271" s="200" t="s">
        <v>649</v>
      </c>
      <c r="H271" s="44"/>
    </row>
    <row r="272" spans="1:8" ht="19.5">
      <c r="A272" s="198" t="s">
        <v>408</v>
      </c>
      <c r="B272" s="197" t="s">
        <v>461</v>
      </c>
      <c r="C272" s="82" t="s">
        <v>787</v>
      </c>
      <c r="D272" s="200" t="s">
        <v>650</v>
      </c>
      <c r="H272" s="44"/>
    </row>
    <row r="273" spans="1:8" ht="19.5">
      <c r="A273" s="198" t="s">
        <v>409</v>
      </c>
      <c r="B273" s="197" t="s">
        <v>461</v>
      </c>
      <c r="C273" s="82" t="s">
        <v>787</v>
      </c>
      <c r="D273" s="200" t="s">
        <v>651</v>
      </c>
      <c r="H273" s="44"/>
    </row>
    <row r="274" spans="1:8" ht="19.5">
      <c r="A274" s="198" t="s">
        <v>410</v>
      </c>
      <c r="B274" s="197" t="s">
        <v>461</v>
      </c>
      <c r="C274" s="82" t="s">
        <v>787</v>
      </c>
      <c r="D274" s="200" t="s">
        <v>652</v>
      </c>
      <c r="H274" s="44"/>
    </row>
    <row r="275" spans="1:8" ht="19.5">
      <c r="A275" s="198" t="s">
        <v>411</v>
      </c>
      <c r="B275" s="197" t="s">
        <v>461</v>
      </c>
      <c r="C275" s="82" t="s">
        <v>787</v>
      </c>
      <c r="D275" s="200" t="s">
        <v>653</v>
      </c>
      <c r="H275" s="44"/>
    </row>
    <row r="276" spans="1:8" ht="19.5">
      <c r="A276" s="198" t="s">
        <v>412</v>
      </c>
      <c r="B276" s="197" t="s">
        <v>461</v>
      </c>
      <c r="C276" s="82" t="s">
        <v>787</v>
      </c>
      <c r="D276" s="200" t="s">
        <v>654</v>
      </c>
      <c r="H276" s="44"/>
    </row>
    <row r="277" spans="1:8" ht="19.5">
      <c r="A277" s="198" t="s">
        <v>413</v>
      </c>
      <c r="B277" s="197" t="s">
        <v>461</v>
      </c>
      <c r="C277" s="82" t="s">
        <v>787</v>
      </c>
      <c r="D277" s="200" t="s">
        <v>655</v>
      </c>
      <c r="H277" s="44"/>
    </row>
    <row r="278" spans="1:8" ht="19.5">
      <c r="A278" s="198" t="s">
        <v>414</v>
      </c>
      <c r="B278" s="197" t="s">
        <v>461</v>
      </c>
      <c r="C278" s="82" t="s">
        <v>787</v>
      </c>
      <c r="D278" s="200" t="s">
        <v>656</v>
      </c>
      <c r="H278" s="44"/>
    </row>
    <row r="279" spans="1:8" ht="19.5">
      <c r="A279" s="198" t="s">
        <v>415</v>
      </c>
      <c r="B279" s="197" t="s">
        <v>461</v>
      </c>
      <c r="C279" s="82" t="s">
        <v>787</v>
      </c>
      <c r="D279" s="200" t="s">
        <v>657</v>
      </c>
      <c r="H279" s="44"/>
    </row>
    <row r="280" spans="1:8" ht="19.5">
      <c r="A280" s="198" t="s">
        <v>416</v>
      </c>
      <c r="B280" s="197" t="s">
        <v>461</v>
      </c>
      <c r="C280" s="82" t="s">
        <v>787</v>
      </c>
      <c r="D280" s="200" t="s">
        <v>658</v>
      </c>
      <c r="H280" s="44"/>
    </row>
    <row r="281" spans="1:8" ht="19.5">
      <c r="A281" s="198" t="s">
        <v>417</v>
      </c>
      <c r="B281" s="197" t="s">
        <v>461</v>
      </c>
      <c r="C281" s="82" t="s">
        <v>787</v>
      </c>
      <c r="D281" s="200" t="s">
        <v>659</v>
      </c>
      <c r="H281" s="44"/>
    </row>
    <row r="282" spans="1:8" ht="19.5">
      <c r="A282" s="198" t="s">
        <v>418</v>
      </c>
      <c r="B282" s="197" t="s">
        <v>461</v>
      </c>
      <c r="C282" s="82" t="s">
        <v>787</v>
      </c>
      <c r="D282" s="200" t="s">
        <v>660</v>
      </c>
      <c r="H282" s="44"/>
    </row>
    <row r="283" spans="1:8" ht="19.5">
      <c r="A283" s="198" t="s">
        <v>483</v>
      </c>
      <c r="B283" s="197" t="s">
        <v>461</v>
      </c>
      <c r="C283" s="82" t="s">
        <v>787</v>
      </c>
      <c r="D283" s="200" t="s">
        <v>661</v>
      </c>
      <c r="H283" s="44"/>
    </row>
    <row r="284" spans="1:8" ht="19.5">
      <c r="A284" s="198" t="s">
        <v>484</v>
      </c>
      <c r="B284" s="197" t="s">
        <v>461</v>
      </c>
      <c r="C284" s="82" t="s">
        <v>787</v>
      </c>
      <c r="D284" s="200" t="s">
        <v>662</v>
      </c>
      <c r="H284" s="44"/>
    </row>
    <row r="285" spans="1:8" ht="19.5">
      <c r="A285" s="198" t="s">
        <v>485</v>
      </c>
      <c r="B285" s="197" t="s">
        <v>461</v>
      </c>
      <c r="C285" s="82" t="s">
        <v>787</v>
      </c>
      <c r="D285" s="200" t="s">
        <v>663</v>
      </c>
      <c r="H285" s="44"/>
    </row>
    <row r="286" spans="1:8" ht="19.5">
      <c r="A286" s="198" t="s">
        <v>486</v>
      </c>
      <c r="B286" s="197" t="s">
        <v>461</v>
      </c>
      <c r="C286" s="82" t="s">
        <v>787</v>
      </c>
      <c r="D286" s="200" t="s">
        <v>664</v>
      </c>
      <c r="H286" s="44"/>
    </row>
    <row r="287" spans="1:8" ht="19.5">
      <c r="A287" s="198" t="s">
        <v>487</v>
      </c>
      <c r="B287" s="197" t="s">
        <v>461</v>
      </c>
      <c r="C287" s="82" t="s">
        <v>787</v>
      </c>
      <c r="D287" s="200" t="s">
        <v>665</v>
      </c>
      <c r="H287" s="44"/>
    </row>
    <row r="288" spans="1:8" ht="19.5">
      <c r="A288" s="198" t="s">
        <v>488</v>
      </c>
      <c r="B288" s="197" t="s">
        <v>461</v>
      </c>
      <c r="C288" s="82" t="s">
        <v>787</v>
      </c>
      <c r="D288" s="200" t="s">
        <v>666</v>
      </c>
      <c r="H288" s="44"/>
    </row>
    <row r="289" spans="1:8" ht="19.5">
      <c r="A289" s="198" t="s">
        <v>515</v>
      </c>
      <c r="B289" s="197" t="s">
        <v>461</v>
      </c>
      <c r="C289" s="82" t="s">
        <v>787</v>
      </c>
      <c r="D289" s="200" t="s">
        <v>667</v>
      </c>
      <c r="H289" s="44"/>
    </row>
    <row r="290" spans="1:8" ht="19.5">
      <c r="A290" s="198" t="s">
        <v>529</v>
      </c>
      <c r="B290" s="197" t="s">
        <v>461</v>
      </c>
      <c r="C290" s="82" t="s">
        <v>787</v>
      </c>
      <c r="D290" s="200" t="s">
        <v>668</v>
      </c>
      <c r="H290" s="44"/>
    </row>
    <row r="291" spans="1:8" ht="19.5">
      <c r="A291" s="198" t="s">
        <v>548</v>
      </c>
      <c r="B291" s="197" t="s">
        <v>461</v>
      </c>
      <c r="C291" s="82" t="s">
        <v>787</v>
      </c>
      <c r="D291" s="200" t="s">
        <v>669</v>
      </c>
      <c r="H291" s="44"/>
    </row>
    <row r="292" spans="1:8" ht="19.5">
      <c r="A292" s="198" t="s">
        <v>549</v>
      </c>
      <c r="B292" s="197" t="s">
        <v>461</v>
      </c>
      <c r="C292" s="82" t="s">
        <v>787</v>
      </c>
      <c r="D292" s="200" t="s">
        <v>670</v>
      </c>
      <c r="H292" s="44"/>
    </row>
    <row r="293" spans="1:8" ht="19.5">
      <c r="A293" s="198" t="s">
        <v>550</v>
      </c>
      <c r="B293" s="197" t="s">
        <v>461</v>
      </c>
      <c r="C293" s="82" t="s">
        <v>787</v>
      </c>
      <c r="D293" s="200" t="s">
        <v>671</v>
      </c>
      <c r="H293" s="44"/>
    </row>
    <row r="294" spans="1:8" ht="19.5">
      <c r="A294" s="198" t="s">
        <v>551</v>
      </c>
      <c r="B294" s="197" t="s">
        <v>461</v>
      </c>
      <c r="C294" s="82" t="s">
        <v>787</v>
      </c>
      <c r="D294" s="200" t="s">
        <v>672</v>
      </c>
      <c r="H294" s="44"/>
    </row>
    <row r="295" spans="1:8" ht="19.5">
      <c r="A295" s="198" t="s">
        <v>595</v>
      </c>
      <c r="B295" s="197" t="s">
        <v>461</v>
      </c>
      <c r="C295" s="82" t="s">
        <v>787</v>
      </c>
      <c r="D295" s="200" t="s">
        <v>673</v>
      </c>
      <c r="H295" s="44"/>
    </row>
    <row r="296" spans="1:8" ht="19.5">
      <c r="A296" s="198" t="s">
        <v>596</v>
      </c>
      <c r="B296" s="197" t="s">
        <v>461</v>
      </c>
      <c r="C296" s="82" t="s">
        <v>787</v>
      </c>
      <c r="D296" s="200" t="s">
        <v>674</v>
      </c>
      <c r="H296" s="44"/>
    </row>
    <row r="297" spans="1:8" ht="19.5">
      <c r="A297" s="198" t="s">
        <v>597</v>
      </c>
      <c r="B297" s="197" t="s">
        <v>461</v>
      </c>
      <c r="C297" s="82" t="s">
        <v>787</v>
      </c>
      <c r="D297" s="200" t="s">
        <v>675</v>
      </c>
      <c r="H297" s="44"/>
    </row>
    <row r="298" spans="1:8" ht="19.5">
      <c r="A298" s="198" t="s">
        <v>598</v>
      </c>
      <c r="B298" s="197" t="s">
        <v>461</v>
      </c>
      <c r="C298" s="82" t="s">
        <v>787</v>
      </c>
      <c r="D298" s="200" t="s">
        <v>676</v>
      </c>
      <c r="H298" s="44"/>
    </row>
    <row r="299" spans="1:8" ht="19.5">
      <c r="A299" s="198" t="s">
        <v>599</v>
      </c>
      <c r="B299" s="197" t="s">
        <v>461</v>
      </c>
      <c r="C299" s="82" t="s">
        <v>787</v>
      </c>
      <c r="D299" s="200" t="s">
        <v>677</v>
      </c>
      <c r="H299" s="44"/>
    </row>
    <row r="300" spans="1:8" ht="19.5">
      <c r="A300" s="198" t="s">
        <v>619</v>
      </c>
      <c r="B300" s="197" t="s">
        <v>461</v>
      </c>
      <c r="C300" s="82" t="s">
        <v>787</v>
      </c>
      <c r="D300" s="200" t="s">
        <v>678</v>
      </c>
      <c r="H300" s="44"/>
    </row>
    <row r="301" spans="1:8" ht="19.5">
      <c r="A301" s="198" t="s">
        <v>980</v>
      </c>
      <c r="B301" s="197" t="s">
        <v>461</v>
      </c>
      <c r="C301" s="82" t="s">
        <v>787</v>
      </c>
      <c r="D301" s="200" t="s">
        <v>981</v>
      </c>
      <c r="H301" s="44"/>
    </row>
    <row r="302" spans="1:8" ht="19.5">
      <c r="A302" s="198" t="s">
        <v>327</v>
      </c>
      <c r="B302" s="197" t="s">
        <v>461</v>
      </c>
      <c r="C302" s="82" t="s">
        <v>788</v>
      </c>
      <c r="D302" s="200" t="s">
        <v>679</v>
      </c>
      <c r="H302" s="44"/>
    </row>
    <row r="303" spans="1:8" ht="19.5">
      <c r="A303" s="198" t="s">
        <v>328</v>
      </c>
      <c r="B303" s="197" t="s">
        <v>461</v>
      </c>
      <c r="C303" s="82" t="s">
        <v>788</v>
      </c>
      <c r="D303" s="200" t="s">
        <v>680</v>
      </c>
      <c r="H303" s="44"/>
    </row>
    <row r="304" spans="1:8" ht="19.5">
      <c r="A304" s="198" t="s">
        <v>210</v>
      </c>
      <c r="B304" s="197" t="s">
        <v>461</v>
      </c>
      <c r="C304" s="82" t="s">
        <v>788</v>
      </c>
      <c r="D304" s="200" t="s">
        <v>681</v>
      </c>
      <c r="H304" s="44"/>
    </row>
    <row r="305" spans="1:8" ht="19.5">
      <c r="A305" s="198" t="s">
        <v>211</v>
      </c>
      <c r="B305" s="197" t="s">
        <v>461</v>
      </c>
      <c r="C305" s="82" t="s">
        <v>788</v>
      </c>
      <c r="D305" s="200" t="s">
        <v>682</v>
      </c>
      <c r="H305" s="44"/>
    </row>
    <row r="306" spans="1:8" ht="19.5">
      <c r="A306" s="198" t="s">
        <v>329</v>
      </c>
      <c r="B306" s="197" t="s">
        <v>461</v>
      </c>
      <c r="C306" s="82" t="s">
        <v>788</v>
      </c>
      <c r="D306" s="200" t="s">
        <v>683</v>
      </c>
      <c r="H306" s="44"/>
    </row>
    <row r="307" spans="1:8" ht="19.5">
      <c r="A307" s="198" t="s">
        <v>212</v>
      </c>
      <c r="B307" s="197" t="s">
        <v>461</v>
      </c>
      <c r="C307" s="82" t="s">
        <v>788</v>
      </c>
      <c r="D307" s="200" t="s">
        <v>684</v>
      </c>
      <c r="H307" s="44"/>
    </row>
    <row r="308" spans="1:8" ht="19.5">
      <c r="A308" s="198" t="s">
        <v>213</v>
      </c>
      <c r="B308" s="197" t="s">
        <v>461</v>
      </c>
      <c r="C308" s="82" t="s">
        <v>788</v>
      </c>
      <c r="D308" s="200" t="s">
        <v>685</v>
      </c>
      <c r="H308" s="44"/>
    </row>
    <row r="309" spans="1:8" ht="19.5">
      <c r="A309" s="198" t="s">
        <v>350</v>
      </c>
      <c r="B309" s="197" t="s">
        <v>461</v>
      </c>
      <c r="C309" s="82" t="s">
        <v>788</v>
      </c>
      <c r="D309" s="200" t="s">
        <v>686</v>
      </c>
      <c r="H309" s="44"/>
    </row>
    <row r="310" spans="1:8" ht="19.5">
      <c r="A310" s="198" t="s">
        <v>351</v>
      </c>
      <c r="B310" s="197" t="s">
        <v>461</v>
      </c>
      <c r="C310" s="82" t="s">
        <v>788</v>
      </c>
      <c r="D310" s="200" t="s">
        <v>687</v>
      </c>
      <c r="H310" s="44"/>
    </row>
    <row r="311" spans="1:8" ht="19.5">
      <c r="A311" s="198" t="s">
        <v>600</v>
      </c>
      <c r="B311" s="197" t="s">
        <v>461</v>
      </c>
      <c r="C311" s="82" t="s">
        <v>788</v>
      </c>
      <c r="D311" s="200" t="s">
        <v>688</v>
      </c>
      <c r="H311" s="44"/>
    </row>
    <row r="312" spans="1:8" ht="19.5">
      <c r="A312" s="198" t="s">
        <v>369</v>
      </c>
      <c r="B312" s="197" t="s">
        <v>461</v>
      </c>
      <c r="C312" s="82" t="s">
        <v>788</v>
      </c>
      <c r="D312" s="200" t="s">
        <v>689</v>
      </c>
      <c r="H312" s="44"/>
    </row>
    <row r="313" spans="1:8" ht="19.5">
      <c r="A313" s="198" t="s">
        <v>370</v>
      </c>
      <c r="B313" s="197" t="s">
        <v>461</v>
      </c>
      <c r="C313" s="82" t="s">
        <v>788</v>
      </c>
      <c r="D313" s="200" t="s">
        <v>690</v>
      </c>
      <c r="H313" s="44"/>
    </row>
    <row r="314" spans="1:8" ht="19.5">
      <c r="A314" s="198" t="s">
        <v>601</v>
      </c>
      <c r="B314" s="197" t="s">
        <v>461</v>
      </c>
      <c r="C314" s="82" t="s">
        <v>788</v>
      </c>
      <c r="D314" s="200" t="s">
        <v>691</v>
      </c>
      <c r="H314" s="44"/>
    </row>
    <row r="315" spans="1:8" ht="19.5">
      <c r="A315" s="198" t="s">
        <v>375</v>
      </c>
      <c r="B315" s="197" t="s">
        <v>461</v>
      </c>
      <c r="C315" s="82" t="s">
        <v>788</v>
      </c>
      <c r="D315" s="200" t="s">
        <v>692</v>
      </c>
      <c r="H315" s="44"/>
    </row>
    <row r="316" spans="1:8" ht="19.5">
      <c r="A316" s="198" t="s">
        <v>602</v>
      </c>
      <c r="B316" s="197" t="s">
        <v>461</v>
      </c>
      <c r="C316" s="82" t="s">
        <v>788</v>
      </c>
      <c r="D316" s="200" t="s">
        <v>693</v>
      </c>
      <c r="H316" s="44"/>
    </row>
    <row r="317" spans="1:8" ht="19.5">
      <c r="A317" s="198" t="s">
        <v>386</v>
      </c>
      <c r="B317" s="197" t="s">
        <v>461</v>
      </c>
      <c r="C317" s="82" t="s">
        <v>788</v>
      </c>
      <c r="D317" s="200" t="s">
        <v>694</v>
      </c>
      <c r="H317" s="44"/>
    </row>
    <row r="318" spans="1:8" ht="19.5">
      <c r="A318" s="198" t="s">
        <v>387</v>
      </c>
      <c r="B318" s="197" t="s">
        <v>461</v>
      </c>
      <c r="C318" s="82" t="s">
        <v>788</v>
      </c>
      <c r="D318" s="200" t="s">
        <v>695</v>
      </c>
      <c r="H318" s="44"/>
    </row>
    <row r="319" spans="1:8" ht="19.5">
      <c r="A319" s="198" t="s">
        <v>388</v>
      </c>
      <c r="B319" s="197" t="s">
        <v>461</v>
      </c>
      <c r="C319" s="82" t="s">
        <v>788</v>
      </c>
      <c r="D319" s="200" t="s">
        <v>696</v>
      </c>
      <c r="H319" s="44"/>
    </row>
    <row r="320" spans="1:8" ht="19.5">
      <c r="A320" s="198" t="s">
        <v>389</v>
      </c>
      <c r="B320" s="197" t="s">
        <v>461</v>
      </c>
      <c r="C320" s="82" t="s">
        <v>788</v>
      </c>
      <c r="D320" s="200" t="s">
        <v>697</v>
      </c>
      <c r="H320" s="44"/>
    </row>
    <row r="321" spans="1:8" ht="19.5">
      <c r="A321" s="198" t="s">
        <v>390</v>
      </c>
      <c r="B321" s="197" t="s">
        <v>461</v>
      </c>
      <c r="C321" s="82" t="s">
        <v>788</v>
      </c>
      <c r="D321" s="200" t="s">
        <v>698</v>
      </c>
      <c r="H321" s="44"/>
    </row>
    <row r="322" spans="1:8" ht="19.5">
      <c r="A322" s="198" t="s">
        <v>391</v>
      </c>
      <c r="B322" s="197" t="s">
        <v>461</v>
      </c>
      <c r="C322" s="82" t="s">
        <v>788</v>
      </c>
      <c r="D322" s="200" t="s">
        <v>699</v>
      </c>
      <c r="H322" s="44"/>
    </row>
    <row r="323" spans="1:8" ht="19.5">
      <c r="A323" s="198" t="s">
        <v>392</v>
      </c>
      <c r="B323" s="197" t="s">
        <v>461</v>
      </c>
      <c r="C323" s="82" t="s">
        <v>788</v>
      </c>
      <c r="D323" s="200" t="s">
        <v>700</v>
      </c>
      <c r="H323" s="44"/>
    </row>
    <row r="324" spans="1:8" ht="19.5">
      <c r="A324" s="198" t="s">
        <v>393</v>
      </c>
      <c r="B324" s="197" t="s">
        <v>461</v>
      </c>
      <c r="C324" s="82" t="s">
        <v>788</v>
      </c>
      <c r="D324" s="200" t="s">
        <v>701</v>
      </c>
      <c r="H324" s="44"/>
    </row>
    <row r="325" spans="1:8" ht="19.5">
      <c r="A325" s="198" t="s">
        <v>394</v>
      </c>
      <c r="B325" s="197" t="s">
        <v>461</v>
      </c>
      <c r="C325" s="82" t="s">
        <v>788</v>
      </c>
      <c r="D325" s="200" t="s">
        <v>702</v>
      </c>
      <c r="H325" s="44"/>
    </row>
    <row r="326" spans="1:8" ht="19.5">
      <c r="A326" s="198" t="s">
        <v>516</v>
      </c>
      <c r="B326" s="197" t="s">
        <v>461</v>
      </c>
      <c r="C326" s="82" t="s">
        <v>788</v>
      </c>
      <c r="D326" s="200" t="s">
        <v>703</v>
      </c>
      <c r="H326" s="44"/>
    </row>
    <row r="327" spans="1:8" ht="19.5">
      <c r="A327" s="198" t="s">
        <v>517</v>
      </c>
      <c r="B327" s="197" t="s">
        <v>461</v>
      </c>
      <c r="C327" s="82" t="s">
        <v>788</v>
      </c>
      <c r="D327" s="200" t="s">
        <v>704</v>
      </c>
      <c r="H327" s="44"/>
    </row>
    <row r="328" spans="1:8" ht="19.5">
      <c r="A328" s="198" t="s">
        <v>518</v>
      </c>
      <c r="B328" s="197" t="s">
        <v>461</v>
      </c>
      <c r="C328" s="82" t="s">
        <v>788</v>
      </c>
      <c r="D328" s="200" t="s">
        <v>705</v>
      </c>
      <c r="H328" s="44"/>
    </row>
    <row r="329" spans="1:8" ht="19.5">
      <c r="A329" s="198" t="s">
        <v>547</v>
      </c>
      <c r="B329" s="197" t="s">
        <v>461</v>
      </c>
      <c r="C329" s="82" t="s">
        <v>788</v>
      </c>
      <c r="D329" s="200" t="s">
        <v>706</v>
      </c>
      <c r="H329" s="44"/>
    </row>
    <row r="330" spans="1:8" ht="19.5">
      <c r="A330" s="198" t="s">
        <v>586</v>
      </c>
      <c r="B330" s="197" t="s">
        <v>461</v>
      </c>
      <c r="C330" s="82" t="s">
        <v>788</v>
      </c>
      <c r="D330" s="200" t="s">
        <v>707</v>
      </c>
      <c r="H330" s="44"/>
    </row>
    <row r="331" spans="1:8" ht="19.5">
      <c r="A331" s="198" t="s">
        <v>587</v>
      </c>
      <c r="B331" s="197" t="s">
        <v>461</v>
      </c>
      <c r="C331" s="82" t="s">
        <v>788</v>
      </c>
      <c r="D331" s="200" t="s">
        <v>708</v>
      </c>
      <c r="H331" s="44"/>
    </row>
    <row r="332" spans="1:8" ht="19.5">
      <c r="A332" s="198" t="s">
        <v>588</v>
      </c>
      <c r="B332" s="197" t="s">
        <v>461</v>
      </c>
      <c r="C332" s="82" t="s">
        <v>788</v>
      </c>
      <c r="D332" s="200" t="s">
        <v>709</v>
      </c>
      <c r="H332" s="44"/>
    </row>
    <row r="333" spans="1:8" ht="19.5">
      <c r="A333" s="198" t="s">
        <v>603</v>
      </c>
      <c r="B333" s="197" t="s">
        <v>461</v>
      </c>
      <c r="C333" s="82" t="s">
        <v>788</v>
      </c>
      <c r="D333" s="200" t="s">
        <v>710</v>
      </c>
      <c r="H333" s="44"/>
    </row>
    <row r="334" spans="1:8" ht="19.5">
      <c r="A334" s="198" t="s">
        <v>620</v>
      </c>
      <c r="B334" s="197" t="s">
        <v>461</v>
      </c>
      <c r="C334" s="82" t="s">
        <v>788</v>
      </c>
      <c r="D334" s="200" t="s">
        <v>711</v>
      </c>
      <c r="H334" s="44"/>
    </row>
    <row r="335" spans="1:8" ht="19.5">
      <c r="A335" s="198" t="s">
        <v>621</v>
      </c>
      <c r="B335" s="197" t="s">
        <v>461</v>
      </c>
      <c r="C335" s="82" t="s">
        <v>788</v>
      </c>
      <c r="D335" s="200" t="s">
        <v>712</v>
      </c>
      <c r="H335" s="44"/>
    </row>
    <row r="336" spans="1:8" ht="19.5">
      <c r="A336" s="198" t="s">
        <v>330</v>
      </c>
      <c r="B336" s="197" t="s">
        <v>461</v>
      </c>
      <c r="C336" s="82" t="s">
        <v>789</v>
      </c>
      <c r="D336" s="200" t="s">
        <v>713</v>
      </c>
      <c r="H336" s="44"/>
    </row>
    <row r="337" spans="1:8" ht="19.5">
      <c r="A337" s="198" t="s">
        <v>331</v>
      </c>
      <c r="B337" s="197" t="s">
        <v>461</v>
      </c>
      <c r="C337" s="82" t="s">
        <v>789</v>
      </c>
      <c r="D337" s="200" t="s">
        <v>714</v>
      </c>
      <c r="H337" s="44"/>
    </row>
    <row r="338" spans="1:8" ht="19.5">
      <c r="A338" s="198" t="s">
        <v>332</v>
      </c>
      <c r="B338" s="197" t="s">
        <v>461</v>
      </c>
      <c r="C338" s="82" t="s">
        <v>789</v>
      </c>
      <c r="D338" s="200" t="s">
        <v>715</v>
      </c>
      <c r="H338" s="44"/>
    </row>
    <row r="339" spans="1:8" ht="19.5">
      <c r="A339" s="198" t="s">
        <v>348</v>
      </c>
      <c r="B339" s="197" t="s">
        <v>461</v>
      </c>
      <c r="C339" s="82" t="s">
        <v>789</v>
      </c>
      <c r="D339" s="200" t="s">
        <v>716</v>
      </c>
      <c r="H339" s="44"/>
    </row>
    <row r="340" spans="1:8" ht="19.5">
      <c r="A340" s="198" t="s">
        <v>356</v>
      </c>
      <c r="B340" s="197" t="s">
        <v>461</v>
      </c>
      <c r="C340" s="82" t="s">
        <v>790</v>
      </c>
      <c r="D340" s="200" t="s">
        <v>717</v>
      </c>
      <c r="H340" s="44"/>
    </row>
    <row r="341" spans="1:8" ht="19.5">
      <c r="A341" s="198" t="s">
        <v>357</v>
      </c>
      <c r="B341" s="197" t="s">
        <v>461</v>
      </c>
      <c r="C341" s="82" t="s">
        <v>790</v>
      </c>
      <c r="D341" s="200" t="s">
        <v>718</v>
      </c>
      <c r="H341" s="44"/>
    </row>
    <row r="342" spans="1:8" ht="19.5">
      <c r="A342" s="198" t="s">
        <v>367</v>
      </c>
      <c r="B342" s="197" t="s">
        <v>461</v>
      </c>
      <c r="C342" s="82" t="s">
        <v>790</v>
      </c>
      <c r="D342" s="200" t="s">
        <v>719</v>
      </c>
      <c r="H342" s="44"/>
    </row>
    <row r="343" spans="1:8" ht="19.5">
      <c r="A343" s="198" t="s">
        <v>368</v>
      </c>
      <c r="B343" s="197" t="s">
        <v>461</v>
      </c>
      <c r="C343" s="82" t="s">
        <v>790</v>
      </c>
      <c r="D343" s="200" t="s">
        <v>720</v>
      </c>
      <c r="H343" s="44"/>
    </row>
    <row r="344" spans="1:8" ht="19.5">
      <c r="A344" s="198" t="s">
        <v>371</v>
      </c>
      <c r="B344" s="197" t="s">
        <v>461</v>
      </c>
      <c r="C344" s="82" t="s">
        <v>789</v>
      </c>
      <c r="D344" s="200" t="s">
        <v>721</v>
      </c>
      <c r="H344" s="44"/>
    </row>
    <row r="345" spans="1:8" ht="19.5">
      <c r="A345" s="198" t="s">
        <v>604</v>
      </c>
      <c r="B345" s="197" t="s">
        <v>461</v>
      </c>
      <c r="C345" s="82" t="s">
        <v>789</v>
      </c>
      <c r="D345" s="200" t="s">
        <v>993</v>
      </c>
      <c r="H345" s="44"/>
    </row>
    <row r="346" spans="1:8" ht="19.5">
      <c r="A346" s="198" t="s">
        <v>419</v>
      </c>
      <c r="B346" s="197" t="s">
        <v>461</v>
      </c>
      <c r="C346" s="82" t="s">
        <v>789</v>
      </c>
      <c r="D346" s="200" t="s">
        <v>723</v>
      </c>
      <c r="H346" s="44"/>
    </row>
    <row r="347" spans="1:8" ht="19.5">
      <c r="A347" s="198" t="s">
        <v>420</v>
      </c>
      <c r="B347" s="197" t="s">
        <v>461</v>
      </c>
      <c r="C347" s="82" t="s">
        <v>789</v>
      </c>
      <c r="D347" s="200" t="s">
        <v>724</v>
      </c>
      <c r="H347" s="44"/>
    </row>
    <row r="348" spans="1:8" ht="19.5">
      <c r="A348" s="198" t="s">
        <v>421</v>
      </c>
      <c r="B348" s="197" t="s">
        <v>461</v>
      </c>
      <c r="C348" s="82" t="s">
        <v>789</v>
      </c>
      <c r="D348" s="200" t="s">
        <v>725</v>
      </c>
      <c r="H348" s="44"/>
    </row>
    <row r="349" spans="1:8" ht="19.5">
      <c r="A349" s="198" t="s">
        <v>422</v>
      </c>
      <c r="B349" s="197" t="s">
        <v>461</v>
      </c>
      <c r="C349" s="82" t="s">
        <v>789</v>
      </c>
      <c r="D349" s="200" t="s">
        <v>988</v>
      </c>
      <c r="H349" s="44"/>
    </row>
    <row r="350" spans="1:8" ht="19.5">
      <c r="A350" s="198" t="s">
        <v>423</v>
      </c>
      <c r="B350" s="197" t="s">
        <v>461</v>
      </c>
      <c r="C350" s="82" t="s">
        <v>789</v>
      </c>
      <c r="D350" s="200" t="s">
        <v>726</v>
      </c>
      <c r="H350" s="44"/>
    </row>
    <row r="351" spans="1:8" ht="19.5">
      <c r="A351" s="198" t="s">
        <v>424</v>
      </c>
      <c r="B351" s="197" t="s">
        <v>461</v>
      </c>
      <c r="C351" s="82" t="s">
        <v>789</v>
      </c>
      <c r="D351" s="200" t="s">
        <v>727</v>
      </c>
      <c r="H351" s="44"/>
    </row>
    <row r="352" spans="1:8" ht="19.5">
      <c r="A352" s="198" t="s">
        <v>425</v>
      </c>
      <c r="B352" s="197" t="s">
        <v>461</v>
      </c>
      <c r="C352" s="82" t="s">
        <v>789</v>
      </c>
      <c r="D352" s="200" t="s">
        <v>728</v>
      </c>
      <c r="H352" s="44"/>
    </row>
    <row r="353" spans="1:8" ht="19.5">
      <c r="A353" s="198" t="s">
        <v>426</v>
      </c>
      <c r="B353" s="197" t="s">
        <v>461</v>
      </c>
      <c r="C353" s="82" t="s">
        <v>789</v>
      </c>
      <c r="D353" s="200" t="s">
        <v>729</v>
      </c>
      <c r="H353" s="44"/>
    </row>
    <row r="354" spans="1:8" ht="19.5">
      <c r="A354" s="198" t="s">
        <v>427</v>
      </c>
      <c r="B354" s="197" t="s">
        <v>461</v>
      </c>
      <c r="C354" s="82" t="s">
        <v>789</v>
      </c>
      <c r="D354" s="200" t="s">
        <v>730</v>
      </c>
      <c r="H354" s="44"/>
    </row>
    <row r="355" spans="1:8" ht="19.5">
      <c r="A355" s="198" t="s">
        <v>428</v>
      </c>
      <c r="B355" s="197" t="s">
        <v>461</v>
      </c>
      <c r="C355" s="82" t="s">
        <v>789</v>
      </c>
      <c r="D355" s="200" t="s">
        <v>731</v>
      </c>
      <c r="H355" s="44"/>
    </row>
    <row r="356" spans="1:8" ht="19.5">
      <c r="A356" s="198" t="s">
        <v>429</v>
      </c>
      <c r="B356" s="197" t="s">
        <v>461</v>
      </c>
      <c r="C356" s="82" t="s">
        <v>789</v>
      </c>
      <c r="D356" s="200" t="s">
        <v>732</v>
      </c>
      <c r="H356" s="44"/>
    </row>
    <row r="357" spans="1:8" ht="19.5">
      <c r="A357" s="198" t="s">
        <v>430</v>
      </c>
      <c r="B357" s="197" t="s">
        <v>461</v>
      </c>
      <c r="C357" s="82" t="s">
        <v>789</v>
      </c>
      <c r="D357" s="200" t="s">
        <v>733</v>
      </c>
      <c r="H357" s="44"/>
    </row>
    <row r="358" spans="1:8" ht="19.5">
      <c r="A358" s="198" t="s">
        <v>431</v>
      </c>
      <c r="B358" s="197" t="s">
        <v>461</v>
      </c>
      <c r="C358" s="82" t="s">
        <v>789</v>
      </c>
      <c r="D358" s="200" t="s">
        <v>734</v>
      </c>
      <c r="H358" s="44"/>
    </row>
    <row r="359" spans="1:8" ht="19.5">
      <c r="A359" s="198" t="s">
        <v>432</v>
      </c>
      <c r="B359" s="197" t="s">
        <v>461</v>
      </c>
      <c r="C359" s="82" t="s">
        <v>789</v>
      </c>
      <c r="D359" s="200" t="s">
        <v>735</v>
      </c>
      <c r="H359" s="44"/>
    </row>
    <row r="360" spans="1:8" ht="19.5">
      <c r="A360" s="198" t="s">
        <v>433</v>
      </c>
      <c r="B360" s="197" t="s">
        <v>461</v>
      </c>
      <c r="C360" s="82" t="s">
        <v>789</v>
      </c>
      <c r="D360" s="200" t="s">
        <v>736</v>
      </c>
      <c r="H360" s="44"/>
    </row>
    <row r="361" spans="1:8" ht="19.5">
      <c r="A361" s="198" t="s">
        <v>434</v>
      </c>
      <c r="B361" s="197" t="s">
        <v>461</v>
      </c>
      <c r="C361" s="82" t="s">
        <v>789</v>
      </c>
      <c r="D361" s="200" t="s">
        <v>737</v>
      </c>
      <c r="H361" s="44"/>
    </row>
    <row r="362" spans="1:8" ht="19.5">
      <c r="A362" s="198" t="s">
        <v>435</v>
      </c>
      <c r="B362" s="197" t="s">
        <v>461</v>
      </c>
      <c r="C362" s="82" t="s">
        <v>789</v>
      </c>
      <c r="D362" s="200" t="s">
        <v>738</v>
      </c>
      <c r="H362" s="44"/>
    </row>
    <row r="363" spans="1:8" ht="19.5">
      <c r="A363" s="198" t="s">
        <v>436</v>
      </c>
      <c r="B363" s="197" t="s">
        <v>461</v>
      </c>
      <c r="C363" s="82" t="s">
        <v>790</v>
      </c>
      <c r="D363" s="200" t="s">
        <v>739</v>
      </c>
      <c r="H363" s="44"/>
    </row>
    <row r="364" spans="1:8" ht="19.5">
      <c r="A364" s="198" t="s">
        <v>437</v>
      </c>
      <c r="B364" s="197" t="s">
        <v>461</v>
      </c>
      <c r="C364" s="82" t="s">
        <v>790</v>
      </c>
      <c r="D364" s="200" t="s">
        <v>740</v>
      </c>
      <c r="H364" s="44"/>
    </row>
    <row r="365" spans="1:8" ht="19.5">
      <c r="A365" s="198" t="s">
        <v>438</v>
      </c>
      <c r="B365" s="197" t="s">
        <v>461</v>
      </c>
      <c r="C365" s="82" t="s">
        <v>790</v>
      </c>
      <c r="D365" s="200" t="s">
        <v>741</v>
      </c>
      <c r="H365" s="44"/>
    </row>
    <row r="366" spans="1:8" ht="19.5">
      <c r="A366" s="198" t="s">
        <v>439</v>
      </c>
      <c r="B366" s="197" t="s">
        <v>461</v>
      </c>
      <c r="C366" s="82" t="s">
        <v>789</v>
      </c>
      <c r="D366" s="200" t="s">
        <v>742</v>
      </c>
      <c r="H366" s="44"/>
    </row>
    <row r="367" spans="1:8" ht="19.5">
      <c r="A367" s="198" t="s">
        <v>440</v>
      </c>
      <c r="B367" s="197" t="s">
        <v>461</v>
      </c>
      <c r="C367" s="82" t="s">
        <v>789</v>
      </c>
      <c r="D367" s="200" t="s">
        <v>984</v>
      </c>
      <c r="H367" s="44"/>
    </row>
    <row r="368" spans="1:8" ht="19.5">
      <c r="A368" s="198" t="s">
        <v>441</v>
      </c>
      <c r="B368" s="197" t="s">
        <v>461</v>
      </c>
      <c r="C368" s="82" t="s">
        <v>789</v>
      </c>
      <c r="D368" s="200" t="s">
        <v>738</v>
      </c>
      <c r="H368" s="44"/>
    </row>
    <row r="369" spans="1:8" ht="19.5">
      <c r="A369" s="198" t="s">
        <v>442</v>
      </c>
      <c r="B369" s="197" t="s">
        <v>461</v>
      </c>
      <c r="C369" s="82" t="s">
        <v>789</v>
      </c>
      <c r="D369" s="200" t="s">
        <v>999</v>
      </c>
      <c r="H369" s="44"/>
    </row>
    <row r="370" spans="1:8" ht="19.5">
      <c r="A370" s="198" t="s">
        <v>443</v>
      </c>
      <c r="B370" s="197" t="s">
        <v>461</v>
      </c>
      <c r="C370" s="82" t="s">
        <v>790</v>
      </c>
      <c r="D370" s="200" t="s">
        <v>959</v>
      </c>
      <c r="H370" s="44"/>
    </row>
    <row r="371" spans="1:8" ht="19.5">
      <c r="A371" s="198" t="s">
        <v>444</v>
      </c>
      <c r="B371" s="197" t="s">
        <v>461</v>
      </c>
      <c r="C371" s="82" t="s">
        <v>790</v>
      </c>
      <c r="D371" s="200" t="s">
        <v>744</v>
      </c>
      <c r="H371" s="44"/>
    </row>
    <row r="372" spans="1:8" ht="19.5">
      <c r="A372" s="198" t="s">
        <v>445</v>
      </c>
      <c r="B372" s="197" t="s">
        <v>461</v>
      </c>
      <c r="C372" s="82" t="s">
        <v>789</v>
      </c>
      <c r="D372" s="200" t="s">
        <v>728</v>
      </c>
      <c r="H372" s="44"/>
    </row>
    <row r="373" spans="1:8" ht="19.5">
      <c r="A373" s="198" t="s">
        <v>446</v>
      </c>
      <c r="B373" s="197" t="s">
        <v>461</v>
      </c>
      <c r="C373" s="82" t="s">
        <v>790</v>
      </c>
      <c r="D373" s="200" t="s">
        <v>745</v>
      </c>
      <c r="H373" s="44"/>
    </row>
    <row r="374" spans="1:8" ht="19.5">
      <c r="A374" s="198" t="s">
        <v>447</v>
      </c>
      <c r="B374" s="197" t="s">
        <v>461</v>
      </c>
      <c r="C374" s="82" t="s">
        <v>789</v>
      </c>
      <c r="D374" s="200" t="s">
        <v>746</v>
      </c>
      <c r="H374" s="44"/>
    </row>
    <row r="375" spans="1:8" ht="19.5">
      <c r="A375" s="198" t="s">
        <v>448</v>
      </c>
      <c r="B375" s="197" t="s">
        <v>461</v>
      </c>
      <c r="C375" s="82" t="s">
        <v>789</v>
      </c>
      <c r="D375" s="200" t="s">
        <v>747</v>
      </c>
      <c r="H375" s="44"/>
    </row>
    <row r="376" spans="1:8" ht="19.5">
      <c r="A376" s="198" t="s">
        <v>449</v>
      </c>
      <c r="B376" s="197" t="s">
        <v>461</v>
      </c>
      <c r="C376" s="82" t="s">
        <v>789</v>
      </c>
      <c r="D376" s="200" t="s">
        <v>748</v>
      </c>
      <c r="H376" s="44"/>
    </row>
    <row r="377" spans="1:8" ht="19.5">
      <c r="A377" s="198" t="s">
        <v>450</v>
      </c>
      <c r="B377" s="197" t="s">
        <v>461</v>
      </c>
      <c r="C377" s="82" t="s">
        <v>789</v>
      </c>
      <c r="D377" s="200" t="s">
        <v>749</v>
      </c>
      <c r="H377" s="44"/>
    </row>
    <row r="378" spans="1:8" ht="19.5">
      <c r="A378" s="198" t="s">
        <v>451</v>
      </c>
      <c r="B378" s="197" t="s">
        <v>461</v>
      </c>
      <c r="C378" s="82" t="s">
        <v>789</v>
      </c>
      <c r="D378" s="200" t="s">
        <v>750</v>
      </c>
      <c r="H378" s="44"/>
    </row>
    <row r="379" spans="1:8" ht="19.5">
      <c r="A379" s="198" t="s">
        <v>452</v>
      </c>
      <c r="B379" s="197" t="s">
        <v>461</v>
      </c>
      <c r="C379" s="82" t="s">
        <v>790</v>
      </c>
      <c r="D379" s="200" t="s">
        <v>743</v>
      </c>
      <c r="H379" s="44"/>
    </row>
    <row r="380" spans="1:8" ht="19.5">
      <c r="A380" s="198" t="s">
        <v>453</v>
      </c>
      <c r="B380" s="197" t="s">
        <v>461</v>
      </c>
      <c r="C380" s="82" t="s">
        <v>790</v>
      </c>
      <c r="D380" s="200" t="s">
        <v>741</v>
      </c>
      <c r="H380" s="44"/>
    </row>
    <row r="381" spans="1:8" ht="19.5">
      <c r="A381" s="198" t="s">
        <v>489</v>
      </c>
      <c r="B381" s="197" t="s">
        <v>461</v>
      </c>
      <c r="C381" s="82" t="s">
        <v>790</v>
      </c>
      <c r="D381" s="200" t="s">
        <v>751</v>
      </c>
      <c r="H381" s="44"/>
    </row>
    <row r="382" spans="1:8" ht="19.5">
      <c r="A382" s="198" t="s">
        <v>490</v>
      </c>
      <c r="B382" s="197" t="s">
        <v>461</v>
      </c>
      <c r="C382" s="82" t="s">
        <v>790</v>
      </c>
      <c r="D382" s="200" t="s">
        <v>752</v>
      </c>
      <c r="H382" s="44"/>
    </row>
    <row r="383" spans="1:8" ht="19.5">
      <c r="A383" s="198" t="s">
        <v>491</v>
      </c>
      <c r="B383" s="197" t="s">
        <v>461</v>
      </c>
      <c r="C383" s="82" t="s">
        <v>789</v>
      </c>
      <c r="D383" s="200" t="s">
        <v>753</v>
      </c>
      <c r="H383" s="44"/>
    </row>
    <row r="384" spans="1:8" ht="19.5">
      <c r="A384" s="198" t="s">
        <v>492</v>
      </c>
      <c r="B384" s="197" t="s">
        <v>461</v>
      </c>
      <c r="C384" s="82" t="s">
        <v>789</v>
      </c>
      <c r="D384" s="200" t="s">
        <v>754</v>
      </c>
      <c r="H384" s="44"/>
    </row>
    <row r="385" spans="1:8" ht="19.5">
      <c r="A385" s="198" t="s">
        <v>493</v>
      </c>
      <c r="B385" s="197" t="s">
        <v>461</v>
      </c>
      <c r="C385" s="82" t="s">
        <v>789</v>
      </c>
      <c r="D385" s="200" t="s">
        <v>755</v>
      </c>
      <c r="H385" s="44"/>
    </row>
    <row r="386" spans="1:8" ht="19.5">
      <c r="A386" s="198" t="s">
        <v>494</v>
      </c>
      <c r="B386" s="197" t="s">
        <v>461</v>
      </c>
      <c r="C386" s="82" t="s">
        <v>789</v>
      </c>
      <c r="D386" s="200" t="s">
        <v>756</v>
      </c>
      <c r="H386" s="44"/>
    </row>
    <row r="387" spans="1:8" ht="19.5">
      <c r="A387" s="198" t="s">
        <v>495</v>
      </c>
      <c r="B387" s="197" t="s">
        <v>461</v>
      </c>
      <c r="C387" s="82" t="s">
        <v>789</v>
      </c>
      <c r="D387" s="200" t="s">
        <v>757</v>
      </c>
      <c r="H387" s="44"/>
    </row>
    <row r="388" spans="1:8" ht="19.5">
      <c r="A388" s="198" t="s">
        <v>496</v>
      </c>
      <c r="B388" s="197" t="s">
        <v>461</v>
      </c>
      <c r="C388" s="82" t="s">
        <v>789</v>
      </c>
      <c r="D388" s="200" t="s">
        <v>983</v>
      </c>
      <c r="H388" s="44"/>
    </row>
    <row r="389" spans="1:8" ht="19.5">
      <c r="A389" s="198" t="s">
        <v>497</v>
      </c>
      <c r="B389" s="197" t="s">
        <v>461</v>
      </c>
      <c r="C389" s="82" t="s">
        <v>789</v>
      </c>
      <c r="D389" s="200" t="s">
        <v>758</v>
      </c>
      <c r="H389" s="44"/>
    </row>
    <row r="390" spans="1:8" ht="19.5">
      <c r="A390" s="198" t="s">
        <v>498</v>
      </c>
      <c r="B390" s="197" t="s">
        <v>461</v>
      </c>
      <c r="C390" s="82" t="s">
        <v>789</v>
      </c>
      <c r="D390" s="200" t="s">
        <v>759</v>
      </c>
      <c r="H390" s="44"/>
    </row>
    <row r="391" spans="1:8" ht="19.5">
      <c r="A391" s="198" t="s">
        <v>499</v>
      </c>
      <c r="B391" s="197" t="s">
        <v>461</v>
      </c>
      <c r="C391" s="82" t="s">
        <v>789</v>
      </c>
      <c r="D391" s="200" t="s">
        <v>760</v>
      </c>
      <c r="H391" s="44"/>
    </row>
    <row r="392" spans="1:8" ht="19.5">
      <c r="A392" s="198" t="s">
        <v>500</v>
      </c>
      <c r="B392" s="197" t="s">
        <v>461</v>
      </c>
      <c r="C392" s="82" t="s">
        <v>789</v>
      </c>
      <c r="D392" s="200" t="s">
        <v>761</v>
      </c>
      <c r="H392" s="44"/>
    </row>
    <row r="393" spans="1:8" ht="19.5">
      <c r="A393" s="198" t="s">
        <v>501</v>
      </c>
      <c r="B393" s="197" t="s">
        <v>461</v>
      </c>
      <c r="C393" s="82" t="s">
        <v>789</v>
      </c>
      <c r="D393" s="200" t="s">
        <v>762</v>
      </c>
      <c r="H393" s="44"/>
    </row>
    <row r="394" spans="1:8" ht="19.5">
      <c r="A394" s="198" t="s">
        <v>502</v>
      </c>
      <c r="B394" s="197" t="s">
        <v>461</v>
      </c>
      <c r="C394" s="82" t="s">
        <v>789</v>
      </c>
      <c r="D394" s="200" t="s">
        <v>763</v>
      </c>
      <c r="H394" s="44"/>
    </row>
    <row r="395" spans="1:8" ht="19.5">
      <c r="A395" s="198" t="s">
        <v>503</v>
      </c>
      <c r="B395" s="197" t="s">
        <v>461</v>
      </c>
      <c r="C395" s="82" t="s">
        <v>789</v>
      </c>
      <c r="D395" s="200" t="s">
        <v>764</v>
      </c>
      <c r="H395" s="44"/>
    </row>
    <row r="396" spans="1:8" ht="19.5">
      <c r="A396" s="198" t="s">
        <v>504</v>
      </c>
      <c r="B396" s="197" t="s">
        <v>461</v>
      </c>
      <c r="C396" s="82" t="s">
        <v>789</v>
      </c>
      <c r="D396" s="200" t="s">
        <v>765</v>
      </c>
      <c r="H396" s="44"/>
    </row>
    <row r="397" spans="1:8" ht="19.5">
      <c r="A397" s="198" t="s">
        <v>505</v>
      </c>
      <c r="B397" s="197" t="s">
        <v>461</v>
      </c>
      <c r="C397" s="82" t="s">
        <v>789</v>
      </c>
      <c r="D397" s="200" t="s">
        <v>982</v>
      </c>
      <c r="H397" s="44"/>
    </row>
    <row r="398" spans="1:8" ht="19.5">
      <c r="A398" s="198" t="s">
        <v>506</v>
      </c>
      <c r="B398" s="197" t="s">
        <v>461</v>
      </c>
      <c r="C398" s="82" t="s">
        <v>790</v>
      </c>
      <c r="D398" s="200" t="s">
        <v>766</v>
      </c>
      <c r="H398" s="44"/>
    </row>
    <row r="399" spans="1:8" ht="19.5">
      <c r="A399" s="198" t="s">
        <v>507</v>
      </c>
      <c r="B399" s="197" t="s">
        <v>461</v>
      </c>
      <c r="C399" s="82" t="s">
        <v>789</v>
      </c>
      <c r="D399" s="200" t="s">
        <v>767</v>
      </c>
      <c r="H399" s="44"/>
    </row>
    <row r="400" spans="1:8" ht="19.5">
      <c r="A400" s="198" t="s">
        <v>508</v>
      </c>
      <c r="B400" s="197" t="s">
        <v>461</v>
      </c>
      <c r="C400" s="82" t="s">
        <v>789</v>
      </c>
      <c r="D400" s="200" t="s">
        <v>753</v>
      </c>
      <c r="H400" s="44"/>
    </row>
    <row r="401" spans="1:8" ht="19.5">
      <c r="A401" s="198" t="s">
        <v>509</v>
      </c>
      <c r="B401" s="197" t="s">
        <v>461</v>
      </c>
      <c r="C401" s="82" t="s">
        <v>789</v>
      </c>
      <c r="D401" s="200" t="s">
        <v>768</v>
      </c>
      <c r="H401" s="44"/>
    </row>
    <row r="402" spans="1:8" ht="19.5">
      <c r="A402" s="198" t="s">
        <v>510</v>
      </c>
      <c r="B402" s="197" t="s">
        <v>461</v>
      </c>
      <c r="C402" s="82" t="s">
        <v>789</v>
      </c>
      <c r="D402" s="200" t="s">
        <v>769</v>
      </c>
      <c r="H402" s="44"/>
    </row>
    <row r="403" spans="1:8" ht="18.75" customHeight="1">
      <c r="A403" s="198" t="s">
        <v>511</v>
      </c>
      <c r="B403" s="197" t="s">
        <v>461</v>
      </c>
      <c r="C403" s="82" t="s">
        <v>790</v>
      </c>
      <c r="D403" s="200" t="s">
        <v>770</v>
      </c>
      <c r="H403" s="44"/>
    </row>
    <row r="404" spans="1:8" ht="19.5">
      <c r="A404" s="198" t="s">
        <v>512</v>
      </c>
      <c r="B404" s="197" t="s">
        <v>461</v>
      </c>
      <c r="C404" s="82" t="s">
        <v>789</v>
      </c>
      <c r="D404" s="200" t="s">
        <v>771</v>
      </c>
      <c r="H404" s="44"/>
    </row>
    <row r="405" spans="1:8" ht="19.5">
      <c r="A405" s="198" t="s">
        <v>513</v>
      </c>
      <c r="B405" s="197" t="s">
        <v>461</v>
      </c>
      <c r="C405" s="82" t="s">
        <v>789</v>
      </c>
      <c r="D405" s="200" t="s">
        <v>749</v>
      </c>
      <c r="H405" s="44"/>
    </row>
    <row r="406" spans="1:8" ht="18.75" customHeight="1">
      <c r="A406" s="198" t="s">
        <v>519</v>
      </c>
      <c r="B406" s="197" t="s">
        <v>461</v>
      </c>
      <c r="C406" s="82" t="s">
        <v>790</v>
      </c>
      <c r="D406" s="200" t="s">
        <v>772</v>
      </c>
      <c r="H406" s="44"/>
    </row>
    <row r="407" spans="1:8" ht="19.5">
      <c r="A407" s="198" t="s">
        <v>520</v>
      </c>
      <c r="B407" s="197" t="s">
        <v>461</v>
      </c>
      <c r="C407" s="82" t="s">
        <v>789</v>
      </c>
      <c r="D407" s="200" t="s">
        <v>773</v>
      </c>
      <c r="H407" s="44"/>
    </row>
    <row r="408" spans="1:8" ht="19.5">
      <c r="A408" s="198" t="s">
        <v>521</v>
      </c>
      <c r="B408" s="197" t="s">
        <v>461</v>
      </c>
      <c r="C408" s="82" t="s">
        <v>789</v>
      </c>
      <c r="D408" s="200" t="s">
        <v>722</v>
      </c>
      <c r="H408" s="44"/>
    </row>
    <row r="409" spans="1:8" ht="19.5">
      <c r="A409" s="198" t="s">
        <v>522</v>
      </c>
      <c r="B409" s="197" t="s">
        <v>461</v>
      </c>
      <c r="C409" s="82" t="s">
        <v>789</v>
      </c>
      <c r="D409" s="200" t="s">
        <v>774</v>
      </c>
      <c r="H409" s="44"/>
    </row>
    <row r="410" spans="1:8" ht="19.5">
      <c r="A410" s="198" t="s">
        <v>531</v>
      </c>
      <c r="B410" s="197" t="s">
        <v>461</v>
      </c>
      <c r="C410" s="82" t="s">
        <v>789</v>
      </c>
      <c r="D410" s="200" t="s">
        <v>753</v>
      </c>
      <c r="H410" s="44"/>
    </row>
    <row r="411" spans="1:8" ht="19.5">
      <c r="A411" s="198" t="s">
        <v>532</v>
      </c>
      <c r="B411" s="197" t="s">
        <v>461</v>
      </c>
      <c r="C411" s="82" t="s">
        <v>789</v>
      </c>
      <c r="D411" s="200" t="s">
        <v>775</v>
      </c>
      <c r="H411" s="44"/>
    </row>
    <row r="412" spans="1:8" ht="19.5">
      <c r="A412" s="198" t="s">
        <v>533</v>
      </c>
      <c r="B412" s="197" t="s">
        <v>461</v>
      </c>
      <c r="C412" s="82" t="s">
        <v>789</v>
      </c>
      <c r="D412" s="200" t="s">
        <v>728</v>
      </c>
      <c r="H412" s="44"/>
    </row>
    <row r="413" spans="1:8" ht="19.5">
      <c r="A413" s="198" t="s">
        <v>534</v>
      </c>
      <c r="B413" s="197" t="s">
        <v>461</v>
      </c>
      <c r="C413" s="82" t="s">
        <v>789</v>
      </c>
      <c r="D413" s="200" t="s">
        <v>742</v>
      </c>
      <c r="H413" s="44"/>
    </row>
    <row r="414" spans="1:8" ht="19.5">
      <c r="A414" s="198" t="s">
        <v>535</v>
      </c>
      <c r="B414" s="197" t="s">
        <v>461</v>
      </c>
      <c r="C414" s="82" t="s">
        <v>789</v>
      </c>
      <c r="D414" s="200" t="s">
        <v>776</v>
      </c>
      <c r="H414" s="44"/>
    </row>
    <row r="415" spans="1:8" ht="19.5">
      <c r="A415" s="198" t="s">
        <v>536</v>
      </c>
      <c r="B415" s="197" t="s">
        <v>461</v>
      </c>
      <c r="C415" s="82" t="s">
        <v>789</v>
      </c>
      <c r="D415" s="200" t="s">
        <v>777</v>
      </c>
      <c r="H415" s="44"/>
    </row>
    <row r="416" spans="1:8" ht="19.5">
      <c r="A416" s="198" t="s">
        <v>537</v>
      </c>
      <c r="B416" s="197" t="s">
        <v>461</v>
      </c>
      <c r="C416" s="82" t="s">
        <v>789</v>
      </c>
      <c r="D416" s="200" t="s">
        <v>761</v>
      </c>
      <c r="H416" s="44"/>
    </row>
    <row r="417" spans="1:8" ht="21.75" customHeight="1">
      <c r="A417" s="199" t="s">
        <v>538</v>
      </c>
      <c r="B417" s="197" t="s">
        <v>461</v>
      </c>
      <c r="C417" s="82" t="s">
        <v>790</v>
      </c>
      <c r="D417" s="200" t="s">
        <v>778</v>
      </c>
      <c r="H417" s="44"/>
    </row>
    <row r="418" spans="1:8" ht="19.5">
      <c r="A418" s="199" t="s">
        <v>539</v>
      </c>
      <c r="B418" s="197" t="s">
        <v>461</v>
      </c>
      <c r="C418" s="82" t="s">
        <v>790</v>
      </c>
      <c r="D418" s="200" t="s">
        <v>992</v>
      </c>
      <c r="H418" s="44"/>
    </row>
    <row r="419" spans="1:8" ht="19.5">
      <c r="A419" s="199" t="s">
        <v>540</v>
      </c>
      <c r="B419" s="197" t="s">
        <v>461</v>
      </c>
      <c r="C419" s="82" t="s">
        <v>789</v>
      </c>
      <c r="D419" s="200" t="s">
        <v>779</v>
      </c>
      <c r="H419" s="44"/>
    </row>
    <row r="420" spans="1:8" ht="21.75" customHeight="1">
      <c r="A420" s="199" t="s">
        <v>541</v>
      </c>
      <c r="B420" s="197" t="s">
        <v>461</v>
      </c>
      <c r="C420" s="82" t="s">
        <v>790</v>
      </c>
      <c r="D420" s="200" t="s">
        <v>780</v>
      </c>
      <c r="H420" s="44"/>
    </row>
    <row r="421" spans="1:8" ht="21" customHeight="1">
      <c r="A421" s="199" t="s">
        <v>542</v>
      </c>
      <c r="B421" s="197" t="s">
        <v>461</v>
      </c>
      <c r="C421" s="82" t="s">
        <v>790</v>
      </c>
      <c r="D421" s="200" t="s">
        <v>781</v>
      </c>
      <c r="H421" s="44"/>
    </row>
    <row r="422" spans="1:8" ht="19.5">
      <c r="A422" s="199" t="s">
        <v>543</v>
      </c>
      <c r="B422" s="197" t="s">
        <v>461</v>
      </c>
      <c r="C422" s="82" t="s">
        <v>790</v>
      </c>
      <c r="D422" s="200" t="s">
        <v>743</v>
      </c>
      <c r="H422" s="44"/>
    </row>
    <row r="423" spans="1:8" ht="19.5">
      <c r="A423" s="199" t="s">
        <v>544</v>
      </c>
      <c r="B423" s="197" t="s">
        <v>461</v>
      </c>
      <c r="C423" s="82" t="s">
        <v>789</v>
      </c>
      <c r="D423" s="200" t="s">
        <v>782</v>
      </c>
      <c r="H423" s="44"/>
    </row>
    <row r="424" spans="1:8" ht="19.5">
      <c r="A424" s="199" t="s">
        <v>545</v>
      </c>
      <c r="B424" s="197" t="s">
        <v>461</v>
      </c>
      <c r="C424" s="82" t="s">
        <v>789</v>
      </c>
      <c r="D424" s="200" t="s">
        <v>738</v>
      </c>
      <c r="H424" s="44"/>
    </row>
    <row r="425" spans="1:8" ht="19.5">
      <c r="A425" s="199" t="s">
        <v>546</v>
      </c>
      <c r="B425" s="197" t="s">
        <v>461</v>
      </c>
      <c r="C425" s="82" t="s">
        <v>789</v>
      </c>
      <c r="D425" s="200" t="s">
        <v>753</v>
      </c>
      <c r="H425" s="44"/>
    </row>
    <row r="426" spans="1:8" ht="21.75" customHeight="1">
      <c r="A426" s="199" t="s">
        <v>579</v>
      </c>
      <c r="B426" s="197" t="s">
        <v>461</v>
      </c>
      <c r="C426" s="82" t="s">
        <v>790</v>
      </c>
      <c r="D426" s="200" t="s">
        <v>778</v>
      </c>
      <c r="H426" s="44"/>
    </row>
    <row r="427" spans="1:8" ht="19.5">
      <c r="A427" s="199" t="s">
        <v>580</v>
      </c>
      <c r="B427" s="197" t="s">
        <v>461</v>
      </c>
      <c r="C427" s="82" t="s">
        <v>790</v>
      </c>
      <c r="D427" s="200" t="s">
        <v>783</v>
      </c>
      <c r="H427" s="44"/>
    </row>
    <row r="428" spans="1:8" ht="19.5">
      <c r="A428" s="199" t="s">
        <v>581</v>
      </c>
      <c r="B428" s="197" t="s">
        <v>461</v>
      </c>
      <c r="C428" s="82" t="s">
        <v>790</v>
      </c>
      <c r="D428" s="200" t="s">
        <v>784</v>
      </c>
      <c r="H428" s="44"/>
    </row>
    <row r="429" spans="1:8" ht="17.25" customHeight="1">
      <c r="A429" s="199" t="s">
        <v>582</v>
      </c>
      <c r="B429" s="197" t="s">
        <v>461</v>
      </c>
      <c r="C429" s="82" t="s">
        <v>790</v>
      </c>
      <c r="D429" s="200" t="s">
        <v>785</v>
      </c>
      <c r="H429" s="44"/>
    </row>
    <row r="430" spans="1:8" ht="21.75" customHeight="1">
      <c r="A430" s="199" t="s">
        <v>583</v>
      </c>
      <c r="B430" s="197" t="s">
        <v>461</v>
      </c>
      <c r="C430" s="82" t="s">
        <v>790</v>
      </c>
      <c r="D430" s="200" t="s">
        <v>786</v>
      </c>
      <c r="H430" s="44"/>
    </row>
    <row r="431" spans="1:8" ht="20.25" customHeight="1">
      <c r="A431" s="199" t="s">
        <v>584</v>
      </c>
      <c r="B431" s="197" t="s">
        <v>461</v>
      </c>
      <c r="C431" s="82" t="s">
        <v>790</v>
      </c>
      <c r="D431" s="200" t="s">
        <v>743</v>
      </c>
      <c r="H431" s="44"/>
    </row>
    <row r="432" spans="1:8" ht="19.5">
      <c r="A432" s="199" t="s">
        <v>585</v>
      </c>
      <c r="B432" s="197" t="s">
        <v>461</v>
      </c>
      <c r="C432" s="82" t="s">
        <v>789</v>
      </c>
      <c r="D432" s="200" t="s">
        <v>722</v>
      </c>
      <c r="H432" s="44"/>
    </row>
    <row r="433" spans="1:8" ht="19.5">
      <c r="A433" s="47" t="s">
        <v>333</v>
      </c>
      <c r="B433" s="42" t="s">
        <v>342</v>
      </c>
      <c r="C433" s="50"/>
      <c r="D433" s="200"/>
      <c r="H433" s="44"/>
    </row>
    <row r="434" ht="15.75">
      <c r="B434" s="179"/>
    </row>
  </sheetData>
  <sheetProtection/>
  <mergeCells count="1">
    <mergeCell ref="A2:F2"/>
  </mergeCells>
  <printOptions/>
  <pageMargins left="0.32" right="0.27" top="0.55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0">
      <selection activeCell="G6" sqref="G6:H7"/>
    </sheetView>
  </sheetViews>
  <sheetFormatPr defaultColWidth="9.00390625" defaultRowHeight="16.5"/>
  <cols>
    <col min="1" max="1" width="8.00390625" style="7" customWidth="1"/>
    <col min="2" max="2" width="18.25390625" style="7" customWidth="1"/>
    <col min="3" max="3" width="11.375" style="7" customWidth="1"/>
    <col min="4" max="4" width="1.875" style="7" customWidth="1"/>
    <col min="5" max="5" width="8.25390625" style="7" customWidth="1"/>
    <col min="6" max="6" width="9.125" style="7" customWidth="1"/>
    <col min="7" max="7" width="8.50390625" style="7" customWidth="1"/>
    <col min="8" max="8" width="11.25390625" style="7" customWidth="1"/>
    <col min="9" max="9" width="21.50390625" style="7" customWidth="1"/>
    <col min="10" max="11" width="3.125" style="7" customWidth="1"/>
    <col min="12" max="12" width="4.50390625" style="7" customWidth="1"/>
    <col min="13" max="13" width="3.125" style="7" customWidth="1"/>
    <col min="14" max="14" width="3.75390625" style="7" customWidth="1"/>
    <col min="15" max="15" width="49.50390625" style="83" customWidth="1"/>
    <col min="16" max="16" width="3.625" style="7" customWidth="1"/>
    <col min="17" max="17" width="3.50390625" style="7" customWidth="1"/>
    <col min="18" max="18" width="2.625" style="7" customWidth="1"/>
    <col min="19" max="16384" width="9.00390625" style="7" customWidth="1"/>
  </cols>
  <sheetData>
    <row r="1" spans="1:7" ht="27.75">
      <c r="A1" s="78" t="s">
        <v>97</v>
      </c>
      <c r="B1" s="79"/>
      <c r="C1" s="184"/>
      <c r="D1" s="51"/>
      <c r="E1" s="51"/>
      <c r="F1" s="51"/>
      <c r="G1" s="51"/>
    </row>
    <row r="2" spans="1:9" ht="21">
      <c r="A2" s="254" t="s">
        <v>235</v>
      </c>
      <c r="B2" s="254"/>
      <c r="C2" s="254"/>
      <c r="D2" s="254"/>
      <c r="E2" s="254"/>
      <c r="F2" s="254"/>
      <c r="G2" s="254"/>
      <c r="H2" s="254"/>
      <c r="I2" s="254"/>
    </row>
    <row r="3" spans="1:9" ht="21">
      <c r="A3" s="254" t="s">
        <v>25</v>
      </c>
      <c r="B3" s="254"/>
      <c r="C3" s="254"/>
      <c r="D3" s="254"/>
      <c r="E3" s="254"/>
      <c r="F3" s="254"/>
      <c r="G3" s="254"/>
      <c r="H3" s="254"/>
      <c r="I3" s="254"/>
    </row>
    <row r="4" spans="1:15" s="3" customFormat="1" ht="18" customHeight="1">
      <c r="A4" s="309"/>
      <c r="B4" s="310"/>
      <c r="C4" s="310"/>
      <c r="D4" s="310"/>
      <c r="E4" s="310"/>
      <c r="F4" s="1"/>
      <c r="G4" s="1"/>
      <c r="H4" s="2"/>
      <c r="I4" s="116" t="s">
        <v>338</v>
      </c>
      <c r="O4" s="84"/>
    </row>
    <row r="5" spans="1:15" ht="15.75" customHeight="1">
      <c r="A5" s="2" t="s">
        <v>0</v>
      </c>
      <c r="B5" s="1"/>
      <c r="C5" s="1"/>
      <c r="D5" s="1"/>
      <c r="E5" s="4"/>
      <c r="F5" s="5"/>
      <c r="G5" s="5"/>
      <c r="H5" s="6"/>
      <c r="I5" s="191" t="s">
        <v>1</v>
      </c>
      <c r="O5" s="87"/>
    </row>
    <row r="6" spans="1:15" s="8" customFormat="1" ht="12" customHeight="1">
      <c r="A6" s="311" t="s">
        <v>128</v>
      </c>
      <c r="B6" s="276" t="s">
        <v>2</v>
      </c>
      <c r="C6" s="322"/>
      <c r="D6" s="322"/>
      <c r="E6" s="322"/>
      <c r="F6" s="323"/>
      <c r="G6" s="327">
        <v>321</v>
      </c>
      <c r="H6" s="328"/>
      <c r="I6" s="314" t="s">
        <v>3</v>
      </c>
      <c r="O6" s="307"/>
    </row>
    <row r="7" spans="1:17" s="8" customFormat="1" ht="9.75" customHeight="1">
      <c r="A7" s="312"/>
      <c r="B7" s="324"/>
      <c r="C7" s="325"/>
      <c r="D7" s="325"/>
      <c r="E7" s="325"/>
      <c r="F7" s="326"/>
      <c r="G7" s="329"/>
      <c r="H7" s="330"/>
      <c r="I7" s="315"/>
      <c r="O7" s="307"/>
      <c r="Q7" s="9"/>
    </row>
    <row r="8" spans="1:17" s="8" customFormat="1" ht="15.75" customHeight="1">
      <c r="A8" s="313"/>
      <c r="B8" s="10" t="s">
        <v>4</v>
      </c>
      <c r="C8" s="244" t="s">
        <v>5</v>
      </c>
      <c r="D8" s="317"/>
      <c r="E8" s="318"/>
      <c r="F8" s="319" t="s">
        <v>6</v>
      </c>
      <c r="G8" s="320"/>
      <c r="H8" s="321"/>
      <c r="I8" s="316"/>
      <c r="O8" s="307"/>
      <c r="Q8" s="11"/>
    </row>
    <row r="9" spans="1:17" ht="18.75" customHeight="1">
      <c r="A9" s="287"/>
      <c r="B9" s="288" t="str">
        <f>IF('範例-請購單'!G6&lt;=1000,VLOOKUP('範例-請購單'!G6,'科目區'!A4:E87,2,FALSE),VLOOKUP('範例-請購單'!G6,科目區!#REF!,2,FALSE))</f>
        <v>各校經常門分支計畫</v>
      </c>
      <c r="C9" s="290" t="str">
        <f>IF('範例-請購單'!G6&lt;=1000,VLOOKUP('範例-請購單'!G6,'科目區'!A4:E87,3,FALSE),VLOOKUP('範例-請購單'!G6,科目區!#REF!,3,FALSE))</f>
        <v>材料及用品費</v>
      </c>
      <c r="D9" s="291"/>
      <c r="E9" s="292"/>
      <c r="F9" s="296" t="str">
        <f>IF('範例-請購單'!G6&lt;=1000,VLOOKUP('範例-請購單'!G6,'科目區'!A4:E87,4,FALSE),VLOOKUP('範例-請購單'!G6,科目區!#REF!,4,FALSE))</f>
        <v>用品消耗</v>
      </c>
      <c r="G9" s="297"/>
      <c r="H9" s="298"/>
      <c r="I9" s="271">
        <f>H27</f>
        <v>5000</v>
      </c>
      <c r="O9" s="307"/>
      <c r="Q9" s="13"/>
    </row>
    <row r="10" spans="1:15" ht="22.5" customHeight="1">
      <c r="A10" s="287"/>
      <c r="B10" s="289"/>
      <c r="C10" s="293"/>
      <c r="D10" s="294"/>
      <c r="E10" s="295"/>
      <c r="F10" s="301" t="str">
        <f>IF('範例-請購單'!G6&lt;=1000,VLOOKUP('範例-請購單'!G6,'科目區'!A4:E87,5,FALSE),VLOOKUP('範例-請購單'!G6,科目區!#REF!,5,FALSE))</f>
        <v>辦公（事務）用品</v>
      </c>
      <c r="G10" s="302"/>
      <c r="H10" s="303"/>
      <c r="I10" s="272"/>
      <c r="O10" s="308"/>
    </row>
    <row r="11" spans="1:15" s="30" customFormat="1" ht="51" customHeight="1">
      <c r="A11" s="299" t="s">
        <v>111</v>
      </c>
      <c r="B11" s="300"/>
      <c r="C11" s="304"/>
      <c r="D11" s="305"/>
      <c r="E11" s="305"/>
      <c r="F11" s="305"/>
      <c r="G11" s="305"/>
      <c r="H11" s="306"/>
      <c r="I11" s="190" t="s">
        <v>139</v>
      </c>
      <c r="O11" s="308"/>
    </row>
    <row r="12" spans="1:15" s="8" customFormat="1" ht="18" customHeight="1">
      <c r="A12" s="284" t="s">
        <v>7</v>
      </c>
      <c r="B12" s="285"/>
      <c r="C12" s="284" t="s">
        <v>8</v>
      </c>
      <c r="D12" s="286"/>
      <c r="E12" s="286"/>
      <c r="F12" s="286"/>
      <c r="G12" s="284" t="s">
        <v>9</v>
      </c>
      <c r="H12" s="286"/>
      <c r="I12" s="14" t="s">
        <v>10</v>
      </c>
      <c r="O12" s="308"/>
    </row>
    <row r="13" spans="1:18" s="8" customFormat="1" ht="33.75" customHeight="1">
      <c r="A13" s="15" t="s">
        <v>11</v>
      </c>
      <c r="B13" s="80" t="s">
        <v>951</v>
      </c>
      <c r="C13" s="16" t="s">
        <v>12</v>
      </c>
      <c r="D13" s="268" t="s">
        <v>129</v>
      </c>
      <c r="E13" s="269"/>
      <c r="F13" s="270"/>
      <c r="G13" s="89"/>
      <c r="H13" s="90"/>
      <c r="I13" s="91"/>
      <c r="O13" s="308"/>
      <c r="R13" s="29"/>
    </row>
    <row r="14" spans="1:15" s="8" customFormat="1" ht="31.5" customHeight="1">
      <c r="A14" s="15" t="s">
        <v>13</v>
      </c>
      <c r="B14" s="81" t="s">
        <v>98</v>
      </c>
      <c r="C14" s="16" t="s">
        <v>14</v>
      </c>
      <c r="D14" s="265" t="s">
        <v>102</v>
      </c>
      <c r="E14" s="266"/>
      <c r="F14" s="267"/>
      <c r="G14" s="92"/>
      <c r="H14" s="93"/>
      <c r="I14" s="94"/>
      <c r="O14" s="88"/>
    </row>
    <row r="15" spans="1:15" s="8" customFormat="1" ht="30.75" customHeight="1">
      <c r="A15" s="216" t="s">
        <v>124</v>
      </c>
      <c r="B15" s="217"/>
      <c r="C15" s="218" t="s">
        <v>125</v>
      </c>
      <c r="D15" s="219"/>
      <c r="E15" s="219"/>
      <c r="F15" s="220"/>
      <c r="G15" s="92"/>
      <c r="H15" s="93"/>
      <c r="I15" s="94"/>
      <c r="O15" s="88"/>
    </row>
    <row r="16" spans="1:15" s="8" customFormat="1" ht="29.25" customHeight="1">
      <c r="A16" s="15" t="s">
        <v>15</v>
      </c>
      <c r="B16" s="12"/>
      <c r="C16" s="15" t="s">
        <v>15</v>
      </c>
      <c r="D16" s="262"/>
      <c r="E16" s="263"/>
      <c r="F16" s="264"/>
      <c r="G16" s="95"/>
      <c r="H16" s="96"/>
      <c r="I16" s="97"/>
      <c r="O16" s="85"/>
    </row>
    <row r="17" spans="1:15" ht="17.25" customHeight="1">
      <c r="A17" s="245" t="s">
        <v>123</v>
      </c>
      <c r="B17" s="245"/>
      <c r="C17" s="245"/>
      <c r="D17" s="245"/>
      <c r="E17" s="245"/>
      <c r="F17" s="245"/>
      <c r="G17" s="245"/>
      <c r="H17" s="245"/>
      <c r="I17" s="245"/>
      <c r="O17" s="86"/>
    </row>
    <row r="18" spans="1:15" s="17" customFormat="1" ht="20.25" customHeight="1">
      <c r="A18" s="255" t="s">
        <v>22</v>
      </c>
      <c r="B18" s="256"/>
      <c r="C18" s="257" t="s">
        <v>95</v>
      </c>
      <c r="D18" s="258"/>
      <c r="E18" s="259"/>
      <c r="F18" s="255" t="s">
        <v>23</v>
      </c>
      <c r="G18" s="256"/>
      <c r="H18" s="260" t="s">
        <v>96</v>
      </c>
      <c r="I18" s="261"/>
      <c r="O18" s="86"/>
    </row>
    <row r="19" spans="1:15" s="19" customFormat="1" ht="12.75" customHeight="1">
      <c r="A19" s="276" t="s">
        <v>118</v>
      </c>
      <c r="B19" s="277"/>
      <c r="C19" s="276" t="s">
        <v>119</v>
      </c>
      <c r="D19" s="280"/>
      <c r="E19" s="276" t="s">
        <v>126</v>
      </c>
      <c r="F19" s="276" t="s">
        <v>127</v>
      </c>
      <c r="G19" s="244" t="s">
        <v>117</v>
      </c>
      <c r="H19" s="273"/>
      <c r="I19" s="274" t="s">
        <v>120</v>
      </c>
      <c r="J19" s="18"/>
      <c r="K19" s="18"/>
      <c r="O19" s="83"/>
    </row>
    <row r="20" spans="1:15" s="19" customFormat="1" ht="13.5" customHeight="1">
      <c r="A20" s="278"/>
      <c r="B20" s="279"/>
      <c r="C20" s="278"/>
      <c r="D20" s="281"/>
      <c r="E20" s="278"/>
      <c r="F20" s="278"/>
      <c r="G20" s="10" t="s">
        <v>121</v>
      </c>
      <c r="H20" s="10" t="s">
        <v>122</v>
      </c>
      <c r="I20" s="275"/>
      <c r="J20" s="18"/>
      <c r="K20" s="18"/>
      <c r="O20" s="83"/>
    </row>
    <row r="21" spans="1:11" ht="24.75" customHeight="1">
      <c r="A21" s="240" t="s">
        <v>524</v>
      </c>
      <c r="B21" s="241"/>
      <c r="C21" s="242"/>
      <c r="D21" s="243"/>
      <c r="E21" s="43">
        <v>1</v>
      </c>
      <c r="F21" s="43" t="s">
        <v>525</v>
      </c>
      <c r="G21" s="48">
        <v>5000</v>
      </c>
      <c r="H21" s="49">
        <f aca="true" t="shared" si="0" ref="H21:H26">ROUND(E21*G21,0)</f>
        <v>5000</v>
      </c>
      <c r="I21" s="282" t="s">
        <v>101</v>
      </c>
      <c r="J21" s="13"/>
      <c r="K21" s="13"/>
    </row>
    <row r="22" spans="1:11" ht="24.75" customHeight="1">
      <c r="A22" s="240"/>
      <c r="B22" s="241"/>
      <c r="C22" s="242"/>
      <c r="D22" s="243"/>
      <c r="E22" s="43"/>
      <c r="F22" s="43"/>
      <c r="G22" s="48"/>
      <c r="H22" s="49">
        <f t="shared" si="0"/>
        <v>0</v>
      </c>
      <c r="I22" s="283"/>
      <c r="J22" s="13"/>
      <c r="K22" s="13"/>
    </row>
    <row r="23" spans="1:11" ht="24.75" customHeight="1">
      <c r="A23" s="240"/>
      <c r="B23" s="241"/>
      <c r="C23" s="242"/>
      <c r="D23" s="243"/>
      <c r="E23" s="43"/>
      <c r="F23" s="43"/>
      <c r="G23" s="48"/>
      <c r="H23" s="49">
        <f t="shared" si="0"/>
        <v>0</v>
      </c>
      <c r="I23" s="20"/>
      <c r="J23" s="13"/>
      <c r="K23" s="13"/>
    </row>
    <row r="24" spans="1:16" ht="24.75" customHeight="1">
      <c r="A24" s="240"/>
      <c r="B24" s="241"/>
      <c r="C24" s="242"/>
      <c r="D24" s="243"/>
      <c r="E24" s="43"/>
      <c r="F24" s="43"/>
      <c r="G24" s="48"/>
      <c r="H24" s="49">
        <f t="shared" si="0"/>
        <v>0</v>
      </c>
      <c r="I24" s="20"/>
      <c r="J24" s="13"/>
      <c r="K24" s="13"/>
      <c r="P24" s="13"/>
    </row>
    <row r="25" spans="1:11" ht="24.75" customHeight="1">
      <c r="A25" s="240"/>
      <c r="B25" s="241"/>
      <c r="C25" s="242"/>
      <c r="D25" s="243"/>
      <c r="E25" s="43"/>
      <c r="F25" s="43"/>
      <c r="G25" s="48"/>
      <c r="H25" s="49">
        <f t="shared" si="0"/>
        <v>0</v>
      </c>
      <c r="I25" s="20"/>
      <c r="J25" s="13"/>
      <c r="K25" s="13"/>
    </row>
    <row r="26" spans="1:11" ht="24.75" customHeight="1">
      <c r="A26" s="240"/>
      <c r="B26" s="241"/>
      <c r="C26" s="242"/>
      <c r="D26" s="243"/>
      <c r="E26" s="43"/>
      <c r="F26" s="43"/>
      <c r="G26" s="48"/>
      <c r="H26" s="49">
        <f t="shared" si="0"/>
        <v>0</v>
      </c>
      <c r="I26" s="20"/>
      <c r="J26" s="13"/>
      <c r="K26" s="13"/>
    </row>
    <row r="27" spans="1:11" ht="24.75" customHeight="1">
      <c r="A27" s="244" t="s">
        <v>16</v>
      </c>
      <c r="B27" s="245"/>
      <c r="C27" s="246"/>
      <c r="D27" s="247"/>
      <c r="E27" s="10"/>
      <c r="F27" s="10"/>
      <c r="G27" s="10"/>
      <c r="H27" s="49">
        <f>SUM(H21:H26)</f>
        <v>5000</v>
      </c>
      <c r="I27" s="20"/>
      <c r="J27" s="13"/>
      <c r="K27" s="13"/>
    </row>
    <row r="28" spans="1:15" s="21" customFormat="1" ht="19.5" customHeight="1">
      <c r="A28" s="236" t="s">
        <v>17</v>
      </c>
      <c r="B28" s="237"/>
      <c r="C28" s="236" t="s">
        <v>18</v>
      </c>
      <c r="D28" s="237"/>
      <c r="E28" s="237"/>
      <c r="F28" s="237"/>
      <c r="G28" s="238" t="s">
        <v>9</v>
      </c>
      <c r="H28" s="239"/>
      <c r="I28" s="22" t="s">
        <v>10</v>
      </c>
      <c r="O28" s="84"/>
    </row>
    <row r="29" spans="1:15" s="3" customFormat="1" ht="13.5" customHeight="1">
      <c r="A29" s="230" t="s">
        <v>26</v>
      </c>
      <c r="B29" s="233"/>
      <c r="C29" s="23" t="s">
        <v>112</v>
      </c>
      <c r="D29" s="24"/>
      <c r="E29" s="24"/>
      <c r="F29" s="24"/>
      <c r="G29" s="248"/>
      <c r="H29" s="249"/>
      <c r="I29" s="213"/>
      <c r="O29" s="84"/>
    </row>
    <row r="30" spans="1:15" s="3" customFormat="1" ht="13.5" customHeight="1">
      <c r="A30" s="231"/>
      <c r="B30" s="234"/>
      <c r="C30" s="25" t="s">
        <v>113</v>
      </c>
      <c r="D30" s="26"/>
      <c r="E30" s="26"/>
      <c r="F30" s="77"/>
      <c r="G30" s="250"/>
      <c r="H30" s="251"/>
      <c r="I30" s="214"/>
      <c r="O30" s="84"/>
    </row>
    <row r="31" spans="1:15" s="3" customFormat="1" ht="13.5" customHeight="1">
      <c r="A31" s="231"/>
      <c r="B31" s="234"/>
      <c r="C31" s="27" t="s">
        <v>24</v>
      </c>
      <c r="D31" s="75"/>
      <c r="E31" s="75"/>
      <c r="F31" s="75"/>
      <c r="G31" s="250"/>
      <c r="H31" s="251"/>
      <c r="I31" s="214"/>
      <c r="O31" s="84"/>
    </row>
    <row r="32" spans="1:15" s="3" customFormat="1" ht="13.5" customHeight="1">
      <c r="A32" s="231"/>
      <c r="B32" s="234"/>
      <c r="C32" s="27" t="s">
        <v>114</v>
      </c>
      <c r="D32" s="26"/>
      <c r="E32" s="26"/>
      <c r="F32" s="26"/>
      <c r="G32" s="250"/>
      <c r="H32" s="251"/>
      <c r="I32" s="214"/>
      <c r="O32" s="87"/>
    </row>
    <row r="33" spans="1:15" s="3" customFormat="1" ht="13.5" customHeight="1">
      <c r="A33" s="231"/>
      <c r="B33" s="234"/>
      <c r="C33" s="27" t="s">
        <v>215</v>
      </c>
      <c r="D33" s="28"/>
      <c r="E33" s="28"/>
      <c r="F33" s="28"/>
      <c r="G33" s="250"/>
      <c r="H33" s="251"/>
      <c r="I33" s="214"/>
      <c r="O33" s="87"/>
    </row>
    <row r="34" spans="1:15" s="21" customFormat="1" ht="37.5" customHeight="1">
      <c r="A34" s="232"/>
      <c r="B34" s="235"/>
      <c r="C34" s="221" t="s">
        <v>116</v>
      </c>
      <c r="D34" s="222"/>
      <c r="E34" s="222"/>
      <c r="F34" s="223"/>
      <c r="G34" s="250"/>
      <c r="H34" s="251"/>
      <c r="I34" s="214"/>
      <c r="O34" s="87"/>
    </row>
    <row r="35" spans="1:15" s="21" customFormat="1" ht="16.5" customHeight="1">
      <c r="A35" s="227" t="s">
        <v>20</v>
      </c>
      <c r="B35" s="213"/>
      <c r="C35" s="224" t="s">
        <v>115</v>
      </c>
      <c r="D35" s="225"/>
      <c r="E35" s="225"/>
      <c r="F35" s="226"/>
      <c r="G35" s="250"/>
      <c r="H35" s="251"/>
      <c r="I35" s="214"/>
      <c r="O35" s="83"/>
    </row>
    <row r="36" spans="1:15" s="21" customFormat="1" ht="28.5" customHeight="1">
      <c r="A36" s="228"/>
      <c r="B36" s="214"/>
      <c r="C36" s="105" t="s">
        <v>19</v>
      </c>
      <c r="D36" s="98"/>
      <c r="E36" s="99"/>
      <c r="F36" s="100"/>
      <c r="G36" s="250"/>
      <c r="H36" s="251"/>
      <c r="I36" s="214"/>
      <c r="O36" s="83"/>
    </row>
    <row r="37" spans="1:9" ht="25.5" customHeight="1">
      <c r="A37" s="229"/>
      <c r="B37" s="215"/>
      <c r="C37" s="104" t="s">
        <v>21</v>
      </c>
      <c r="D37" s="101"/>
      <c r="E37" s="102"/>
      <c r="F37" s="103"/>
      <c r="G37" s="252"/>
      <c r="H37" s="253"/>
      <c r="I37" s="215"/>
    </row>
  </sheetData>
  <sheetProtection/>
  <mergeCells count="65">
    <mergeCell ref="O6:O9"/>
    <mergeCell ref="O10:O13"/>
    <mergeCell ref="A4:C4"/>
    <mergeCell ref="D4:E4"/>
    <mergeCell ref="A6:A8"/>
    <mergeCell ref="I6:I8"/>
    <mergeCell ref="C8:E8"/>
    <mergeCell ref="F8:H8"/>
    <mergeCell ref="B6:F7"/>
    <mergeCell ref="G6:H7"/>
    <mergeCell ref="A12:B12"/>
    <mergeCell ref="C12:F12"/>
    <mergeCell ref="G12:H12"/>
    <mergeCell ref="A9:A10"/>
    <mergeCell ref="B9:B10"/>
    <mergeCell ref="C9:E10"/>
    <mergeCell ref="F9:H9"/>
    <mergeCell ref="A11:B11"/>
    <mergeCell ref="F10:H10"/>
    <mergeCell ref="C11:H11"/>
    <mergeCell ref="I9:I10"/>
    <mergeCell ref="G19:H19"/>
    <mergeCell ref="I19:I20"/>
    <mergeCell ref="A21:B21"/>
    <mergeCell ref="C21:D21"/>
    <mergeCell ref="A19:B20"/>
    <mergeCell ref="C19:D20"/>
    <mergeCell ref="E19:E20"/>
    <mergeCell ref="F19:F20"/>
    <mergeCell ref="I21:I22"/>
    <mergeCell ref="D13:F13"/>
    <mergeCell ref="A22:B22"/>
    <mergeCell ref="A25:B25"/>
    <mergeCell ref="C25:D25"/>
    <mergeCell ref="C22:D22"/>
    <mergeCell ref="A23:B23"/>
    <mergeCell ref="C23:D23"/>
    <mergeCell ref="A24:B24"/>
    <mergeCell ref="C24:D24"/>
    <mergeCell ref="G29:H37"/>
    <mergeCell ref="A2:I2"/>
    <mergeCell ref="A3:I3"/>
    <mergeCell ref="A18:B18"/>
    <mergeCell ref="C18:E18"/>
    <mergeCell ref="F18:G18"/>
    <mergeCell ref="H18:I18"/>
    <mergeCell ref="A17:I17"/>
    <mergeCell ref="D16:F16"/>
    <mergeCell ref="D14:F14"/>
    <mergeCell ref="C28:F28"/>
    <mergeCell ref="G28:H28"/>
    <mergeCell ref="A26:B26"/>
    <mergeCell ref="C26:D26"/>
    <mergeCell ref="A27:B27"/>
    <mergeCell ref="C27:D27"/>
    <mergeCell ref="I29:I37"/>
    <mergeCell ref="A15:B15"/>
    <mergeCell ref="C15:F15"/>
    <mergeCell ref="C34:F34"/>
    <mergeCell ref="C35:F35"/>
    <mergeCell ref="A35:A37"/>
    <mergeCell ref="B35:B37"/>
    <mergeCell ref="A29:A34"/>
    <mergeCell ref="B29:B34"/>
    <mergeCell ref="A28:B28"/>
  </mergeCells>
  <printOptions/>
  <pageMargins left="0.1968503937007874" right="0.2362204724409449" top="0.2362204724409449" bottom="0.1968503937007874" header="0.5118110236220472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3">
      <selection activeCell="I21" sqref="I21"/>
    </sheetView>
  </sheetViews>
  <sheetFormatPr defaultColWidth="9.00390625" defaultRowHeight="16.5"/>
  <cols>
    <col min="1" max="1" width="8.00390625" style="30" customWidth="1"/>
    <col min="2" max="2" width="18.25390625" style="30" customWidth="1"/>
    <col min="3" max="3" width="11.375" style="30" customWidth="1"/>
    <col min="4" max="4" width="1.875" style="30" customWidth="1"/>
    <col min="5" max="5" width="8.25390625" style="30" customWidth="1"/>
    <col min="6" max="6" width="9.125" style="30" customWidth="1"/>
    <col min="7" max="7" width="8.50390625" style="30" customWidth="1"/>
    <col min="8" max="8" width="12.125" style="30" customWidth="1"/>
    <col min="9" max="9" width="21.50390625" style="30" customWidth="1"/>
    <col min="10" max="11" width="3.125" style="30" customWidth="1"/>
    <col min="12" max="12" width="4.50390625" style="30" customWidth="1"/>
    <col min="13" max="13" width="3.125" style="30" customWidth="1"/>
    <col min="14" max="14" width="3.75390625" style="30" customWidth="1"/>
    <col min="15" max="15" width="3.625" style="30" customWidth="1"/>
    <col min="16" max="16" width="3.50390625" style="30" customWidth="1"/>
    <col min="17" max="17" width="2.625" style="30" customWidth="1"/>
    <col min="18" max="16384" width="9.00390625" style="30" customWidth="1"/>
  </cols>
  <sheetData>
    <row r="1" spans="1:9" ht="19.5">
      <c r="A1" s="188" t="s">
        <v>232</v>
      </c>
      <c r="B1" s="185"/>
      <c r="C1" s="185"/>
      <c r="D1" s="185"/>
      <c r="E1" s="185"/>
      <c r="F1" s="185"/>
      <c r="G1" s="185"/>
      <c r="H1" s="185"/>
      <c r="I1" s="185"/>
    </row>
    <row r="2" spans="1:9" ht="19.5">
      <c r="A2" s="187" t="s">
        <v>364</v>
      </c>
      <c r="B2" s="185"/>
      <c r="C2" s="185"/>
      <c r="D2" s="185"/>
      <c r="E2" s="185"/>
      <c r="F2" s="185"/>
      <c r="G2" s="185"/>
      <c r="H2" s="185"/>
      <c r="I2" s="185"/>
    </row>
    <row r="3" spans="1:17" ht="19.5">
      <c r="A3" s="187" t="s">
        <v>363</v>
      </c>
      <c r="B3" s="185"/>
      <c r="C3" s="185"/>
      <c r="D3" s="185"/>
      <c r="E3" s="185"/>
      <c r="F3" s="185"/>
      <c r="G3" s="185"/>
      <c r="H3" s="185"/>
      <c r="I3" s="185"/>
      <c r="Q3" s="30" t="s">
        <v>233</v>
      </c>
    </row>
    <row r="4" spans="1:9" ht="19.5">
      <c r="A4" s="187" t="s">
        <v>362</v>
      </c>
      <c r="B4" s="185"/>
      <c r="C4" s="185"/>
      <c r="D4" s="185"/>
      <c r="E4" s="185"/>
      <c r="F4" s="185"/>
      <c r="G4" s="185"/>
      <c r="H4" s="185"/>
      <c r="I4" s="185"/>
    </row>
    <row r="5" spans="1:9" ht="19.5">
      <c r="A5" s="188" t="s">
        <v>231</v>
      </c>
      <c r="B5" s="185"/>
      <c r="C5" s="185"/>
      <c r="D5" s="185"/>
      <c r="E5" s="185"/>
      <c r="F5" s="185"/>
      <c r="G5" s="185"/>
      <c r="H5" s="185"/>
      <c r="I5" s="185"/>
    </row>
    <row r="6" spans="1:9" s="186" customFormat="1" ht="38.25" customHeight="1">
      <c r="A6" s="366" t="s">
        <v>227</v>
      </c>
      <c r="B6" s="366"/>
      <c r="C6" s="366"/>
      <c r="D6" s="366"/>
      <c r="E6" s="366"/>
      <c r="F6" s="366"/>
      <c r="G6" s="366"/>
      <c r="H6" s="366"/>
      <c r="I6" s="366"/>
    </row>
    <row r="7" spans="1:9" s="186" customFormat="1" ht="20.25" customHeight="1">
      <c r="A7" s="187" t="s">
        <v>234</v>
      </c>
      <c r="B7" s="187"/>
      <c r="C7" s="187"/>
      <c r="D7" s="187"/>
      <c r="E7" s="187"/>
      <c r="F7" s="187"/>
      <c r="G7" s="187"/>
      <c r="H7" s="187"/>
      <c r="I7" s="187"/>
    </row>
    <row r="8" spans="1:9" s="186" customFormat="1" ht="22.5" customHeight="1">
      <c r="A8" s="187" t="s">
        <v>217</v>
      </c>
      <c r="B8" s="187"/>
      <c r="C8" s="187"/>
      <c r="D8" s="187"/>
      <c r="E8" s="187"/>
      <c r="F8" s="187"/>
      <c r="G8" s="187"/>
      <c r="H8" s="187"/>
      <c r="I8" s="187"/>
    </row>
    <row r="9" spans="1:9" s="186" customFormat="1" ht="22.5" customHeight="1">
      <c r="A9" s="187" t="s">
        <v>218</v>
      </c>
      <c r="B9" s="187"/>
      <c r="C9" s="187"/>
      <c r="D9" s="187"/>
      <c r="E9" s="187"/>
      <c r="F9" s="187"/>
      <c r="G9" s="187"/>
      <c r="H9" s="187"/>
      <c r="I9" s="187"/>
    </row>
    <row r="10" spans="1:9" s="186" customFormat="1" ht="23.25" customHeight="1">
      <c r="A10" s="187" t="s">
        <v>219</v>
      </c>
      <c r="B10" s="187"/>
      <c r="C10" s="187"/>
      <c r="D10" s="187"/>
      <c r="E10" s="187"/>
      <c r="F10" s="187"/>
      <c r="G10" s="187"/>
      <c r="H10" s="187"/>
      <c r="I10" s="187"/>
    </row>
    <row r="11" spans="1:9" s="186" customFormat="1" ht="110.25" customHeight="1">
      <c r="A11" s="366" t="s">
        <v>220</v>
      </c>
      <c r="B11" s="366"/>
      <c r="C11" s="366"/>
      <c r="D11" s="366"/>
      <c r="E11" s="366"/>
      <c r="F11" s="366"/>
      <c r="G11" s="366"/>
      <c r="H11" s="366"/>
      <c r="I11" s="366"/>
    </row>
    <row r="12" spans="1:9" ht="21">
      <c r="A12" s="331" t="str">
        <f>'範例-請購單'!A2:I2</f>
        <v>臺南市北區文元國民小學</v>
      </c>
      <c r="B12" s="331"/>
      <c r="C12" s="331"/>
      <c r="D12" s="331"/>
      <c r="E12" s="331"/>
      <c r="F12" s="331"/>
      <c r="G12" s="331"/>
      <c r="H12" s="331"/>
      <c r="I12" s="331"/>
    </row>
    <row r="13" spans="1:9" ht="21">
      <c r="A13" s="331" t="s">
        <v>214</v>
      </c>
      <c r="B13" s="331"/>
      <c r="C13" s="331"/>
      <c r="D13" s="331"/>
      <c r="E13" s="331"/>
      <c r="F13" s="331"/>
      <c r="G13" s="331"/>
      <c r="H13" s="331"/>
      <c r="I13" s="331"/>
    </row>
    <row r="14" spans="1:9" s="117" customFormat="1" ht="18" customHeight="1">
      <c r="A14" s="332"/>
      <c r="B14" s="333"/>
      <c r="C14" s="333"/>
      <c r="D14" s="333"/>
      <c r="E14" s="333"/>
      <c r="F14" s="115"/>
      <c r="G14" s="115"/>
      <c r="H14" s="116"/>
      <c r="I14" s="116" t="s">
        <v>338</v>
      </c>
    </row>
    <row r="15" spans="1:9" ht="15.75" customHeight="1">
      <c r="A15" s="116" t="s">
        <v>0</v>
      </c>
      <c r="B15" s="115"/>
      <c r="C15" s="115"/>
      <c r="D15" s="115"/>
      <c r="E15" s="118"/>
      <c r="F15" s="119"/>
      <c r="G15" s="119"/>
      <c r="H15" s="120"/>
      <c r="I15" s="121" t="s">
        <v>1</v>
      </c>
    </row>
    <row r="16" spans="1:9" s="122" customFormat="1" ht="12" customHeight="1">
      <c r="A16" s="373" t="s">
        <v>128</v>
      </c>
      <c r="B16" s="376" t="s">
        <v>2</v>
      </c>
      <c r="C16" s="377"/>
      <c r="D16" s="377"/>
      <c r="E16" s="377"/>
      <c r="F16" s="378"/>
      <c r="G16" s="334">
        <v>183</v>
      </c>
      <c r="H16" s="335"/>
      <c r="I16" s="338" t="s">
        <v>3</v>
      </c>
    </row>
    <row r="17" spans="1:9" s="122" customFormat="1" ht="9.75" customHeight="1">
      <c r="A17" s="374"/>
      <c r="B17" s="379"/>
      <c r="C17" s="380"/>
      <c r="D17" s="380"/>
      <c r="E17" s="380"/>
      <c r="F17" s="381"/>
      <c r="G17" s="336"/>
      <c r="H17" s="337"/>
      <c r="I17" s="339"/>
    </row>
    <row r="18" spans="1:9" s="122" customFormat="1" ht="18.75" customHeight="1">
      <c r="A18" s="375"/>
      <c r="B18" s="123" t="s">
        <v>4</v>
      </c>
      <c r="C18" s="382" t="s">
        <v>5</v>
      </c>
      <c r="D18" s="383"/>
      <c r="E18" s="384"/>
      <c r="F18" s="341" t="s">
        <v>6</v>
      </c>
      <c r="G18" s="342"/>
      <c r="H18" s="343"/>
      <c r="I18" s="340"/>
    </row>
    <row r="19" spans="1:9" ht="28.5" customHeight="1">
      <c r="A19" s="357"/>
      <c r="B19" s="358" t="str">
        <f>VLOOKUP(G16,'[1]科目區'!$A$4:$E$438,2,FALSE)</f>
        <v>各校經常門分支計畫</v>
      </c>
      <c r="C19" s="344" t="str">
        <f>VLOOKUP(G16,'[1]科目區'!$A$4:$E$438,3,FALSE)</f>
        <v>用人費用</v>
      </c>
      <c r="D19" s="345"/>
      <c r="E19" s="346"/>
      <c r="F19" s="350" t="str">
        <f>VLOOKUP(G16,'[1]科目區'!$A$4:$E$438,4,FALSE)</f>
        <v>福利費</v>
      </c>
      <c r="G19" s="351"/>
      <c r="H19" s="352"/>
      <c r="I19" s="385">
        <v>3500</v>
      </c>
    </row>
    <row r="20" spans="1:9" ht="22.5" customHeight="1">
      <c r="A20" s="357"/>
      <c r="B20" s="359"/>
      <c r="C20" s="347"/>
      <c r="D20" s="348"/>
      <c r="E20" s="349"/>
      <c r="F20" s="387" t="str">
        <f>VLOOKUP(G16,'[1]科目區'!$A$4:$E$438,5,FALSE)</f>
        <v>傷病醫藥費</v>
      </c>
      <c r="G20" s="388"/>
      <c r="H20" s="389"/>
      <c r="I20" s="386"/>
    </row>
    <row r="21" spans="1:9" ht="51" customHeight="1">
      <c r="A21" s="299" t="s">
        <v>138</v>
      </c>
      <c r="B21" s="300"/>
      <c r="C21" s="406" t="s">
        <v>1001</v>
      </c>
      <c r="D21" s="407"/>
      <c r="E21" s="407"/>
      <c r="F21" s="407"/>
      <c r="G21" s="407"/>
      <c r="H21" s="408"/>
      <c r="I21" s="135" t="s">
        <v>139</v>
      </c>
    </row>
    <row r="22" spans="1:9" s="122" customFormat="1" ht="18" customHeight="1">
      <c r="A22" s="390" t="s">
        <v>590</v>
      </c>
      <c r="B22" s="391"/>
      <c r="C22" s="390" t="s">
        <v>8</v>
      </c>
      <c r="D22" s="392"/>
      <c r="E22" s="392"/>
      <c r="F22" s="392"/>
      <c r="G22" s="390" t="s">
        <v>9</v>
      </c>
      <c r="H22" s="391"/>
      <c r="I22" s="124" t="s">
        <v>10</v>
      </c>
    </row>
    <row r="23" spans="1:9" s="122" customFormat="1" ht="22.5" customHeight="1">
      <c r="A23" s="393" t="s">
        <v>591</v>
      </c>
      <c r="B23" s="394"/>
      <c r="C23" s="353" t="s">
        <v>226</v>
      </c>
      <c r="D23" s="371"/>
      <c r="E23" s="371"/>
      <c r="F23" s="372"/>
      <c r="G23" s="400"/>
      <c r="H23" s="401"/>
      <c r="I23" s="368"/>
    </row>
    <row r="24" spans="1:9" s="122" customFormat="1" ht="18" customHeight="1">
      <c r="A24" s="395"/>
      <c r="B24" s="396"/>
      <c r="C24" s="397"/>
      <c r="D24" s="398"/>
      <c r="E24" s="398"/>
      <c r="F24" s="399"/>
      <c r="G24" s="402"/>
      <c r="H24" s="403"/>
      <c r="I24" s="369"/>
    </row>
    <row r="25" spans="1:9" s="122" customFormat="1" ht="30" customHeight="1">
      <c r="A25" s="353" t="s">
        <v>224</v>
      </c>
      <c r="B25" s="354"/>
      <c r="C25" s="353" t="s">
        <v>552</v>
      </c>
      <c r="D25" s="371"/>
      <c r="E25" s="371"/>
      <c r="F25" s="372"/>
      <c r="G25" s="402"/>
      <c r="H25" s="403"/>
      <c r="I25" s="369"/>
    </row>
    <row r="26" spans="1:9" s="122" customFormat="1" ht="29.25" customHeight="1">
      <c r="A26" s="355"/>
      <c r="B26" s="356"/>
      <c r="C26" s="360" t="s">
        <v>224</v>
      </c>
      <c r="D26" s="361"/>
      <c r="E26" s="361"/>
      <c r="F26" s="362"/>
      <c r="G26" s="404"/>
      <c r="H26" s="405"/>
      <c r="I26" s="370"/>
    </row>
    <row r="27" spans="1:9" ht="17.25" customHeight="1">
      <c r="A27" s="367" t="s">
        <v>123</v>
      </c>
      <c r="B27" s="367"/>
      <c r="C27" s="367"/>
      <c r="D27" s="367"/>
      <c r="E27" s="367"/>
      <c r="F27" s="367"/>
      <c r="G27" s="367"/>
      <c r="H27" s="367"/>
      <c r="I27" s="367"/>
    </row>
    <row r="28" spans="1:9" ht="17.25" customHeight="1">
      <c r="A28" s="189"/>
      <c r="B28" s="189"/>
      <c r="C28" s="189"/>
      <c r="D28" s="189"/>
      <c r="E28" s="189"/>
      <c r="F28" s="189"/>
      <c r="G28" s="189"/>
      <c r="H28" s="189"/>
      <c r="I28" s="189"/>
    </row>
    <row r="29" spans="1:9" ht="17.25" customHeight="1">
      <c r="A29" s="189"/>
      <c r="B29" s="189"/>
      <c r="C29" s="189"/>
      <c r="D29" s="189"/>
      <c r="E29" s="189"/>
      <c r="F29" s="189"/>
      <c r="G29" s="189"/>
      <c r="H29" s="189"/>
      <c r="I29" s="189"/>
    </row>
    <row r="31" spans="1:9" ht="19.5">
      <c r="A31" s="126" t="s">
        <v>130</v>
      </c>
      <c r="B31" s="127"/>
      <c r="C31" s="127"/>
      <c r="D31" s="127"/>
      <c r="E31" s="127"/>
      <c r="F31" s="127" t="s">
        <v>131</v>
      </c>
      <c r="G31" s="127"/>
      <c r="H31" s="127"/>
      <c r="I31" s="128"/>
    </row>
    <row r="32" spans="1:9" ht="19.5">
      <c r="A32" s="129" t="s">
        <v>133</v>
      </c>
      <c r="B32" s="130"/>
      <c r="C32" s="130"/>
      <c r="D32" s="130"/>
      <c r="E32" s="130"/>
      <c r="F32" s="363" t="s">
        <v>132</v>
      </c>
      <c r="G32" s="364"/>
      <c r="H32" s="364"/>
      <c r="I32" s="365"/>
    </row>
    <row r="33" spans="1:9" ht="19.5">
      <c r="A33" s="129" t="s">
        <v>134</v>
      </c>
      <c r="B33" s="130"/>
      <c r="C33" s="130"/>
      <c r="D33" s="130"/>
      <c r="E33" s="130"/>
      <c r="F33" s="37"/>
      <c r="G33" s="37"/>
      <c r="H33" s="37"/>
      <c r="I33" s="182"/>
    </row>
    <row r="34" spans="1:9" ht="19.5">
      <c r="A34" s="129" t="s">
        <v>135</v>
      </c>
      <c r="B34" s="130"/>
      <c r="C34" s="130"/>
      <c r="D34" s="130"/>
      <c r="E34" s="130"/>
      <c r="F34" s="363" t="s">
        <v>230</v>
      </c>
      <c r="G34" s="364"/>
      <c r="H34" s="364"/>
      <c r="I34" s="365"/>
    </row>
    <row r="35" spans="1:9" ht="19.5">
      <c r="A35" s="129" t="s">
        <v>216</v>
      </c>
      <c r="B35" s="130"/>
      <c r="C35" s="130"/>
      <c r="D35" s="130"/>
      <c r="E35" s="130"/>
      <c r="F35" s="363" t="s">
        <v>115</v>
      </c>
      <c r="G35" s="364"/>
      <c r="H35" s="364"/>
      <c r="I35" s="365"/>
    </row>
    <row r="36" spans="1:9" ht="19.5">
      <c r="A36" s="129" t="s">
        <v>228</v>
      </c>
      <c r="B36" s="130"/>
      <c r="C36" s="130"/>
      <c r="D36" s="130"/>
      <c r="E36" s="130"/>
      <c r="F36" s="130"/>
      <c r="G36" s="130"/>
      <c r="H36" s="130"/>
      <c r="I36" s="131"/>
    </row>
    <row r="37" spans="1:9" ht="19.5">
      <c r="A37" s="132"/>
      <c r="B37" s="133"/>
      <c r="C37" s="133"/>
      <c r="D37" s="133"/>
      <c r="E37" s="133"/>
      <c r="F37" s="133"/>
      <c r="G37" s="133" t="s">
        <v>136</v>
      </c>
      <c r="H37" s="133"/>
      <c r="I37" s="134"/>
    </row>
    <row r="46" spans="10:11" ht="19.5" customHeight="1">
      <c r="J46" s="183"/>
      <c r="K46" s="183"/>
    </row>
    <row r="59" spans="1:9" ht="19.5">
      <c r="A59" s="186"/>
      <c r="B59" s="186"/>
      <c r="C59" s="186"/>
      <c r="D59" s="186"/>
      <c r="E59" s="186"/>
      <c r="F59" s="186"/>
      <c r="G59" s="186"/>
      <c r="H59" s="186"/>
      <c r="I59" s="186"/>
    </row>
  </sheetData>
  <sheetProtection/>
  <mergeCells count="34">
    <mergeCell ref="I19:I20"/>
    <mergeCell ref="F20:H20"/>
    <mergeCell ref="F34:I34"/>
    <mergeCell ref="A22:B22"/>
    <mergeCell ref="C22:F22"/>
    <mergeCell ref="G22:H22"/>
    <mergeCell ref="A23:B24"/>
    <mergeCell ref="C23:F24"/>
    <mergeCell ref="G23:H26"/>
    <mergeCell ref="C21:H21"/>
    <mergeCell ref="F35:I35"/>
    <mergeCell ref="A6:I6"/>
    <mergeCell ref="A11:I11"/>
    <mergeCell ref="A27:I27"/>
    <mergeCell ref="F32:I32"/>
    <mergeCell ref="I23:I26"/>
    <mergeCell ref="C25:F25"/>
    <mergeCell ref="A16:A18"/>
    <mergeCell ref="B16:F17"/>
    <mergeCell ref="C18:E18"/>
    <mergeCell ref="C19:E20"/>
    <mergeCell ref="F19:H19"/>
    <mergeCell ref="A21:B21"/>
    <mergeCell ref="A25:B26"/>
    <mergeCell ref="A19:A20"/>
    <mergeCell ref="B19:B20"/>
    <mergeCell ref="C26:F26"/>
    <mergeCell ref="A12:I12"/>
    <mergeCell ref="A13:I13"/>
    <mergeCell ref="A14:C14"/>
    <mergeCell ref="D14:E14"/>
    <mergeCell ref="G16:H17"/>
    <mergeCell ref="I16:I18"/>
    <mergeCell ref="F18:H18"/>
  </mergeCells>
  <printOptions/>
  <pageMargins left="0.26" right="0.16" top="0.46" bottom="0.23" header="0.2" footer="0.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F7" sqref="F7:H7"/>
    </sheetView>
  </sheetViews>
  <sheetFormatPr defaultColWidth="9.00390625" defaultRowHeight="16.5"/>
  <cols>
    <col min="1" max="1" width="8.00390625" style="51" customWidth="1"/>
    <col min="2" max="2" width="18.25390625" style="51" customWidth="1"/>
    <col min="3" max="3" width="11.375" style="51" customWidth="1"/>
    <col min="4" max="4" width="1.875" style="51" customWidth="1"/>
    <col min="5" max="5" width="8.25390625" style="51" customWidth="1"/>
    <col min="6" max="6" width="8.00390625" style="51" customWidth="1"/>
    <col min="7" max="7" width="8.50390625" style="51" customWidth="1"/>
    <col min="8" max="8" width="11.75390625" style="51" customWidth="1"/>
    <col min="9" max="9" width="21.50390625" style="51" customWidth="1"/>
    <col min="10" max="10" width="3.625" style="51" customWidth="1"/>
    <col min="11" max="11" width="3.50390625" style="51" customWidth="1"/>
    <col min="12" max="12" width="2.625" style="51" customWidth="1"/>
    <col min="13" max="16384" width="9.00390625" style="51" customWidth="1"/>
  </cols>
  <sheetData>
    <row r="1" spans="1:9" ht="21">
      <c r="A1" s="480" t="str">
        <f>'範例-請購單'!A2:I2</f>
        <v>臺南市北區文元國民小學</v>
      </c>
      <c r="B1" s="480"/>
      <c r="C1" s="480"/>
      <c r="D1" s="480"/>
      <c r="E1" s="480"/>
      <c r="F1" s="480"/>
      <c r="G1" s="480"/>
      <c r="H1" s="480"/>
      <c r="I1" s="480"/>
    </row>
    <row r="2" spans="1:9" ht="21">
      <c r="A2" s="480" t="s">
        <v>221</v>
      </c>
      <c r="B2" s="480"/>
      <c r="C2" s="480"/>
      <c r="D2" s="480"/>
      <c r="E2" s="480"/>
      <c r="F2" s="480"/>
      <c r="G2" s="480"/>
      <c r="H2" s="480"/>
      <c r="I2" s="480"/>
    </row>
    <row r="3" spans="1:9" s="54" customFormat="1" ht="18" customHeight="1">
      <c r="A3" s="332"/>
      <c r="B3" s="481"/>
      <c r="C3" s="481"/>
      <c r="D3" s="481"/>
      <c r="E3" s="481"/>
      <c r="F3" s="52"/>
      <c r="G3" s="52"/>
      <c r="H3" s="53"/>
      <c r="I3" s="116" t="s">
        <v>338</v>
      </c>
    </row>
    <row r="4" spans="1:9" ht="15.75" customHeight="1">
      <c r="A4" s="116" t="s">
        <v>0</v>
      </c>
      <c r="B4" s="52"/>
      <c r="C4" s="52"/>
      <c r="D4" s="52"/>
      <c r="E4" s="55"/>
      <c r="F4" s="56"/>
      <c r="G4" s="56"/>
      <c r="H4" s="57"/>
      <c r="I4" s="58" t="s">
        <v>1</v>
      </c>
    </row>
    <row r="5" spans="1:9" s="59" customFormat="1" ht="12" customHeight="1">
      <c r="A5" s="482" t="s">
        <v>128</v>
      </c>
      <c r="B5" s="454" t="s">
        <v>2</v>
      </c>
      <c r="C5" s="485"/>
      <c r="D5" s="485"/>
      <c r="E5" s="485"/>
      <c r="F5" s="486"/>
      <c r="G5" s="490" t="s">
        <v>987</v>
      </c>
      <c r="H5" s="491"/>
      <c r="I5" s="494" t="s">
        <v>3</v>
      </c>
    </row>
    <row r="6" spans="1:11" s="59" customFormat="1" ht="9.75" customHeight="1">
      <c r="A6" s="483"/>
      <c r="B6" s="487"/>
      <c r="C6" s="488"/>
      <c r="D6" s="488"/>
      <c r="E6" s="488"/>
      <c r="F6" s="489"/>
      <c r="G6" s="492"/>
      <c r="H6" s="493"/>
      <c r="I6" s="495"/>
      <c r="K6" s="60"/>
    </row>
    <row r="7" spans="1:11" s="59" customFormat="1" ht="15.75" customHeight="1">
      <c r="A7" s="484"/>
      <c r="B7" s="61" t="s">
        <v>4</v>
      </c>
      <c r="C7" s="445" t="s">
        <v>5</v>
      </c>
      <c r="D7" s="497"/>
      <c r="E7" s="498"/>
      <c r="F7" s="499" t="s">
        <v>6</v>
      </c>
      <c r="G7" s="500"/>
      <c r="H7" s="501"/>
      <c r="I7" s="496"/>
      <c r="K7" s="62"/>
    </row>
    <row r="8" spans="1:10" s="30" customFormat="1" ht="27.75" customHeight="1">
      <c r="A8" s="357"/>
      <c r="B8" s="358" t="str">
        <f>VLOOKUP(G5,'科目區'!$A$4:$E$449,2,FALSE)</f>
        <v>應付代收款</v>
      </c>
      <c r="C8" s="344" t="str">
        <f>VLOOKUP(G5,'科目區'!$A$4:$E$449,3,FALSE)</f>
        <v>小小解說員競賽計畫經費</v>
      </c>
      <c r="D8" s="345"/>
      <c r="E8" s="346"/>
      <c r="F8" s="472">
        <f>VLOOKUP(G5,'科目區'!$A$4:$E$449,4,FALSE)</f>
        <v>0</v>
      </c>
      <c r="G8" s="473"/>
      <c r="H8" s="474"/>
      <c r="I8" s="475">
        <f>H25</f>
        <v>0</v>
      </c>
      <c r="J8" s="37"/>
    </row>
    <row r="9" spans="1:9" s="30" customFormat="1" ht="26.25" customHeight="1">
      <c r="A9" s="357"/>
      <c r="B9" s="359"/>
      <c r="C9" s="347"/>
      <c r="D9" s="348"/>
      <c r="E9" s="349"/>
      <c r="F9" s="477">
        <f>VLOOKUP(G5,'科目區'!$A$4:$E$449,5,FALSE)</f>
        <v>0</v>
      </c>
      <c r="G9" s="478"/>
      <c r="H9" s="479"/>
      <c r="I9" s="476"/>
    </row>
    <row r="10" spans="1:9" s="30" customFormat="1" ht="51" customHeight="1">
      <c r="A10" s="299" t="s">
        <v>111</v>
      </c>
      <c r="B10" s="300"/>
      <c r="C10" s="466"/>
      <c r="D10" s="467"/>
      <c r="E10" s="467"/>
      <c r="F10" s="467"/>
      <c r="G10" s="467"/>
      <c r="H10" s="468"/>
      <c r="I10" s="135" t="s">
        <v>139</v>
      </c>
    </row>
    <row r="11" spans="1:9" s="59" customFormat="1" ht="18" customHeight="1">
      <c r="A11" s="469" t="s">
        <v>7</v>
      </c>
      <c r="B11" s="470"/>
      <c r="C11" s="469" t="s">
        <v>8</v>
      </c>
      <c r="D11" s="471"/>
      <c r="E11" s="471"/>
      <c r="F11" s="471"/>
      <c r="G11" s="469" t="s">
        <v>9</v>
      </c>
      <c r="H11" s="471"/>
      <c r="I11" s="64" t="s">
        <v>10</v>
      </c>
    </row>
    <row r="12" spans="1:11" s="122" customFormat="1" ht="29.25" customHeight="1">
      <c r="A12" s="360" t="s">
        <v>222</v>
      </c>
      <c r="B12" s="362"/>
      <c r="C12" s="360" t="s">
        <v>225</v>
      </c>
      <c r="D12" s="361"/>
      <c r="E12" s="361"/>
      <c r="F12" s="362"/>
      <c r="G12" s="400"/>
      <c r="H12" s="401"/>
      <c r="I12" s="368"/>
      <c r="K12" s="125"/>
    </row>
    <row r="13" spans="1:9" s="122" customFormat="1" ht="29.25" customHeight="1">
      <c r="A13" s="360" t="s">
        <v>223</v>
      </c>
      <c r="B13" s="362"/>
      <c r="C13" s="360" t="s">
        <v>226</v>
      </c>
      <c r="D13" s="361"/>
      <c r="E13" s="361"/>
      <c r="F13" s="362"/>
      <c r="G13" s="402"/>
      <c r="H13" s="403"/>
      <c r="I13" s="369"/>
    </row>
    <row r="14" spans="1:9" s="122" customFormat="1" ht="31.5" customHeight="1">
      <c r="A14" s="461" t="s">
        <v>124</v>
      </c>
      <c r="B14" s="462"/>
      <c r="C14" s="463" t="s">
        <v>137</v>
      </c>
      <c r="D14" s="464"/>
      <c r="E14" s="464"/>
      <c r="F14" s="465"/>
      <c r="G14" s="402"/>
      <c r="H14" s="403"/>
      <c r="I14" s="369"/>
    </row>
    <row r="15" spans="1:9" s="122" customFormat="1" ht="29.25" customHeight="1">
      <c r="A15" s="360" t="s">
        <v>224</v>
      </c>
      <c r="B15" s="362"/>
      <c r="C15" s="360" t="s">
        <v>224</v>
      </c>
      <c r="D15" s="361"/>
      <c r="E15" s="361"/>
      <c r="F15" s="362"/>
      <c r="G15" s="404"/>
      <c r="H15" s="405"/>
      <c r="I15" s="370"/>
    </row>
    <row r="16" spans="1:9" ht="17.25" customHeight="1">
      <c r="A16" s="445" t="s">
        <v>123</v>
      </c>
      <c r="B16" s="446"/>
      <c r="C16" s="446"/>
      <c r="D16" s="446"/>
      <c r="E16" s="446"/>
      <c r="F16" s="446"/>
      <c r="G16" s="446"/>
      <c r="H16" s="446"/>
      <c r="I16" s="447"/>
    </row>
    <row r="17" spans="1:9" s="65" customFormat="1" ht="20.25" customHeight="1">
      <c r="A17" s="448" t="s">
        <v>22</v>
      </c>
      <c r="B17" s="449"/>
      <c r="C17" s="450" t="s">
        <v>95</v>
      </c>
      <c r="D17" s="451"/>
      <c r="E17" s="452"/>
      <c r="F17" s="453" t="s">
        <v>23</v>
      </c>
      <c r="G17" s="449"/>
      <c r="H17" s="453" t="s">
        <v>976</v>
      </c>
      <c r="I17" s="449"/>
    </row>
    <row r="18" spans="1:9" s="66" customFormat="1" ht="12.75" customHeight="1">
      <c r="A18" s="454" t="s">
        <v>118</v>
      </c>
      <c r="B18" s="455"/>
      <c r="C18" s="454" t="s">
        <v>119</v>
      </c>
      <c r="D18" s="458"/>
      <c r="E18" s="454" t="s">
        <v>126</v>
      </c>
      <c r="F18" s="454" t="s">
        <v>127</v>
      </c>
      <c r="G18" s="445" t="s">
        <v>117</v>
      </c>
      <c r="H18" s="460"/>
      <c r="I18" s="443" t="s">
        <v>120</v>
      </c>
    </row>
    <row r="19" spans="1:9" s="66" customFormat="1" ht="13.5" customHeight="1">
      <c r="A19" s="456"/>
      <c r="B19" s="457"/>
      <c r="C19" s="456"/>
      <c r="D19" s="459"/>
      <c r="E19" s="456"/>
      <c r="F19" s="456"/>
      <c r="G19" s="61" t="s">
        <v>121</v>
      </c>
      <c r="H19" s="61" t="s">
        <v>122</v>
      </c>
      <c r="I19" s="444"/>
    </row>
    <row r="20" spans="1:9" ht="24.75" customHeight="1">
      <c r="A20" s="435"/>
      <c r="B20" s="436"/>
      <c r="C20" s="437"/>
      <c r="D20" s="438"/>
      <c r="E20" s="192"/>
      <c r="F20" s="192"/>
      <c r="G20" s="193"/>
      <c r="H20" s="193">
        <f>ROUND(E20*G20,0)</f>
        <v>0</v>
      </c>
      <c r="I20" s="195"/>
    </row>
    <row r="21" spans="1:9" ht="24.75" customHeight="1">
      <c r="A21" s="435"/>
      <c r="B21" s="436"/>
      <c r="C21" s="437"/>
      <c r="D21" s="438"/>
      <c r="E21" s="192"/>
      <c r="F21" s="192"/>
      <c r="G21" s="193"/>
      <c r="H21" s="193">
        <f>ROUND(E21*G21,0)</f>
        <v>0</v>
      </c>
      <c r="I21" s="195"/>
    </row>
    <row r="22" spans="1:10" ht="24.75" customHeight="1">
      <c r="A22" s="435"/>
      <c r="B22" s="436"/>
      <c r="C22" s="437"/>
      <c r="D22" s="438"/>
      <c r="E22" s="192"/>
      <c r="F22" s="192"/>
      <c r="G22" s="193"/>
      <c r="H22" s="193">
        <f>ROUND(E22*G22,0)</f>
        <v>0</v>
      </c>
      <c r="I22" s="195"/>
      <c r="J22" s="63"/>
    </row>
    <row r="23" spans="1:10" ht="24.75" customHeight="1">
      <c r="A23" s="204"/>
      <c r="B23" s="205"/>
      <c r="C23" s="206"/>
      <c r="D23" s="207"/>
      <c r="E23" s="192"/>
      <c r="F23" s="192"/>
      <c r="G23" s="193"/>
      <c r="H23" s="193">
        <f>ROUND(E23*G23,0)</f>
        <v>0</v>
      </c>
      <c r="I23" s="195"/>
      <c r="J23" s="63"/>
    </row>
    <row r="24" spans="1:9" ht="24.75" customHeight="1">
      <c r="A24" s="435"/>
      <c r="B24" s="436"/>
      <c r="C24" s="437"/>
      <c r="D24" s="438"/>
      <c r="E24" s="192"/>
      <c r="F24" s="192"/>
      <c r="G24" s="193"/>
      <c r="H24" s="193">
        <f>ROUND(E24*G24,0)</f>
        <v>0</v>
      </c>
      <c r="I24" s="195"/>
    </row>
    <row r="25" spans="1:9" ht="24.75" customHeight="1">
      <c r="A25" s="439" t="s">
        <v>16</v>
      </c>
      <c r="B25" s="440"/>
      <c r="C25" s="437"/>
      <c r="D25" s="438"/>
      <c r="E25" s="194"/>
      <c r="F25" s="194"/>
      <c r="G25" s="194"/>
      <c r="H25" s="193">
        <f>SUM(H20:H24)</f>
        <v>0</v>
      </c>
      <c r="I25" s="195"/>
    </row>
    <row r="26" spans="1:9" s="67" customFormat="1" ht="19.5" customHeight="1">
      <c r="A26" s="441" t="s">
        <v>17</v>
      </c>
      <c r="B26" s="442"/>
      <c r="C26" s="441" t="s">
        <v>18</v>
      </c>
      <c r="D26" s="442"/>
      <c r="E26" s="442"/>
      <c r="F26" s="442"/>
      <c r="G26" s="409" t="s">
        <v>9</v>
      </c>
      <c r="H26" s="410"/>
      <c r="I26" s="68" t="s">
        <v>10</v>
      </c>
    </row>
    <row r="27" spans="1:9" s="54" customFormat="1" ht="13.5" customHeight="1">
      <c r="A27" s="411" t="s">
        <v>26</v>
      </c>
      <c r="B27" s="414"/>
      <c r="C27" s="69" t="s">
        <v>112</v>
      </c>
      <c r="D27" s="70"/>
      <c r="E27" s="70"/>
      <c r="F27" s="70"/>
      <c r="G27" s="417"/>
      <c r="H27" s="418"/>
      <c r="I27" s="423"/>
    </row>
    <row r="28" spans="1:9" s="54" customFormat="1" ht="13.5" customHeight="1">
      <c r="A28" s="412"/>
      <c r="B28" s="415"/>
      <c r="C28" s="71" t="s">
        <v>113</v>
      </c>
      <c r="D28" s="72"/>
      <c r="E28" s="72"/>
      <c r="F28" s="76"/>
      <c r="G28" s="419"/>
      <c r="H28" s="420"/>
      <c r="I28" s="424"/>
    </row>
    <row r="29" spans="1:9" s="54" customFormat="1" ht="13.5" customHeight="1">
      <c r="A29" s="412"/>
      <c r="B29" s="415"/>
      <c r="C29" s="73" t="s">
        <v>24</v>
      </c>
      <c r="D29" s="106"/>
      <c r="E29" s="106"/>
      <c r="F29" s="106"/>
      <c r="G29" s="419"/>
      <c r="H29" s="420"/>
      <c r="I29" s="424"/>
    </row>
    <row r="30" spans="1:9" s="54" customFormat="1" ht="13.5" customHeight="1">
      <c r="A30" s="412"/>
      <c r="B30" s="415"/>
      <c r="C30" s="73" t="s">
        <v>114</v>
      </c>
      <c r="D30" s="72"/>
      <c r="E30" s="72"/>
      <c r="F30" s="72"/>
      <c r="G30" s="419"/>
      <c r="H30" s="420"/>
      <c r="I30" s="424"/>
    </row>
    <row r="31" spans="1:9" s="54" customFormat="1" ht="13.5" customHeight="1">
      <c r="A31" s="412"/>
      <c r="B31" s="415"/>
      <c r="C31" s="73" t="s">
        <v>215</v>
      </c>
      <c r="D31" s="74"/>
      <c r="E31" s="74"/>
      <c r="F31" s="74"/>
      <c r="G31" s="419"/>
      <c r="H31" s="420"/>
      <c r="I31" s="424"/>
    </row>
    <row r="32" spans="1:9" s="67" customFormat="1" ht="27" customHeight="1">
      <c r="A32" s="413"/>
      <c r="B32" s="416"/>
      <c r="C32" s="426" t="s">
        <v>116</v>
      </c>
      <c r="D32" s="427"/>
      <c r="E32" s="427"/>
      <c r="F32" s="428"/>
      <c r="G32" s="419"/>
      <c r="H32" s="420"/>
      <c r="I32" s="424"/>
    </row>
    <row r="33" spans="1:9" s="67" customFormat="1" ht="16.5" customHeight="1">
      <c r="A33" s="412" t="s">
        <v>20</v>
      </c>
      <c r="B33" s="415"/>
      <c r="C33" s="429" t="s">
        <v>229</v>
      </c>
      <c r="D33" s="430"/>
      <c r="E33" s="430"/>
      <c r="F33" s="431"/>
      <c r="G33" s="419"/>
      <c r="H33" s="420"/>
      <c r="I33" s="424"/>
    </row>
    <row r="34" spans="1:9" s="67" customFormat="1" ht="16.5" customHeight="1">
      <c r="A34" s="412"/>
      <c r="B34" s="415"/>
      <c r="C34" s="432" t="s">
        <v>115</v>
      </c>
      <c r="D34" s="433"/>
      <c r="E34" s="433"/>
      <c r="F34" s="434"/>
      <c r="G34" s="419"/>
      <c r="H34" s="420"/>
      <c r="I34" s="424"/>
    </row>
    <row r="35" spans="1:9" s="67" customFormat="1" ht="28.5" customHeight="1">
      <c r="A35" s="412"/>
      <c r="B35" s="415"/>
      <c r="C35" s="107" t="s">
        <v>19</v>
      </c>
      <c r="D35" s="108"/>
      <c r="E35" s="109"/>
      <c r="F35" s="110"/>
      <c r="G35" s="419"/>
      <c r="H35" s="420"/>
      <c r="I35" s="424"/>
    </row>
    <row r="36" spans="1:9" ht="29.25" customHeight="1">
      <c r="A36" s="413"/>
      <c r="B36" s="416"/>
      <c r="C36" s="111" t="s">
        <v>21</v>
      </c>
      <c r="D36" s="112"/>
      <c r="E36" s="113"/>
      <c r="F36" s="114"/>
      <c r="G36" s="421"/>
      <c r="H36" s="422"/>
      <c r="I36" s="425"/>
    </row>
  </sheetData>
  <sheetProtection/>
  <mergeCells count="64">
    <mergeCell ref="A1:I1"/>
    <mergeCell ref="A2:I2"/>
    <mergeCell ref="A3:C3"/>
    <mergeCell ref="D3:E3"/>
    <mergeCell ref="A5:A7"/>
    <mergeCell ref="B5:F6"/>
    <mergeCell ref="G5:H6"/>
    <mergeCell ref="I5:I7"/>
    <mergeCell ref="C7:E7"/>
    <mergeCell ref="F7:H7"/>
    <mergeCell ref="A8:A9"/>
    <mergeCell ref="B8:B9"/>
    <mergeCell ref="C8:E9"/>
    <mergeCell ref="F8:H8"/>
    <mergeCell ref="I8:I9"/>
    <mergeCell ref="F9:H9"/>
    <mergeCell ref="A10:B10"/>
    <mergeCell ref="C10:H10"/>
    <mergeCell ref="A11:B11"/>
    <mergeCell ref="C11:F11"/>
    <mergeCell ref="G11:H11"/>
    <mergeCell ref="A12:B12"/>
    <mergeCell ref="C12:F12"/>
    <mergeCell ref="G12:H15"/>
    <mergeCell ref="I12:I15"/>
    <mergeCell ref="A13:B13"/>
    <mergeCell ref="C13:F13"/>
    <mergeCell ref="A14:B14"/>
    <mergeCell ref="C14:F14"/>
    <mergeCell ref="A15:B15"/>
    <mergeCell ref="C15:F15"/>
    <mergeCell ref="A16:I16"/>
    <mergeCell ref="A17:B17"/>
    <mergeCell ref="C17:E17"/>
    <mergeCell ref="F17:G17"/>
    <mergeCell ref="H17:I17"/>
    <mergeCell ref="A18:B19"/>
    <mergeCell ref="C18:D19"/>
    <mergeCell ref="E18:E19"/>
    <mergeCell ref="F18:F19"/>
    <mergeCell ref="G18:H18"/>
    <mergeCell ref="I18:I19"/>
    <mergeCell ref="A20:B20"/>
    <mergeCell ref="C20:D20"/>
    <mergeCell ref="A21:B21"/>
    <mergeCell ref="C21:D21"/>
    <mergeCell ref="A22:B22"/>
    <mergeCell ref="C22:D22"/>
    <mergeCell ref="A24:B24"/>
    <mergeCell ref="C24:D24"/>
    <mergeCell ref="A25:B25"/>
    <mergeCell ref="C25:D25"/>
    <mergeCell ref="A26:B26"/>
    <mergeCell ref="C26:F26"/>
    <mergeCell ref="G26:H26"/>
    <mergeCell ref="A27:A32"/>
    <mergeCell ref="B27:B32"/>
    <mergeCell ref="G27:H36"/>
    <mergeCell ref="I27:I36"/>
    <mergeCell ref="C32:F32"/>
    <mergeCell ref="A33:A36"/>
    <mergeCell ref="B33:B36"/>
    <mergeCell ref="C33:F33"/>
    <mergeCell ref="C34:F34"/>
  </mergeCells>
  <printOptions/>
  <pageMargins left="0.4" right="0.25" top="0.51" bottom="0.26" header="0.5" footer="0.24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5" zoomScaleNormal="115" zoomScalePageLayoutView="0" workbookViewId="0" topLeftCell="A7">
      <selection activeCell="E20" sqref="E20"/>
    </sheetView>
  </sheetViews>
  <sheetFormatPr defaultColWidth="9.00390625" defaultRowHeight="16.5"/>
  <cols>
    <col min="1" max="1" width="8.00390625" style="51" customWidth="1"/>
    <col min="2" max="2" width="18.25390625" style="51" customWidth="1"/>
    <col min="3" max="3" width="11.375" style="51" customWidth="1"/>
    <col min="4" max="4" width="1.875" style="51" customWidth="1"/>
    <col min="5" max="5" width="8.25390625" style="51" customWidth="1"/>
    <col min="6" max="6" width="8.00390625" style="51" customWidth="1"/>
    <col min="7" max="7" width="8.50390625" style="51" customWidth="1"/>
    <col min="8" max="8" width="11.75390625" style="51" customWidth="1"/>
    <col min="9" max="9" width="21.50390625" style="51" customWidth="1"/>
    <col min="10" max="10" width="3.625" style="51" customWidth="1"/>
    <col min="11" max="11" width="3.50390625" style="51" customWidth="1"/>
    <col min="12" max="12" width="2.625" style="51" customWidth="1"/>
    <col min="13" max="16384" width="9.00390625" style="51" customWidth="1"/>
  </cols>
  <sheetData>
    <row r="1" spans="1:9" ht="21">
      <c r="A1" s="480" t="str">
        <f>'範例-請購單'!A2:I2</f>
        <v>臺南市北區文元國民小學</v>
      </c>
      <c r="B1" s="480"/>
      <c r="C1" s="480"/>
      <c r="D1" s="480"/>
      <c r="E1" s="480"/>
      <c r="F1" s="480"/>
      <c r="G1" s="480"/>
      <c r="H1" s="480"/>
      <c r="I1" s="480"/>
    </row>
    <row r="2" spans="1:9" ht="21">
      <c r="A2" s="480" t="s">
        <v>221</v>
      </c>
      <c r="B2" s="480"/>
      <c r="C2" s="480"/>
      <c r="D2" s="480"/>
      <c r="E2" s="480"/>
      <c r="F2" s="480"/>
      <c r="G2" s="480"/>
      <c r="H2" s="480"/>
      <c r="I2" s="480"/>
    </row>
    <row r="3" spans="1:9" s="54" customFormat="1" ht="18" customHeight="1">
      <c r="A3" s="332"/>
      <c r="B3" s="481"/>
      <c r="C3" s="481"/>
      <c r="D3" s="481"/>
      <c r="E3" s="481"/>
      <c r="F3" s="52"/>
      <c r="G3" s="52"/>
      <c r="H3" s="53"/>
      <c r="I3" s="116" t="s">
        <v>338</v>
      </c>
    </row>
    <row r="4" spans="1:9" ht="15.75" customHeight="1">
      <c r="A4" s="116" t="s">
        <v>0</v>
      </c>
      <c r="B4" s="52"/>
      <c r="C4" s="52"/>
      <c r="D4" s="52"/>
      <c r="E4" s="55"/>
      <c r="F4" s="56"/>
      <c r="G4" s="56"/>
      <c r="H4" s="57"/>
      <c r="I4" s="58" t="s">
        <v>1</v>
      </c>
    </row>
    <row r="5" spans="1:9" s="59" customFormat="1" ht="12" customHeight="1">
      <c r="A5" s="482" t="s">
        <v>128</v>
      </c>
      <c r="B5" s="454" t="s">
        <v>2</v>
      </c>
      <c r="C5" s="485"/>
      <c r="D5" s="485"/>
      <c r="E5" s="485"/>
      <c r="F5" s="486"/>
      <c r="G5" s="490" t="s">
        <v>359</v>
      </c>
      <c r="H5" s="491"/>
      <c r="I5" s="494" t="s">
        <v>3</v>
      </c>
    </row>
    <row r="6" spans="1:11" s="59" customFormat="1" ht="9.75" customHeight="1">
      <c r="A6" s="483"/>
      <c r="B6" s="487"/>
      <c r="C6" s="488"/>
      <c r="D6" s="488"/>
      <c r="E6" s="488"/>
      <c r="F6" s="489"/>
      <c r="G6" s="492"/>
      <c r="H6" s="493"/>
      <c r="I6" s="495"/>
      <c r="K6" s="60"/>
    </row>
    <row r="7" spans="1:11" s="59" customFormat="1" ht="15.75" customHeight="1">
      <c r="A7" s="484"/>
      <c r="B7" s="61" t="s">
        <v>4</v>
      </c>
      <c r="C7" s="445" t="s">
        <v>5</v>
      </c>
      <c r="D7" s="497"/>
      <c r="E7" s="498"/>
      <c r="F7" s="499" t="s">
        <v>6</v>
      </c>
      <c r="G7" s="500"/>
      <c r="H7" s="501"/>
      <c r="I7" s="496"/>
      <c r="K7" s="62"/>
    </row>
    <row r="8" spans="1:10" s="30" customFormat="1" ht="27.75" customHeight="1">
      <c r="A8" s="357"/>
      <c r="B8" s="358" t="str">
        <f>VLOOKUP(G5,'科目區'!$A$4:$E$449,2,FALSE)</f>
        <v>各校經常門分支計畫</v>
      </c>
      <c r="C8" s="502" t="str">
        <f>VLOOKUP(G5,'科目區'!$A$4:$E$449,3,FALSE)</f>
        <v>服務費用</v>
      </c>
      <c r="D8" s="503"/>
      <c r="E8" s="504"/>
      <c r="F8" s="387" t="str">
        <f>VLOOKUP(G5,'科目區'!$A$4:$E$449,4,FALSE)</f>
        <v>一般服務費</v>
      </c>
      <c r="G8" s="508"/>
      <c r="H8" s="509"/>
      <c r="I8" s="510" t="s">
        <v>1005</v>
      </c>
      <c r="J8" s="37"/>
    </row>
    <row r="9" spans="1:9" s="30" customFormat="1" ht="26.25" customHeight="1">
      <c r="A9" s="357"/>
      <c r="B9" s="359"/>
      <c r="C9" s="505"/>
      <c r="D9" s="506"/>
      <c r="E9" s="507"/>
      <c r="F9" s="387" t="str">
        <f>VLOOKUP(G5,'科目區'!$A$4:$E$449,5,FALSE)</f>
        <v>體育活動費</v>
      </c>
      <c r="G9" s="388"/>
      <c r="H9" s="389"/>
      <c r="I9" s="511"/>
    </row>
    <row r="10" spans="1:9" s="30" customFormat="1" ht="51" customHeight="1">
      <c r="A10" s="299" t="s">
        <v>111</v>
      </c>
      <c r="B10" s="300"/>
      <c r="C10" s="512" t="s">
        <v>1006</v>
      </c>
      <c r="D10" s="513"/>
      <c r="E10" s="513"/>
      <c r="F10" s="513"/>
      <c r="G10" s="513"/>
      <c r="H10" s="514"/>
      <c r="I10" s="210" t="s">
        <v>139</v>
      </c>
    </row>
    <row r="11" spans="1:9" s="59" customFormat="1" ht="18" customHeight="1">
      <c r="A11" s="469" t="s">
        <v>7</v>
      </c>
      <c r="B11" s="470"/>
      <c r="C11" s="469" t="s">
        <v>8</v>
      </c>
      <c r="D11" s="471"/>
      <c r="E11" s="471"/>
      <c r="F11" s="471"/>
      <c r="G11" s="469" t="s">
        <v>9</v>
      </c>
      <c r="H11" s="471"/>
      <c r="I11" s="64" t="s">
        <v>10</v>
      </c>
    </row>
    <row r="12" spans="1:11" s="122" customFormat="1" ht="29.25" customHeight="1">
      <c r="A12" s="360" t="s">
        <v>222</v>
      </c>
      <c r="B12" s="362"/>
      <c r="C12" s="360" t="s">
        <v>225</v>
      </c>
      <c r="D12" s="361"/>
      <c r="E12" s="361"/>
      <c r="F12" s="362"/>
      <c r="G12" s="400"/>
      <c r="H12" s="401"/>
      <c r="I12" s="368"/>
      <c r="K12" s="125"/>
    </row>
    <row r="13" spans="1:9" s="122" customFormat="1" ht="29.25" customHeight="1">
      <c r="A13" s="360" t="s">
        <v>223</v>
      </c>
      <c r="B13" s="362"/>
      <c r="C13" s="360" t="s">
        <v>226</v>
      </c>
      <c r="D13" s="361"/>
      <c r="E13" s="361"/>
      <c r="F13" s="362"/>
      <c r="G13" s="402"/>
      <c r="H13" s="403"/>
      <c r="I13" s="369"/>
    </row>
    <row r="14" spans="1:9" s="122" customFormat="1" ht="31.5" customHeight="1">
      <c r="A14" s="461" t="s">
        <v>124</v>
      </c>
      <c r="B14" s="462"/>
      <c r="C14" s="463" t="s">
        <v>137</v>
      </c>
      <c r="D14" s="464"/>
      <c r="E14" s="464"/>
      <c r="F14" s="465"/>
      <c r="G14" s="402"/>
      <c r="H14" s="403"/>
      <c r="I14" s="369"/>
    </row>
    <row r="15" spans="1:9" s="122" customFormat="1" ht="29.25" customHeight="1">
      <c r="A15" s="360" t="s">
        <v>224</v>
      </c>
      <c r="B15" s="362"/>
      <c r="C15" s="360" t="s">
        <v>224</v>
      </c>
      <c r="D15" s="361"/>
      <c r="E15" s="361"/>
      <c r="F15" s="362"/>
      <c r="G15" s="404"/>
      <c r="H15" s="405"/>
      <c r="I15" s="370"/>
    </row>
    <row r="16" spans="1:9" ht="17.25" customHeight="1">
      <c r="A16" s="445" t="s">
        <v>123</v>
      </c>
      <c r="B16" s="446"/>
      <c r="C16" s="446"/>
      <c r="D16" s="446"/>
      <c r="E16" s="446"/>
      <c r="F16" s="446"/>
      <c r="G16" s="446"/>
      <c r="H16" s="446"/>
      <c r="I16" s="447"/>
    </row>
    <row r="17" spans="1:9" s="65" customFormat="1" ht="20.25" customHeight="1">
      <c r="A17" s="448" t="s">
        <v>22</v>
      </c>
      <c r="B17" s="449"/>
      <c r="C17" s="515" t="s">
        <v>1008</v>
      </c>
      <c r="D17" s="451"/>
      <c r="E17" s="452"/>
      <c r="F17" s="453" t="s">
        <v>1004</v>
      </c>
      <c r="G17" s="449"/>
      <c r="H17" s="516" t="s">
        <v>1003</v>
      </c>
      <c r="I17" s="517"/>
    </row>
    <row r="18" spans="1:9" s="66" customFormat="1" ht="12.75" customHeight="1">
      <c r="A18" s="454" t="s">
        <v>118</v>
      </c>
      <c r="B18" s="455"/>
      <c r="C18" s="454" t="s">
        <v>119</v>
      </c>
      <c r="D18" s="458"/>
      <c r="E18" s="454" t="s">
        <v>126</v>
      </c>
      <c r="F18" s="454" t="s">
        <v>127</v>
      </c>
      <c r="G18" s="445" t="s">
        <v>117</v>
      </c>
      <c r="H18" s="460"/>
      <c r="I18" s="443" t="s">
        <v>120</v>
      </c>
    </row>
    <row r="19" spans="1:9" s="66" customFormat="1" ht="13.5" customHeight="1">
      <c r="A19" s="456"/>
      <c r="B19" s="457"/>
      <c r="C19" s="456"/>
      <c r="D19" s="459"/>
      <c r="E19" s="456"/>
      <c r="F19" s="456"/>
      <c r="G19" s="61" t="s">
        <v>121</v>
      </c>
      <c r="H19" s="61" t="s">
        <v>122</v>
      </c>
      <c r="I19" s="444"/>
    </row>
    <row r="20" spans="1:9" ht="24.75" customHeight="1">
      <c r="A20" s="518" t="s">
        <v>1007</v>
      </c>
      <c r="B20" s="519"/>
      <c r="C20" s="437"/>
      <c r="D20" s="438"/>
      <c r="E20" s="209" t="s">
        <v>1005</v>
      </c>
      <c r="F20" s="192"/>
      <c r="G20" s="209" t="s">
        <v>1005</v>
      </c>
      <c r="H20" s="209" t="s">
        <v>1005</v>
      </c>
      <c r="I20" s="195"/>
    </row>
    <row r="21" spans="1:9" ht="24.75" customHeight="1">
      <c r="A21" s="435"/>
      <c r="B21" s="436"/>
      <c r="C21" s="437"/>
      <c r="D21" s="438"/>
      <c r="E21" s="192"/>
      <c r="F21" s="192"/>
      <c r="G21" s="193"/>
      <c r="H21" s="193">
        <f>ROUND(E21*G21,0)</f>
        <v>0</v>
      </c>
      <c r="I21" s="195"/>
    </row>
    <row r="22" spans="1:10" ht="24.75" customHeight="1">
      <c r="A22" s="435"/>
      <c r="B22" s="436"/>
      <c r="C22" s="437"/>
      <c r="D22" s="438"/>
      <c r="E22" s="192"/>
      <c r="F22" s="192"/>
      <c r="G22" s="193"/>
      <c r="H22" s="193">
        <f>ROUND(E22*G22,0)</f>
        <v>0</v>
      </c>
      <c r="I22" s="195"/>
      <c r="J22" s="63"/>
    </row>
    <row r="23" spans="1:9" ht="24.75" customHeight="1">
      <c r="A23" s="435"/>
      <c r="B23" s="436"/>
      <c r="C23" s="437"/>
      <c r="D23" s="438"/>
      <c r="E23" s="192"/>
      <c r="F23" s="192"/>
      <c r="G23" s="193"/>
      <c r="H23" s="193">
        <f>ROUND(E23*G23,0)</f>
        <v>0</v>
      </c>
      <c r="I23" s="195"/>
    </row>
    <row r="24" spans="1:9" ht="24.75" customHeight="1">
      <c r="A24" s="439" t="s">
        <v>16</v>
      </c>
      <c r="B24" s="440"/>
      <c r="C24" s="437"/>
      <c r="D24" s="438"/>
      <c r="E24" s="194"/>
      <c r="F24" s="194"/>
      <c r="G24" s="194"/>
      <c r="H24" s="193"/>
      <c r="I24" s="195"/>
    </row>
    <row r="25" spans="1:9" s="67" customFormat="1" ht="19.5" customHeight="1">
      <c r="A25" s="441" t="s">
        <v>17</v>
      </c>
      <c r="B25" s="442"/>
      <c r="C25" s="441" t="s">
        <v>18</v>
      </c>
      <c r="D25" s="442"/>
      <c r="E25" s="442"/>
      <c r="F25" s="442"/>
      <c r="G25" s="409" t="s">
        <v>9</v>
      </c>
      <c r="H25" s="410"/>
      <c r="I25" s="68" t="s">
        <v>10</v>
      </c>
    </row>
    <row r="26" spans="1:9" s="54" customFormat="1" ht="13.5" customHeight="1">
      <c r="A26" s="520" t="s">
        <v>26</v>
      </c>
      <c r="B26" s="523"/>
      <c r="C26" s="69" t="s">
        <v>112</v>
      </c>
      <c r="D26" s="70"/>
      <c r="E26" s="70"/>
      <c r="F26" s="70"/>
      <c r="G26" s="417"/>
      <c r="H26" s="418"/>
      <c r="I26" s="423"/>
    </row>
    <row r="27" spans="1:9" s="54" customFormat="1" ht="13.5" customHeight="1">
      <c r="A27" s="521"/>
      <c r="B27" s="524"/>
      <c r="C27" s="71" t="s">
        <v>113</v>
      </c>
      <c r="D27" s="72"/>
      <c r="E27" s="72"/>
      <c r="F27" s="76"/>
      <c r="G27" s="419"/>
      <c r="H27" s="420"/>
      <c r="I27" s="424"/>
    </row>
    <row r="28" spans="1:9" s="54" customFormat="1" ht="13.5" customHeight="1">
      <c r="A28" s="521"/>
      <c r="B28" s="524"/>
      <c r="C28" s="73" t="s">
        <v>24</v>
      </c>
      <c r="D28" s="106"/>
      <c r="E28" s="106"/>
      <c r="F28" s="106"/>
      <c r="G28" s="419"/>
      <c r="H28" s="420"/>
      <c r="I28" s="424"/>
    </row>
    <row r="29" spans="1:9" s="54" customFormat="1" ht="13.5" customHeight="1">
      <c r="A29" s="521"/>
      <c r="B29" s="524"/>
      <c r="C29" s="73" t="s">
        <v>114</v>
      </c>
      <c r="D29" s="72"/>
      <c r="E29" s="72"/>
      <c r="F29" s="72"/>
      <c r="G29" s="419"/>
      <c r="H29" s="420"/>
      <c r="I29" s="424"/>
    </row>
    <row r="30" spans="1:9" s="54" customFormat="1" ht="13.5" customHeight="1">
      <c r="A30" s="521"/>
      <c r="B30" s="524"/>
      <c r="C30" s="73" t="s">
        <v>215</v>
      </c>
      <c r="D30" s="74"/>
      <c r="E30" s="74"/>
      <c r="F30" s="74"/>
      <c r="G30" s="419"/>
      <c r="H30" s="420"/>
      <c r="I30" s="424"/>
    </row>
    <row r="31" spans="1:9" s="67" customFormat="1" ht="27" customHeight="1">
      <c r="A31" s="522"/>
      <c r="B31" s="525"/>
      <c r="C31" s="426" t="s">
        <v>116</v>
      </c>
      <c r="D31" s="427"/>
      <c r="E31" s="427"/>
      <c r="F31" s="428"/>
      <c r="G31" s="419"/>
      <c r="H31" s="420"/>
      <c r="I31" s="424"/>
    </row>
    <row r="32" spans="1:9" s="67" customFormat="1" ht="16.5" customHeight="1">
      <c r="A32" s="412" t="s">
        <v>958</v>
      </c>
      <c r="B32" s="415"/>
      <c r="C32" s="429" t="s">
        <v>229</v>
      </c>
      <c r="D32" s="430"/>
      <c r="E32" s="430"/>
      <c r="F32" s="431"/>
      <c r="G32" s="419"/>
      <c r="H32" s="420"/>
      <c r="I32" s="424"/>
    </row>
    <row r="33" spans="1:9" s="67" customFormat="1" ht="16.5" customHeight="1">
      <c r="A33" s="412"/>
      <c r="B33" s="415"/>
      <c r="C33" s="432" t="s">
        <v>115</v>
      </c>
      <c r="D33" s="433"/>
      <c r="E33" s="433"/>
      <c r="F33" s="434"/>
      <c r="G33" s="419"/>
      <c r="H33" s="420"/>
      <c r="I33" s="424"/>
    </row>
    <row r="34" spans="1:9" s="67" customFormat="1" ht="28.5" customHeight="1">
      <c r="A34" s="412"/>
      <c r="B34" s="415"/>
      <c r="C34" s="107" t="s">
        <v>19</v>
      </c>
      <c r="D34" s="108"/>
      <c r="E34" s="109"/>
      <c r="F34" s="110"/>
      <c r="G34" s="419"/>
      <c r="H34" s="420"/>
      <c r="I34" s="424"/>
    </row>
    <row r="35" spans="1:9" ht="29.25" customHeight="1">
      <c r="A35" s="413"/>
      <c r="B35" s="416"/>
      <c r="C35" s="111" t="s">
        <v>21</v>
      </c>
      <c r="D35" s="112"/>
      <c r="E35" s="113"/>
      <c r="F35" s="114"/>
      <c r="G35" s="421"/>
      <c r="H35" s="422"/>
      <c r="I35" s="425"/>
    </row>
  </sheetData>
  <sheetProtection/>
  <mergeCells count="64">
    <mergeCell ref="I26:I35"/>
    <mergeCell ref="C31:F31"/>
    <mergeCell ref="A32:A35"/>
    <mergeCell ref="B32:B35"/>
    <mergeCell ref="C32:F32"/>
    <mergeCell ref="C33:F33"/>
    <mergeCell ref="A24:B24"/>
    <mergeCell ref="C24:D24"/>
    <mergeCell ref="A25:B25"/>
    <mergeCell ref="C25:F25"/>
    <mergeCell ref="G25:H25"/>
    <mergeCell ref="A26:A31"/>
    <mergeCell ref="B26:B31"/>
    <mergeCell ref="G26:H35"/>
    <mergeCell ref="A22:B22"/>
    <mergeCell ref="C22:D22"/>
    <mergeCell ref="A23:B23"/>
    <mergeCell ref="C23:D23"/>
    <mergeCell ref="I18:I19"/>
    <mergeCell ref="A20:B20"/>
    <mergeCell ref="C20:D20"/>
    <mergeCell ref="A21:B21"/>
    <mergeCell ref="C21:D21"/>
    <mergeCell ref="A16:I16"/>
    <mergeCell ref="A17:B17"/>
    <mergeCell ref="C17:E17"/>
    <mergeCell ref="F17:G17"/>
    <mergeCell ref="H17:I17"/>
    <mergeCell ref="A18:B19"/>
    <mergeCell ref="C18:D19"/>
    <mergeCell ref="E18:E19"/>
    <mergeCell ref="F18:F19"/>
    <mergeCell ref="G18:H18"/>
    <mergeCell ref="I12:I15"/>
    <mergeCell ref="A13:B13"/>
    <mergeCell ref="C13:F13"/>
    <mergeCell ref="A14:B14"/>
    <mergeCell ref="C14:F14"/>
    <mergeCell ref="A15:B15"/>
    <mergeCell ref="C15:F15"/>
    <mergeCell ref="A10:B10"/>
    <mergeCell ref="C10:H10"/>
    <mergeCell ref="A11:B11"/>
    <mergeCell ref="C11:F11"/>
    <mergeCell ref="G11:H11"/>
    <mergeCell ref="A12:B12"/>
    <mergeCell ref="C12:F12"/>
    <mergeCell ref="G12:H15"/>
    <mergeCell ref="A8:A9"/>
    <mergeCell ref="B8:B9"/>
    <mergeCell ref="C8:E9"/>
    <mergeCell ref="F8:H8"/>
    <mergeCell ref="I8:I9"/>
    <mergeCell ref="F9:H9"/>
    <mergeCell ref="A1:I1"/>
    <mergeCell ref="A2:I2"/>
    <mergeCell ref="A3:C3"/>
    <mergeCell ref="D3:E3"/>
    <mergeCell ref="A5:A7"/>
    <mergeCell ref="B5:F6"/>
    <mergeCell ref="G5:H6"/>
    <mergeCell ref="I5:I7"/>
    <mergeCell ref="C7:E7"/>
    <mergeCell ref="F7:H7"/>
  </mergeCells>
  <printOptions/>
  <pageMargins left="0.4" right="0.25" top="0.51" bottom="0.26" header="0.5" footer="0.2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5.00390625" style="0" customWidth="1"/>
    <col min="2" max="2" width="23.125" style="0" customWidth="1"/>
    <col min="3" max="3" width="10.50390625" style="0" customWidth="1"/>
    <col min="4" max="4" width="11.875" style="0" customWidth="1"/>
    <col min="5" max="5" width="15.25390625" style="0" customWidth="1"/>
    <col min="6" max="6" width="14.375" style="0" customWidth="1"/>
  </cols>
  <sheetData>
    <row r="1" spans="1:6" ht="19.5">
      <c r="A1" s="526" t="s">
        <v>462</v>
      </c>
      <c r="B1" s="526"/>
      <c r="C1" s="526"/>
      <c r="D1" s="526"/>
      <c r="E1" s="526"/>
      <c r="F1" s="526"/>
    </row>
    <row r="3" ht="15.75">
      <c r="A3" t="s">
        <v>463</v>
      </c>
    </row>
    <row r="4" ht="15.75">
      <c r="A4" t="s">
        <v>469</v>
      </c>
    </row>
    <row r="6" spans="2:6" ht="30" customHeight="1">
      <c r="B6" s="196" t="s">
        <v>464</v>
      </c>
      <c r="C6" s="196" t="s">
        <v>465</v>
      </c>
      <c r="D6" s="196" t="s">
        <v>466</v>
      </c>
      <c r="E6" s="196" t="s">
        <v>467</v>
      </c>
      <c r="F6" s="196" t="s">
        <v>468</v>
      </c>
    </row>
    <row r="7" spans="2:6" ht="30" customHeight="1">
      <c r="B7" s="196"/>
      <c r="C7" s="196"/>
      <c r="D7" s="196"/>
      <c r="E7" s="196"/>
      <c r="F7" s="196"/>
    </row>
    <row r="8" spans="2:6" ht="30" customHeight="1">
      <c r="B8" s="196"/>
      <c r="C8" s="196"/>
      <c r="D8" s="196"/>
      <c r="E8" s="196"/>
      <c r="F8" s="196"/>
    </row>
    <row r="9" spans="2:6" ht="30" customHeight="1">
      <c r="B9" s="196"/>
      <c r="C9" s="196"/>
      <c r="D9" s="196"/>
      <c r="E9" s="196"/>
      <c r="F9" s="196"/>
    </row>
    <row r="10" spans="2:6" ht="30" customHeight="1">
      <c r="B10" s="196"/>
      <c r="C10" s="196"/>
      <c r="D10" s="196"/>
      <c r="E10" s="196"/>
      <c r="F10" s="196"/>
    </row>
    <row r="11" spans="2:6" ht="30" customHeight="1">
      <c r="B11" s="196"/>
      <c r="C11" s="196"/>
      <c r="D11" s="196"/>
      <c r="E11" s="196"/>
      <c r="F11" s="196"/>
    </row>
    <row r="12" spans="2:6" ht="30" customHeight="1">
      <c r="B12" s="196"/>
      <c r="C12" s="196"/>
      <c r="D12" s="196"/>
      <c r="E12" s="196"/>
      <c r="F12" s="196"/>
    </row>
    <row r="13" ht="30" customHeight="1"/>
  </sheetData>
  <sheetProtection/>
  <mergeCells count="1">
    <mergeCell ref="A1:F1"/>
  </mergeCells>
  <printOptions/>
  <pageMargins left="0.7" right="0.7" top="1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sdjh</dc:creator>
  <cp:keywords/>
  <dc:description/>
  <cp:lastModifiedBy>user</cp:lastModifiedBy>
  <cp:lastPrinted>2023-07-22T08:39:34Z</cp:lastPrinted>
  <dcterms:created xsi:type="dcterms:W3CDTF">2010-12-24T01:43:53Z</dcterms:created>
  <dcterms:modified xsi:type="dcterms:W3CDTF">2024-06-11T01:38:28Z</dcterms:modified>
  <cp:category/>
  <cp:version/>
  <cp:contentType/>
  <cp:contentStatus/>
</cp:coreProperties>
</file>