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64" windowHeight="8676" activeTab="0"/>
  </bookViews>
  <sheets>
    <sheet name="105.5小教" sheetId="1" r:id="rId1"/>
    <sheet name="105.5控管" sheetId="2" r:id="rId2"/>
    <sheet name="105.5教專" sheetId="3" r:id="rId3"/>
    <sheet name="105.5教輔" sheetId="4" r:id="rId4"/>
    <sheet name="105.5長代" sheetId="5" r:id="rId5"/>
  </sheets>
  <definedNames/>
  <calcPr fullCalcOnLoad="1"/>
</workbook>
</file>

<file path=xl/sharedStrings.xml><?xml version="1.0" encoding="utf-8"?>
<sst xmlns="http://schemas.openxmlformats.org/spreadsheetml/2006/main" count="150" uniqueCount="63">
  <si>
    <t>第2節</t>
  </si>
  <si>
    <t>第3節</t>
  </si>
  <si>
    <t>第4節</t>
  </si>
  <si>
    <t>第5節</t>
  </si>
  <si>
    <t>第6節</t>
  </si>
  <si>
    <t>第7節</t>
  </si>
  <si>
    <t>代課人</t>
  </si>
  <si>
    <t>假別</t>
  </si>
  <si>
    <t>請假人</t>
  </si>
  <si>
    <t>代課日期</t>
  </si>
  <si>
    <t>第1節</t>
  </si>
  <si>
    <t>小計</t>
  </si>
  <si>
    <t>合計</t>
  </si>
  <si>
    <t>代課費</t>
  </si>
  <si>
    <t>實領金額</t>
  </si>
  <si>
    <t>製表                          教務處                          出納組長                           會計室                            校長</t>
  </si>
  <si>
    <t xml:space="preserve">                                                                        (列報所得)</t>
  </si>
  <si>
    <t>公假</t>
  </si>
  <si>
    <t>代課費</t>
  </si>
  <si>
    <t>勞保代扣</t>
  </si>
  <si>
    <t>健保代扣</t>
  </si>
  <si>
    <t>實領金額</t>
  </si>
  <si>
    <t>公假</t>
  </si>
  <si>
    <t>文元國小105年5月份超鐘點派代代課費清冊</t>
  </si>
  <si>
    <t>史益山</t>
  </si>
  <si>
    <t>施雅玲</t>
  </si>
  <si>
    <t>5/11</t>
  </si>
  <si>
    <t>公假</t>
  </si>
  <si>
    <t>陳秋婷</t>
  </si>
  <si>
    <t>陳怡真</t>
  </si>
  <si>
    <t>賴瀅聿</t>
  </si>
  <si>
    <t>產前假</t>
  </si>
  <si>
    <t>劉慈雯</t>
  </si>
  <si>
    <t>5/3、5/10、5/17、5/24、5/31</t>
  </si>
  <si>
    <t>吳宜芬</t>
  </si>
  <si>
    <t>劉智璇</t>
  </si>
  <si>
    <t>5/4</t>
  </si>
  <si>
    <t>喪假</t>
  </si>
  <si>
    <t>莊明珠</t>
  </si>
  <si>
    <t>陳揖榆</t>
  </si>
  <si>
    <t>黃怡秀</t>
  </si>
  <si>
    <t>張清江</t>
  </si>
  <si>
    <t>吳宜芬</t>
  </si>
  <si>
    <t>喪假</t>
  </si>
  <si>
    <t>陳冠之</t>
  </si>
  <si>
    <t>5/18</t>
  </si>
  <si>
    <t>公假</t>
  </si>
  <si>
    <t>林吟靜</t>
  </si>
  <si>
    <t>5/18</t>
  </si>
  <si>
    <t>5/18</t>
  </si>
  <si>
    <t>張友蓓</t>
  </si>
  <si>
    <t>蔡青穎</t>
  </si>
  <si>
    <t>公假</t>
  </si>
  <si>
    <t>江姿滿</t>
  </si>
  <si>
    <t>5/31</t>
  </si>
  <si>
    <t>林佳賓</t>
  </si>
  <si>
    <t>公假</t>
  </si>
  <si>
    <t>陳宣榕</t>
  </si>
  <si>
    <t>5/25</t>
  </si>
  <si>
    <t>陳燕芬</t>
  </si>
  <si>
    <t>公假</t>
  </si>
  <si>
    <t>吳淑媛</t>
  </si>
  <si>
    <t>吳宜芬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</si>
</sst>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m&quot;月&quot;d&quot;日&quot;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#,##0_);[Red]\(#,##0\)"/>
    <numFmt numFmtId="182" formatCode="m/d;@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sz val="9"/>
      <color indexed="8"/>
      <name val="新細明體"/>
      <family val="1"/>
    </font>
    <font>
      <b/>
      <sz val="12"/>
      <color theme="1"/>
      <name val="Calibri"/>
      <family val="1"/>
    </font>
    <font>
      <sz val="12"/>
      <name val="Calibri"/>
      <family val="1"/>
    </font>
    <font>
      <sz val="12"/>
      <color theme="1"/>
      <name val="Calibri"/>
      <family val="1"/>
    </font>
    <font>
      <sz val="9"/>
      <name val="Calibri"/>
      <family val="1"/>
    </font>
    <font>
      <sz val="10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19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Fill="1" applyBorder="1" applyAlignment="1">
      <alignment horizontal="center" vertical="center" wrapText="1"/>
    </xf>
    <xf numFmtId="181" fontId="20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1" fontId="0" fillId="24" borderId="0" xfId="0" applyNumberFormat="1" applyFont="1" applyFill="1" applyAlignment="1">
      <alignment vertical="center"/>
    </xf>
    <xf numFmtId="181" fontId="0" fillId="24" borderId="0" xfId="0" applyNumberFormat="1" applyFill="1" applyAlignment="1">
      <alignment vertical="center"/>
    </xf>
    <xf numFmtId="181" fontId="1" fillId="24" borderId="0" xfId="0" applyNumberFormat="1" applyFont="1" applyFill="1" applyAlignment="1">
      <alignment horizontal="center" vertical="center"/>
    </xf>
    <xf numFmtId="181" fontId="0" fillId="24" borderId="0" xfId="0" applyNumberFormat="1" applyFill="1" applyAlignment="1">
      <alignment vertical="center"/>
    </xf>
    <xf numFmtId="181" fontId="0" fillId="24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49" fontId="27" fillId="0" borderId="0" xfId="0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81" fontId="23" fillId="0" borderId="0" xfId="0" applyNumberFormat="1" applyFont="1" applyBorder="1" applyAlignment="1">
      <alignment horizontal="right" vertical="center"/>
    </xf>
    <xf numFmtId="181" fontId="25" fillId="0" borderId="0" xfId="0" applyNumberFormat="1" applyFont="1" applyFill="1" applyBorder="1" applyAlignment="1">
      <alignment vertical="center"/>
    </xf>
    <xf numFmtId="181" fontId="23" fillId="0" borderId="0" xfId="0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8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181" fontId="18" fillId="0" borderId="10" xfId="0" applyNumberFormat="1" applyFont="1" applyBorder="1" applyAlignment="1">
      <alignment horizontal="center" vertical="center"/>
    </xf>
    <xf numFmtId="181" fontId="26" fillId="0" borderId="10" xfId="0" applyNumberFormat="1" applyFont="1" applyFill="1" applyBorder="1" applyAlignment="1">
      <alignment horizontal="center" vertical="center" wrapText="1"/>
    </xf>
    <xf numFmtId="181" fontId="26" fillId="0" borderId="10" xfId="0" applyNumberFormat="1" applyFont="1" applyBorder="1" applyAlignment="1">
      <alignment horizontal="center" vertical="center"/>
    </xf>
    <xf numFmtId="181" fontId="21" fillId="0" borderId="10" xfId="0" applyNumberFormat="1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82" fontId="29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1" fontId="1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 wrapText="1"/>
    </xf>
    <xf numFmtId="181" fontId="19" fillId="0" borderId="10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181" fontId="1" fillId="0" borderId="12" xfId="0" applyNumberFormat="1" applyFont="1" applyFill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center" vertical="center"/>
    </xf>
    <xf numFmtId="49" fontId="28" fillId="0" borderId="0" xfId="0" applyNumberFormat="1" applyFont="1" applyFill="1" applyAlignment="1">
      <alignment horizontal="left" vertical="center" wrapText="1"/>
    </xf>
    <xf numFmtId="49" fontId="28" fillId="0" borderId="12" xfId="0" applyNumberFormat="1" applyFont="1" applyFill="1" applyBorder="1" applyAlignment="1">
      <alignment horizontal="left" vertical="center" wrapText="1"/>
    </xf>
    <xf numFmtId="49" fontId="28" fillId="0" borderId="12" xfId="0" applyNumberFormat="1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D10" sqref="D10"/>
    </sheetView>
  </sheetViews>
  <sheetFormatPr defaultColWidth="9.00390625" defaultRowHeight="16.5"/>
  <cols>
    <col min="1" max="1" width="8.125" style="0" customWidth="1"/>
    <col min="2" max="2" width="7.00390625" style="0" customWidth="1"/>
    <col min="3" max="3" width="7.25390625" style="0" customWidth="1"/>
    <col min="4" max="4" width="10.375" style="0" customWidth="1"/>
    <col min="5" max="5" width="3.75390625" style="0" customWidth="1"/>
    <col min="6" max="6" width="4.125" style="0" customWidth="1"/>
    <col min="7" max="7" width="4.00390625" style="0" customWidth="1"/>
    <col min="8" max="9" width="4.125" style="0" customWidth="1"/>
    <col min="10" max="10" width="4.50390625" style="0" customWidth="1"/>
    <col min="11" max="11" width="4.00390625" style="0" customWidth="1"/>
    <col min="12" max="12" width="3.875" style="0" customWidth="1"/>
    <col min="13" max="13" width="3.375" style="3" customWidth="1"/>
    <col min="14" max="14" width="6.375" style="7" customWidth="1"/>
    <col min="15" max="17" width="6.875" style="8" customWidth="1"/>
  </cols>
  <sheetData>
    <row r="1" spans="1:17" ht="25.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P1" s="74"/>
      <c r="Q1" s="74"/>
    </row>
    <row r="2" spans="1:17" ht="25.5" customHeight="1">
      <c r="A2" s="1" t="s">
        <v>6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11</v>
      </c>
      <c r="M2" s="2" t="s">
        <v>12</v>
      </c>
      <c r="N2" s="4" t="s">
        <v>13</v>
      </c>
      <c r="O2" s="5" t="s">
        <v>19</v>
      </c>
      <c r="P2" s="5" t="s">
        <v>20</v>
      </c>
      <c r="Q2" s="6" t="s">
        <v>14</v>
      </c>
    </row>
    <row r="3" spans="1:17" ht="25.5" customHeight="1">
      <c r="A3" s="39" t="s">
        <v>34</v>
      </c>
      <c r="B3" s="39" t="s">
        <v>37</v>
      </c>
      <c r="C3" s="38" t="s">
        <v>35</v>
      </c>
      <c r="D3" s="26" t="s">
        <v>36</v>
      </c>
      <c r="E3" s="27"/>
      <c r="F3" s="27"/>
      <c r="G3" s="27">
        <v>405</v>
      </c>
      <c r="H3" s="27"/>
      <c r="I3" s="27"/>
      <c r="J3" s="27"/>
      <c r="K3" s="27"/>
      <c r="L3" s="27">
        <f>COUNT(E3:K3)</f>
        <v>1</v>
      </c>
      <c r="M3" s="27">
        <f>L3</f>
        <v>1</v>
      </c>
      <c r="N3" s="28">
        <f>M3*260</f>
        <v>260</v>
      </c>
      <c r="O3" s="29"/>
      <c r="P3" s="29"/>
      <c r="Q3" s="30">
        <f>N3-SUM(O3:P3)</f>
        <v>260</v>
      </c>
    </row>
    <row r="4" spans="1:17" ht="25.5" customHeight="1" thickBot="1">
      <c r="A4" s="32" t="s">
        <v>42</v>
      </c>
      <c r="B4" s="32" t="s">
        <v>43</v>
      </c>
      <c r="C4" s="75" t="s">
        <v>44</v>
      </c>
      <c r="D4" s="76" t="s">
        <v>45</v>
      </c>
      <c r="E4" s="33"/>
      <c r="F4" s="33"/>
      <c r="G4" s="33"/>
      <c r="H4" s="33">
        <v>414</v>
      </c>
      <c r="I4" s="33"/>
      <c r="J4" s="33"/>
      <c r="K4" s="33"/>
      <c r="L4" s="33">
        <f>COUNT(E4:K4)</f>
        <v>1</v>
      </c>
      <c r="M4" s="33">
        <f>L4</f>
        <v>1</v>
      </c>
      <c r="N4" s="34">
        <f>M4*260</f>
        <v>260</v>
      </c>
      <c r="O4" s="35"/>
      <c r="P4" s="35"/>
      <c r="Q4" s="36">
        <f>N4-SUM(O4:P4)</f>
        <v>260</v>
      </c>
    </row>
    <row r="5" spans="1:17" s="14" customFormat="1" ht="25.5" customHeight="1" thickTop="1">
      <c r="A5" s="14" t="s">
        <v>62</v>
      </c>
      <c r="B5" s="21"/>
      <c r="C5" s="21"/>
      <c r="D5" s="21" t="s">
        <v>12</v>
      </c>
      <c r="E5" s="37"/>
      <c r="F5" s="37"/>
      <c r="G5" s="37"/>
      <c r="H5" s="37"/>
      <c r="I5" s="37"/>
      <c r="J5" s="37"/>
      <c r="K5" s="37"/>
      <c r="L5" s="21">
        <f>SUM(L3:L4)</f>
        <v>2</v>
      </c>
      <c r="M5" s="21">
        <f>SUM(M3:M4)</f>
        <v>2</v>
      </c>
      <c r="N5" s="21">
        <f>SUM(N3:N4)</f>
        <v>520</v>
      </c>
      <c r="O5" s="21">
        <f>SUM(O3:O4)</f>
        <v>0</v>
      </c>
      <c r="P5" s="21">
        <f>SUM(P3:P4)</f>
        <v>0</v>
      </c>
      <c r="Q5" s="21">
        <f>SUM(Q3:Q4)</f>
        <v>520</v>
      </c>
    </row>
    <row r="7" spans="1:14" s="9" customFormat="1" ht="15.75">
      <c r="A7" s="12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5" s="10" customFormat="1" ht="15.75">
      <c r="A8" s="10" t="s">
        <v>16</v>
      </c>
      <c r="B8" s="9"/>
      <c r="C8" s="9"/>
      <c r="D8" s="9"/>
      <c r="E8" s="9"/>
      <c r="F8" s="11"/>
      <c r="G8" s="11"/>
      <c r="H8" s="11"/>
      <c r="I8" s="11"/>
      <c r="J8" s="9"/>
      <c r="K8" s="9"/>
      <c r="L8" s="9"/>
      <c r="M8" s="9"/>
      <c r="N8" s="9"/>
      <c r="O8" s="9"/>
    </row>
  </sheetData>
  <sheetProtection/>
  <mergeCells count="1">
    <mergeCell ref="A1:Q1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B12" sqref="B12"/>
    </sheetView>
  </sheetViews>
  <sheetFormatPr defaultColWidth="9.00390625" defaultRowHeight="16.5" outlineLevelRow="2"/>
  <cols>
    <col min="1" max="1" width="8.625" style="0" customWidth="1"/>
    <col min="2" max="2" width="7.00390625" style="0" customWidth="1"/>
    <col min="3" max="3" width="8.625" style="0" customWidth="1"/>
    <col min="4" max="4" width="11.125" style="0" customWidth="1"/>
    <col min="5" max="5" width="3.75390625" style="0" customWidth="1"/>
    <col min="6" max="6" width="4.125" style="0" customWidth="1"/>
    <col min="7" max="7" width="4.00390625" style="0" customWidth="1"/>
    <col min="8" max="9" width="4.125" style="0" customWidth="1"/>
    <col min="10" max="10" width="4.50390625" style="0" customWidth="1"/>
    <col min="11" max="11" width="4.00390625" style="0" customWidth="1"/>
    <col min="12" max="12" width="3.875" style="0" customWidth="1"/>
    <col min="13" max="13" width="3.375" style="3" customWidth="1"/>
    <col min="14" max="14" width="7.375" style="7" customWidth="1"/>
    <col min="15" max="17" width="6.75390625" style="8" customWidth="1"/>
  </cols>
  <sheetData>
    <row r="1" spans="1:17" ht="25.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P1" s="74"/>
      <c r="Q1" s="74"/>
    </row>
    <row r="2" spans="1:17" ht="25.5" customHeight="1">
      <c r="A2" s="1" t="s">
        <v>6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11</v>
      </c>
      <c r="M2" s="2" t="s">
        <v>12</v>
      </c>
      <c r="N2" s="4" t="s">
        <v>13</v>
      </c>
      <c r="O2" s="5" t="s">
        <v>19</v>
      </c>
      <c r="P2" s="5" t="s">
        <v>20</v>
      </c>
      <c r="Q2" s="6" t="s">
        <v>14</v>
      </c>
    </row>
    <row r="3" spans="1:17" s="40" customFormat="1" ht="23.25" customHeight="1">
      <c r="A3" s="42" t="s">
        <v>24</v>
      </c>
      <c r="B3" s="43" t="s">
        <v>22</v>
      </c>
      <c r="C3" s="41" t="s">
        <v>25</v>
      </c>
      <c r="D3" s="44" t="s">
        <v>26</v>
      </c>
      <c r="E3" s="15"/>
      <c r="F3" s="15"/>
      <c r="G3" s="15"/>
      <c r="H3" s="15">
        <v>501</v>
      </c>
      <c r="I3" s="15"/>
      <c r="J3" s="15"/>
      <c r="K3" s="15"/>
      <c r="L3" s="15">
        <f>COUNT(E3:K3)</f>
        <v>1</v>
      </c>
      <c r="M3" s="15">
        <v>1</v>
      </c>
      <c r="N3" s="54">
        <v>260</v>
      </c>
      <c r="O3" s="55"/>
      <c r="P3" s="55"/>
      <c r="Q3" s="54">
        <f>N3-SUM(O3:P3)</f>
        <v>260</v>
      </c>
    </row>
    <row r="4" spans="1:17" s="40" customFormat="1" ht="23.25" customHeight="1">
      <c r="A4" s="41" t="s">
        <v>40</v>
      </c>
      <c r="B4" s="43" t="s">
        <v>22</v>
      </c>
      <c r="C4" s="41" t="s">
        <v>41</v>
      </c>
      <c r="D4" s="31" t="s">
        <v>26</v>
      </c>
      <c r="E4" s="15"/>
      <c r="F4" s="15">
        <v>308</v>
      </c>
      <c r="G4" s="15"/>
      <c r="H4" s="15"/>
      <c r="I4" s="15"/>
      <c r="J4" s="15"/>
      <c r="K4" s="15"/>
      <c r="L4" s="15">
        <f>COUNT(E4:K4)</f>
        <v>1</v>
      </c>
      <c r="M4" s="15">
        <v>1</v>
      </c>
      <c r="N4" s="54">
        <v>260</v>
      </c>
      <c r="O4" s="55"/>
      <c r="P4" s="55"/>
      <c r="Q4" s="53">
        <f>N4-SUM(O4:P4)</f>
        <v>260</v>
      </c>
    </row>
    <row r="5" spans="1:17" ht="23.25" customHeight="1" outlineLevel="2">
      <c r="A5" s="42" t="s">
        <v>51</v>
      </c>
      <c r="B5" s="43" t="s">
        <v>52</v>
      </c>
      <c r="C5" s="41" t="s">
        <v>53</v>
      </c>
      <c r="D5" s="44" t="s">
        <v>54</v>
      </c>
      <c r="E5" s="52"/>
      <c r="F5" s="52"/>
      <c r="G5" s="52">
        <v>404</v>
      </c>
      <c r="H5" s="52"/>
      <c r="I5" s="52"/>
      <c r="J5" s="52"/>
      <c r="K5" s="52"/>
      <c r="L5" s="15">
        <f>COUNT(E5:K5)</f>
        <v>1</v>
      </c>
      <c r="M5" s="15">
        <f>L5</f>
        <v>1</v>
      </c>
      <c r="N5" s="54">
        <f>SUM(260*M5)</f>
        <v>260</v>
      </c>
      <c r="O5" s="56"/>
      <c r="P5" s="57"/>
      <c r="Q5" s="53">
        <f>N5-SUM(O5:P5)</f>
        <v>260</v>
      </c>
    </row>
    <row r="6" spans="1:17" ht="23.25" customHeight="1" outlineLevel="2">
      <c r="A6" s="42" t="s">
        <v>55</v>
      </c>
      <c r="B6" s="43" t="s">
        <v>56</v>
      </c>
      <c r="C6" s="41" t="s">
        <v>57</v>
      </c>
      <c r="D6" s="44" t="s">
        <v>58</v>
      </c>
      <c r="E6" s="52"/>
      <c r="F6" s="52"/>
      <c r="G6" s="52">
        <v>508</v>
      </c>
      <c r="H6" s="52"/>
      <c r="I6" s="52"/>
      <c r="J6" s="52"/>
      <c r="K6" s="52"/>
      <c r="L6" s="15">
        <f>COUNT(E6:K6)</f>
        <v>1</v>
      </c>
      <c r="M6" s="15">
        <f>L6</f>
        <v>1</v>
      </c>
      <c r="N6" s="54">
        <f>SUM(260*M6)</f>
        <v>260</v>
      </c>
      <c r="O6" s="56"/>
      <c r="P6" s="57"/>
      <c r="Q6" s="53">
        <f>N6-SUM(O6:P6)</f>
        <v>260</v>
      </c>
    </row>
    <row r="7" spans="1:17" ht="23.25" customHeight="1" outlineLevel="2">
      <c r="A7" s="43" t="s">
        <v>59</v>
      </c>
      <c r="B7" s="43" t="s">
        <v>60</v>
      </c>
      <c r="C7" s="43" t="s">
        <v>61</v>
      </c>
      <c r="D7" s="44" t="s">
        <v>54</v>
      </c>
      <c r="E7" s="52">
        <v>407</v>
      </c>
      <c r="F7" s="52"/>
      <c r="G7" s="52"/>
      <c r="H7" s="52"/>
      <c r="I7" s="52"/>
      <c r="J7" s="52"/>
      <c r="K7" s="52"/>
      <c r="L7" s="15">
        <f>COUNT(E7:K7)</f>
        <v>1</v>
      </c>
      <c r="M7" s="15">
        <f>L7</f>
        <v>1</v>
      </c>
      <c r="N7" s="54">
        <f>SUM(260*M7)</f>
        <v>260</v>
      </c>
      <c r="O7" s="56"/>
      <c r="P7" s="57"/>
      <c r="Q7" s="53">
        <f>N7-SUM(O7:P7)</f>
        <v>260</v>
      </c>
    </row>
    <row r="8" spans="1:17" s="14" customFormat="1" ht="18.75" customHeight="1" outlineLevel="1">
      <c r="A8" s="70" t="s">
        <v>12</v>
      </c>
      <c r="B8" s="71"/>
      <c r="C8" s="71"/>
      <c r="D8" s="71"/>
      <c r="E8" s="71"/>
      <c r="F8" s="71"/>
      <c r="G8" s="71"/>
      <c r="H8" s="71"/>
      <c r="I8" s="71"/>
      <c r="J8" s="71"/>
      <c r="K8" s="72"/>
      <c r="L8" s="25">
        <f>SUM(L3:L7)</f>
        <v>5</v>
      </c>
      <c r="M8" s="25">
        <f>SUM(M3:M7)</f>
        <v>5</v>
      </c>
      <c r="N8" s="25">
        <f>SUM(N3:N7)</f>
        <v>1300</v>
      </c>
      <c r="O8" s="25">
        <f>SUM(O3:O7)</f>
        <v>0</v>
      </c>
      <c r="P8" s="25">
        <f>SUM(P3:P7)</f>
        <v>0</v>
      </c>
      <c r="Q8" s="25">
        <f>SUM(Q3:Q7)</f>
        <v>1300</v>
      </c>
    </row>
    <row r="9" spans="1:17" s="9" customFormat="1" ht="15.75">
      <c r="A9" s="16"/>
      <c r="B9" s="17"/>
      <c r="C9" s="18"/>
      <c r="D9" s="19"/>
      <c r="E9" s="20"/>
      <c r="F9" s="20"/>
      <c r="G9" s="20"/>
      <c r="H9" s="20"/>
      <c r="I9" s="20"/>
      <c r="J9" s="20"/>
      <c r="K9" s="20"/>
      <c r="L9" s="21"/>
      <c r="M9" s="21"/>
      <c r="N9" s="22"/>
      <c r="O9" s="23"/>
      <c r="P9" s="24"/>
      <c r="Q9" s="22"/>
    </row>
    <row r="10" spans="1:17" s="10" customFormat="1" ht="15.75">
      <c r="A10" s="12" t="s">
        <v>15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9"/>
      <c r="P10" s="9"/>
      <c r="Q10" s="9"/>
    </row>
    <row r="11" spans="1:17" ht="15.75">
      <c r="A11" s="10" t="s">
        <v>16</v>
      </c>
      <c r="B11" s="9"/>
      <c r="C11" s="9"/>
      <c r="D11" s="9"/>
      <c r="E11" s="9"/>
      <c r="F11" s="11"/>
      <c r="G11" s="11"/>
      <c r="H11" s="11"/>
      <c r="I11" s="11"/>
      <c r="J11" s="9"/>
      <c r="K11" s="9"/>
      <c r="L11" s="9"/>
      <c r="M11" s="9"/>
      <c r="N11" s="9"/>
      <c r="O11" s="9"/>
      <c r="P11" s="10"/>
      <c r="Q11" s="10"/>
    </row>
  </sheetData>
  <sheetProtection/>
  <mergeCells count="1">
    <mergeCell ref="A1:Q1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M13" sqref="M13"/>
    </sheetView>
  </sheetViews>
  <sheetFormatPr defaultColWidth="9.00390625" defaultRowHeight="16.5"/>
  <cols>
    <col min="1" max="1" width="8.125" style="0" customWidth="1"/>
    <col min="2" max="2" width="7.00390625" style="0" customWidth="1"/>
    <col min="3" max="3" width="7.25390625" style="0" customWidth="1"/>
    <col min="4" max="4" width="11.125" style="0" customWidth="1"/>
    <col min="5" max="5" width="3.75390625" style="0" customWidth="1"/>
    <col min="6" max="6" width="4.125" style="0" customWidth="1"/>
    <col min="7" max="7" width="4.00390625" style="0" customWidth="1"/>
    <col min="8" max="9" width="4.125" style="0" customWidth="1"/>
    <col min="10" max="10" width="4.50390625" style="0" customWidth="1"/>
    <col min="11" max="11" width="4.00390625" style="0" customWidth="1"/>
    <col min="12" max="12" width="3.875" style="0" customWidth="1"/>
    <col min="13" max="13" width="3.375" style="3" customWidth="1"/>
    <col min="14" max="14" width="7.375" style="7" customWidth="1"/>
    <col min="15" max="17" width="7.75390625" style="8" customWidth="1"/>
  </cols>
  <sheetData>
    <row r="1" spans="1:17" ht="25.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P1" s="74"/>
      <c r="Q1" s="74"/>
    </row>
    <row r="2" spans="1:17" ht="25.5" customHeight="1">
      <c r="A2" s="1" t="s">
        <v>6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11</v>
      </c>
      <c r="M2" s="2" t="s">
        <v>12</v>
      </c>
      <c r="N2" s="49" t="s">
        <v>18</v>
      </c>
      <c r="O2" s="47" t="s">
        <v>19</v>
      </c>
      <c r="P2" s="47" t="s">
        <v>20</v>
      </c>
      <c r="Q2" s="48" t="s">
        <v>21</v>
      </c>
    </row>
    <row r="3" spans="1:17" ht="45.75" customHeight="1" thickBot="1">
      <c r="A3" s="60" t="s">
        <v>30</v>
      </c>
      <c r="B3" s="61" t="s">
        <v>31</v>
      </c>
      <c r="C3" s="60" t="s">
        <v>32</v>
      </c>
      <c r="D3" s="62" t="s">
        <v>33</v>
      </c>
      <c r="E3" s="63"/>
      <c r="F3" s="63">
        <v>207</v>
      </c>
      <c r="G3" s="63"/>
      <c r="H3" s="63"/>
      <c r="I3" s="63"/>
      <c r="J3" s="63"/>
      <c r="K3" s="63"/>
      <c r="L3" s="63">
        <v>5</v>
      </c>
      <c r="M3" s="63">
        <f>L3</f>
        <v>5</v>
      </c>
      <c r="N3" s="64">
        <f>M3*260</f>
        <v>1300</v>
      </c>
      <c r="O3" s="65"/>
      <c r="P3" s="65"/>
      <c r="Q3" s="66">
        <f>N3-SUM(O3:P3)</f>
        <v>1300</v>
      </c>
    </row>
    <row r="4" spans="1:17" s="14" customFormat="1" ht="25.5" customHeight="1" thickTop="1">
      <c r="A4" s="21" t="s">
        <v>12</v>
      </c>
      <c r="B4" s="21"/>
      <c r="C4" s="21"/>
      <c r="D4" s="21"/>
      <c r="E4" s="37"/>
      <c r="F4" s="37"/>
      <c r="G4" s="37"/>
      <c r="H4" s="37"/>
      <c r="I4" s="37"/>
      <c r="J4" s="37"/>
      <c r="K4" s="37"/>
      <c r="L4" s="21">
        <f aca="true" t="shared" si="0" ref="L4:Q4">SUM(L3:L3)</f>
        <v>5</v>
      </c>
      <c r="M4" s="21">
        <f t="shared" si="0"/>
        <v>5</v>
      </c>
      <c r="N4" s="21">
        <f t="shared" si="0"/>
        <v>1300</v>
      </c>
      <c r="O4" s="21">
        <f t="shared" si="0"/>
        <v>0</v>
      </c>
      <c r="P4" s="21">
        <f t="shared" si="0"/>
        <v>0</v>
      </c>
      <c r="Q4" s="21">
        <f t="shared" si="0"/>
        <v>1300</v>
      </c>
    </row>
    <row r="6" spans="1:14" s="9" customFormat="1" ht="15.75">
      <c r="A6" s="12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s="10" customFormat="1" ht="15.75">
      <c r="A7" s="10" t="s">
        <v>16</v>
      </c>
      <c r="B7" s="9"/>
      <c r="C7" s="9"/>
      <c r="D7" s="9"/>
      <c r="E7" s="9"/>
      <c r="F7" s="11"/>
      <c r="G7" s="11"/>
      <c r="H7" s="11"/>
      <c r="I7" s="11"/>
      <c r="J7" s="9"/>
      <c r="K7" s="9"/>
      <c r="L7" s="9"/>
      <c r="M7" s="9"/>
      <c r="N7" s="9"/>
      <c r="O7" s="9"/>
    </row>
    <row r="10" spans="1:3" ht="15.75">
      <c r="A10" s="39"/>
      <c r="B10" s="59"/>
      <c r="C10" s="67"/>
    </row>
  </sheetData>
  <sheetProtection/>
  <mergeCells count="1">
    <mergeCell ref="A1:Q1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O12" sqref="O12"/>
    </sheetView>
  </sheetViews>
  <sheetFormatPr defaultColWidth="9.00390625" defaultRowHeight="16.5"/>
  <cols>
    <col min="1" max="1" width="8.125" style="0" customWidth="1"/>
    <col min="2" max="2" width="7.00390625" style="0" customWidth="1"/>
    <col min="3" max="3" width="7.25390625" style="0" customWidth="1"/>
    <col min="4" max="4" width="11.125" style="0" customWidth="1"/>
    <col min="5" max="5" width="3.75390625" style="0" customWidth="1"/>
    <col min="6" max="6" width="4.125" style="0" customWidth="1"/>
    <col min="7" max="7" width="4.00390625" style="0" customWidth="1"/>
    <col min="8" max="9" width="4.125" style="0" customWidth="1"/>
    <col min="10" max="10" width="4.50390625" style="0" customWidth="1"/>
    <col min="11" max="11" width="4.00390625" style="0" customWidth="1"/>
    <col min="12" max="12" width="3.875" style="0" customWidth="1"/>
    <col min="13" max="13" width="3.375" style="3" customWidth="1"/>
    <col min="14" max="14" width="7.375" style="7" customWidth="1"/>
    <col min="15" max="17" width="7.75390625" style="8" customWidth="1"/>
  </cols>
  <sheetData>
    <row r="1" spans="1:17" ht="25.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P1" s="74"/>
      <c r="Q1" s="74"/>
    </row>
    <row r="2" spans="1:17" ht="25.5" customHeight="1">
      <c r="A2" s="1" t="s">
        <v>6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11</v>
      </c>
      <c r="M2" s="2" t="s">
        <v>12</v>
      </c>
      <c r="N2" s="49" t="s">
        <v>13</v>
      </c>
      <c r="O2" s="47" t="s">
        <v>19</v>
      </c>
      <c r="P2" s="47" t="s">
        <v>20</v>
      </c>
      <c r="Q2" s="48" t="s">
        <v>14</v>
      </c>
    </row>
    <row r="3" spans="1:17" ht="26.25" customHeight="1" thickBot="1">
      <c r="A3" s="60" t="s">
        <v>50</v>
      </c>
      <c r="B3" s="60" t="s">
        <v>46</v>
      </c>
      <c r="C3" s="69" t="s">
        <v>47</v>
      </c>
      <c r="D3" s="68" t="s">
        <v>49</v>
      </c>
      <c r="E3" s="63"/>
      <c r="F3" s="63"/>
      <c r="G3" s="63">
        <v>409</v>
      </c>
      <c r="H3" s="63"/>
      <c r="I3" s="63"/>
      <c r="J3" s="63"/>
      <c r="K3" s="63"/>
      <c r="L3" s="63">
        <v>1</v>
      </c>
      <c r="M3" s="63">
        <f>L3</f>
        <v>1</v>
      </c>
      <c r="N3" s="64">
        <f>M3*260</f>
        <v>260</v>
      </c>
      <c r="O3" s="65"/>
      <c r="P3" s="65"/>
      <c r="Q3" s="66">
        <f>N3-SUM(O3:P3)</f>
        <v>260</v>
      </c>
    </row>
    <row r="4" spans="1:17" s="14" customFormat="1" ht="25.5" customHeight="1" thickTop="1">
      <c r="A4" s="21" t="s">
        <v>12</v>
      </c>
      <c r="B4" s="21"/>
      <c r="C4" s="21"/>
      <c r="D4" s="21"/>
      <c r="E4" s="37"/>
      <c r="F4" s="37"/>
      <c r="G4" s="37"/>
      <c r="H4" s="37"/>
      <c r="I4" s="37"/>
      <c r="J4" s="37"/>
      <c r="K4" s="37"/>
      <c r="L4" s="21">
        <f aca="true" t="shared" si="0" ref="L4:Q4">SUM(L3:L3)</f>
        <v>1</v>
      </c>
      <c r="M4" s="21">
        <f t="shared" si="0"/>
        <v>1</v>
      </c>
      <c r="N4" s="21">
        <f t="shared" si="0"/>
        <v>260</v>
      </c>
      <c r="O4" s="21">
        <f t="shared" si="0"/>
        <v>0</v>
      </c>
      <c r="P4" s="21">
        <f t="shared" si="0"/>
        <v>0</v>
      </c>
      <c r="Q4" s="21">
        <f t="shared" si="0"/>
        <v>260</v>
      </c>
    </row>
    <row r="6" spans="1:14" s="9" customFormat="1" ht="15.75">
      <c r="A6" s="12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s="10" customFormat="1" ht="15.75">
      <c r="A7" s="10" t="s">
        <v>16</v>
      </c>
      <c r="B7" s="9"/>
      <c r="C7" s="9"/>
      <c r="D7" s="9"/>
      <c r="E7" s="9"/>
      <c r="F7" s="11"/>
      <c r="G7" s="11"/>
      <c r="H7" s="11"/>
      <c r="I7" s="11"/>
      <c r="J7" s="9"/>
      <c r="K7" s="9"/>
      <c r="L7" s="9"/>
      <c r="M7" s="9"/>
      <c r="N7" s="9"/>
      <c r="O7" s="9"/>
    </row>
    <row r="10" ht="15.75">
      <c r="C10" s="67" t="s">
        <v>48</v>
      </c>
    </row>
  </sheetData>
  <sheetProtection/>
  <mergeCells count="1">
    <mergeCell ref="A1:Q1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I4" sqref="I4"/>
    </sheetView>
  </sheetViews>
  <sheetFormatPr defaultColWidth="9.00390625" defaultRowHeight="16.5"/>
  <cols>
    <col min="1" max="1" width="8.125" style="0" customWidth="1"/>
    <col min="2" max="2" width="7.00390625" style="0" customWidth="1"/>
    <col min="3" max="3" width="7.25390625" style="0" customWidth="1"/>
    <col min="4" max="4" width="11.125" style="0" customWidth="1"/>
    <col min="5" max="5" width="3.75390625" style="0" customWidth="1"/>
    <col min="6" max="6" width="4.125" style="0" customWidth="1"/>
    <col min="7" max="7" width="4.00390625" style="0" customWidth="1"/>
    <col min="8" max="9" width="4.125" style="0" customWidth="1"/>
    <col min="10" max="10" width="4.50390625" style="0" customWidth="1"/>
    <col min="11" max="11" width="4.00390625" style="0" customWidth="1"/>
    <col min="12" max="12" width="3.875" style="0" customWidth="1"/>
    <col min="13" max="13" width="3.375" style="3" customWidth="1"/>
    <col min="14" max="14" width="7.375" style="7" customWidth="1"/>
    <col min="15" max="17" width="7.00390625" style="8" customWidth="1"/>
  </cols>
  <sheetData>
    <row r="1" spans="1:17" ht="25.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  <c r="P1" s="74"/>
      <c r="Q1" s="74"/>
    </row>
    <row r="2" spans="1:17" ht="25.5" customHeight="1">
      <c r="A2" s="1" t="s">
        <v>6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11</v>
      </c>
      <c r="M2" s="2" t="s">
        <v>12</v>
      </c>
      <c r="N2" s="46" t="s">
        <v>13</v>
      </c>
      <c r="O2" s="5" t="s">
        <v>19</v>
      </c>
      <c r="P2" s="5" t="s">
        <v>20</v>
      </c>
      <c r="Q2" s="48" t="s">
        <v>14</v>
      </c>
    </row>
    <row r="3" spans="1:17" ht="25.5" customHeight="1">
      <c r="A3" s="38" t="s">
        <v>28</v>
      </c>
      <c r="B3" s="58" t="s">
        <v>27</v>
      </c>
      <c r="C3" s="39" t="s">
        <v>29</v>
      </c>
      <c r="D3" s="50" t="s">
        <v>26</v>
      </c>
      <c r="E3" s="27"/>
      <c r="F3" s="27"/>
      <c r="G3" s="27"/>
      <c r="H3" s="27">
        <v>604</v>
      </c>
      <c r="I3" s="27"/>
      <c r="J3" s="27"/>
      <c r="K3" s="27"/>
      <c r="L3" s="27">
        <f>COUNT(E3:K3)</f>
        <v>1</v>
      </c>
      <c r="M3" s="27">
        <f>L3</f>
        <v>1</v>
      </c>
      <c r="N3" s="28">
        <f>M3*260</f>
        <v>260</v>
      </c>
      <c r="O3" s="29"/>
      <c r="P3" s="29"/>
      <c r="Q3" s="30">
        <f>N3-SUM(O3:P3)</f>
        <v>260</v>
      </c>
    </row>
    <row r="4" spans="1:17" ht="25.5" customHeight="1" thickBot="1">
      <c r="A4" s="32" t="s">
        <v>38</v>
      </c>
      <c r="B4" s="32" t="s">
        <v>17</v>
      </c>
      <c r="C4" s="45" t="s">
        <v>39</v>
      </c>
      <c r="D4" s="51">
        <v>42501</v>
      </c>
      <c r="E4" s="33"/>
      <c r="F4" s="33"/>
      <c r="G4" s="33"/>
      <c r="H4" s="33">
        <v>303</v>
      </c>
      <c r="I4" s="33"/>
      <c r="J4" s="33"/>
      <c r="K4" s="33"/>
      <c r="L4" s="33">
        <f>COUNT(E4:K4)</f>
        <v>1</v>
      </c>
      <c r="M4" s="33">
        <f>L4</f>
        <v>1</v>
      </c>
      <c r="N4" s="34">
        <f>M4*260</f>
        <v>260</v>
      </c>
      <c r="O4" s="35"/>
      <c r="P4" s="35"/>
      <c r="Q4" s="36">
        <f>N4-SUM(O4:P4)</f>
        <v>260</v>
      </c>
    </row>
    <row r="5" spans="1:17" s="14" customFormat="1" ht="25.5" customHeight="1" thickTop="1">
      <c r="A5" s="21" t="s">
        <v>12</v>
      </c>
      <c r="B5" s="21"/>
      <c r="C5" s="21"/>
      <c r="D5" s="21"/>
      <c r="E5" s="37"/>
      <c r="F5" s="37"/>
      <c r="G5" s="37"/>
      <c r="H5" s="37"/>
      <c r="I5" s="37"/>
      <c r="J5" s="37"/>
      <c r="K5" s="37"/>
      <c r="L5" s="21">
        <f aca="true" t="shared" si="0" ref="L5:Q5">SUM(L3:L4)</f>
        <v>2</v>
      </c>
      <c r="M5" s="21">
        <f t="shared" si="0"/>
        <v>2</v>
      </c>
      <c r="N5" s="21">
        <f t="shared" si="0"/>
        <v>520</v>
      </c>
      <c r="O5" s="21">
        <f t="shared" si="0"/>
        <v>0</v>
      </c>
      <c r="P5" s="21">
        <f t="shared" si="0"/>
        <v>0</v>
      </c>
      <c r="Q5" s="21">
        <f t="shared" si="0"/>
        <v>520</v>
      </c>
    </row>
    <row r="7" spans="1:14" s="9" customFormat="1" ht="15.75">
      <c r="A7" s="12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5" s="10" customFormat="1" ht="15.75">
      <c r="A8" s="10" t="s">
        <v>16</v>
      </c>
      <c r="B8" s="9"/>
      <c r="C8" s="9"/>
      <c r="D8" s="9"/>
      <c r="E8" s="9"/>
      <c r="F8" s="11"/>
      <c r="G8" s="11"/>
      <c r="H8" s="11"/>
      <c r="I8" s="11"/>
      <c r="J8" s="9"/>
      <c r="K8" s="9"/>
      <c r="L8" s="9"/>
      <c r="M8" s="9"/>
      <c r="N8" s="9"/>
      <c r="O8" s="9"/>
    </row>
  </sheetData>
  <sheetProtection/>
  <mergeCells count="1">
    <mergeCell ref="A1:Q1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2016-05-30T06:17:56Z</cp:lastPrinted>
  <dcterms:created xsi:type="dcterms:W3CDTF">2013-04-29T03:01:45Z</dcterms:created>
  <dcterms:modified xsi:type="dcterms:W3CDTF">2016-05-30T06:21:11Z</dcterms:modified>
  <cp:category/>
  <cp:version/>
  <cp:contentType/>
  <cp:contentStatus/>
</cp:coreProperties>
</file>