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務處a\超鐘點+代課\108下\固定短代\"/>
    </mc:Choice>
  </mc:AlternateContent>
  <bookViews>
    <workbookView xWindow="96" yWindow="4236" windowWidth="15480" windowHeight="73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5" i="1" l="1"/>
  <c r="K4" i="1"/>
  <c r="H6" i="1"/>
  <c r="I6" i="1"/>
  <c r="J6" i="1"/>
  <c r="G6" i="1"/>
  <c r="G5" i="1"/>
  <c r="G4" i="1"/>
  <c r="K6" i="1" l="1"/>
  <c r="G94" i="1"/>
  <c r="G91" i="1"/>
  <c r="J93" i="1" l="1"/>
  <c r="J94" i="1" s="1"/>
  <c r="G93" i="1"/>
  <c r="D94" i="1"/>
  <c r="D93" i="1" l="1"/>
  <c r="E29" i="1"/>
  <c r="E94" i="1" l="1"/>
  <c r="F94" i="1"/>
  <c r="H94" i="1"/>
  <c r="I94" i="1"/>
  <c r="D92" i="1" l="1"/>
  <c r="G92" i="1" l="1"/>
  <c r="J92" i="1"/>
  <c r="D91" i="1"/>
  <c r="J91" i="1" l="1"/>
  <c r="F6" i="1"/>
  <c r="D5" i="1" l="1"/>
  <c r="D117" i="1" l="1"/>
  <c r="G117" i="1" s="1"/>
  <c r="D118" i="1"/>
  <c r="D116" i="1"/>
  <c r="K118" i="1" l="1"/>
  <c r="G118" i="1"/>
  <c r="G116" i="1"/>
  <c r="D119" i="1"/>
  <c r="G119" i="1" s="1"/>
  <c r="K117" i="1"/>
  <c r="K116" i="1"/>
  <c r="B6" i="1"/>
  <c r="B50" i="1"/>
  <c r="B74" i="1"/>
  <c r="K119" i="1" l="1"/>
  <c r="I50" i="1" l="1"/>
  <c r="J50" i="1"/>
  <c r="G31" i="1" l="1"/>
  <c r="I31" i="1"/>
  <c r="J31" i="1"/>
  <c r="K31" i="1"/>
  <c r="H50" i="1" l="1"/>
  <c r="D4" i="1" l="1"/>
  <c r="D6" i="1" l="1"/>
  <c r="D49" i="1"/>
  <c r="K49" i="1" s="1"/>
  <c r="D48" i="1"/>
  <c r="E50" i="1"/>
  <c r="F50" i="1"/>
  <c r="E74" i="1"/>
  <c r="F74" i="1"/>
  <c r="C31" i="1"/>
  <c r="K48" i="1" l="1"/>
  <c r="K50" i="1" s="1"/>
  <c r="G48" i="1"/>
  <c r="G49" i="1"/>
  <c r="D50" i="1"/>
  <c r="G50" i="1" l="1"/>
  <c r="D73" i="1"/>
  <c r="K73" i="1" l="1"/>
  <c r="K74" i="1" s="1"/>
  <c r="D74" i="1"/>
  <c r="G73" i="1"/>
  <c r="G74" i="1" s="1"/>
  <c r="F31" i="1" l="1"/>
  <c r="H29" i="1" l="1"/>
  <c r="E31" i="1"/>
  <c r="H31" i="1" l="1"/>
  <c r="L29" i="1"/>
  <c r="L31" i="1" s="1"/>
</calcChain>
</file>

<file path=xl/sharedStrings.xml><?xml version="1.0" encoding="utf-8"?>
<sst xmlns="http://schemas.openxmlformats.org/spreadsheetml/2006/main" count="106" uniqueCount="70">
  <si>
    <t>代課教師</t>
    <phoneticPr fontId="3" type="noConversion"/>
  </si>
  <si>
    <t>節數</t>
    <phoneticPr fontId="3" type="noConversion"/>
  </si>
  <si>
    <t>鐘點費</t>
    <phoneticPr fontId="3" type="noConversion"/>
  </si>
  <si>
    <t>小計</t>
    <phoneticPr fontId="3" type="noConversion"/>
  </si>
  <si>
    <t>合計</t>
    <phoneticPr fontId="3" type="noConversion"/>
  </si>
  <si>
    <t>總計</t>
    <phoneticPr fontId="3" type="noConversion"/>
  </si>
  <si>
    <t>實領金額</t>
    <phoneticPr fontId="3" type="noConversion"/>
  </si>
  <si>
    <t xml:space="preserve">                                                            (列報所得)</t>
    <phoneticPr fontId="5" type="noConversion"/>
  </si>
  <si>
    <t>鐘點費</t>
    <phoneticPr fontId="3" type="noConversion"/>
  </si>
  <si>
    <t xml:space="preserve"> 製表                 教務處                  出納組長                           會計室                          校長</t>
    <phoneticPr fontId="3" type="noConversion"/>
  </si>
  <si>
    <t xml:space="preserve">                                                        (列報所得)</t>
    <phoneticPr fontId="5" type="noConversion"/>
  </si>
  <si>
    <t>實領金額</t>
    <phoneticPr fontId="3" type="noConversion"/>
  </si>
  <si>
    <t>製表                   教務處                  出納組長                              會計室                        校長</t>
    <phoneticPr fontId="3" type="noConversion"/>
  </si>
  <si>
    <t xml:space="preserve">                                                          (列報所得)</t>
    <phoneticPr fontId="5" type="noConversion"/>
  </si>
  <si>
    <t>鐘點費</t>
    <phoneticPr fontId="3" type="noConversion"/>
  </si>
  <si>
    <t>鐘點費</t>
    <phoneticPr fontId="3" type="noConversion"/>
  </si>
  <si>
    <t>節數(每週1節)</t>
    <phoneticPr fontId="3" type="noConversion"/>
  </si>
  <si>
    <t>外聘教師</t>
    <phoneticPr fontId="3" type="noConversion"/>
  </si>
  <si>
    <t>輔導老師</t>
    <phoneticPr fontId="3" type="noConversion"/>
  </si>
  <si>
    <t>節數</t>
    <phoneticPr fontId="3" type="noConversion"/>
  </si>
  <si>
    <t>鐘點費</t>
    <phoneticPr fontId="3" type="noConversion"/>
  </si>
  <si>
    <t>合計</t>
    <phoneticPr fontId="3" type="noConversion"/>
  </si>
  <si>
    <t>實領金額</t>
    <phoneticPr fontId="3" type="noConversion"/>
  </si>
  <si>
    <t>佘春樺(2)</t>
    <phoneticPr fontId="3" type="noConversion"/>
  </si>
  <si>
    <t>林吟靜(2)</t>
    <phoneticPr fontId="5" type="noConversion"/>
  </si>
  <si>
    <t>總計</t>
    <phoneticPr fontId="3" type="noConversion"/>
  </si>
  <si>
    <t>合計</t>
    <phoneticPr fontId="3" type="noConversion"/>
  </si>
  <si>
    <t>黃阿惠</t>
    <phoneticPr fontId="3" type="noConversion"/>
  </si>
  <si>
    <t>湯懷德</t>
    <phoneticPr fontId="2" type="noConversion"/>
  </si>
  <si>
    <t>節數</t>
    <phoneticPr fontId="3" type="noConversion"/>
  </si>
  <si>
    <t xml:space="preserve"> 製表                   教務處                  出納組長                           會計室                        校長</t>
    <phoneticPr fontId="3" type="noConversion"/>
  </si>
  <si>
    <t xml:space="preserve"> 製表                教務處                出納組長                       會計室                      校長</t>
    <phoneticPr fontId="3" type="noConversion"/>
  </si>
  <si>
    <t>請領總額</t>
    <phoneticPr fontId="3" type="noConversion"/>
  </si>
  <si>
    <t>林芝頤</t>
    <phoneticPr fontId="2" type="noConversion"/>
  </si>
  <si>
    <t>林芝頤</t>
  </si>
  <si>
    <t>本項合計</t>
    <phoneticPr fontId="3" type="noConversion"/>
  </si>
  <si>
    <t xml:space="preserve"> 製表               教務處                 輔導組長                    出納組長                      會計室                     校長</t>
    <phoneticPr fontId="3" type="noConversion"/>
  </si>
  <si>
    <t xml:space="preserve">                                                                                        (列報所得)</t>
    <phoneticPr fontId="5" type="noConversion"/>
  </si>
  <si>
    <t>李朱雲</t>
    <phoneticPr fontId="2" type="noConversion"/>
  </si>
  <si>
    <t>周經酌</t>
    <phoneticPr fontId="2" type="noConversion"/>
  </si>
  <si>
    <t>實領金額</t>
    <phoneticPr fontId="3" type="noConversion"/>
  </si>
  <si>
    <t>蔡雅智</t>
    <phoneticPr fontId="2" type="noConversion"/>
  </si>
  <si>
    <t>請領總額</t>
    <phoneticPr fontId="3" type="noConversion"/>
  </si>
  <si>
    <t>備註</t>
    <phoneticPr fontId="3" type="noConversion"/>
  </si>
  <si>
    <t>5月勞保代扣</t>
    <phoneticPr fontId="3" type="noConversion"/>
  </si>
  <si>
    <t>5月健保代扣</t>
    <phoneticPr fontId="3" type="noConversion"/>
  </si>
  <si>
    <t>5月勞保機補</t>
    <phoneticPr fontId="3" type="noConversion"/>
  </si>
  <si>
    <t>5月健保機補</t>
    <phoneticPr fontId="3" type="noConversion"/>
  </si>
  <si>
    <t>5月勞退機補</t>
    <phoneticPr fontId="3" type="noConversion"/>
  </si>
  <si>
    <t>6月勞保代扣</t>
    <phoneticPr fontId="3" type="noConversion"/>
  </si>
  <si>
    <t>6月健保代扣</t>
    <phoneticPr fontId="3" type="noConversion"/>
  </si>
  <si>
    <t>請領總額</t>
    <phoneticPr fontId="3" type="noConversion"/>
  </si>
  <si>
    <t>7月勞保代扣</t>
    <phoneticPr fontId="3" type="noConversion"/>
  </si>
  <si>
    <t>7月健保代扣</t>
    <phoneticPr fontId="3" type="noConversion"/>
  </si>
  <si>
    <t>臺南市北區文元國小 109年7月份閱讀推動回兼鐘點費(外聘)清冊</t>
    <phoneticPr fontId="5" type="noConversion"/>
  </si>
  <si>
    <t>臺南市北區文元國小 109年7月份國中小輔導教師人力運用計畫減課鐘點費清冊</t>
    <phoneticPr fontId="5" type="noConversion"/>
  </si>
  <si>
    <t>6月勞保機補</t>
    <phoneticPr fontId="3" type="noConversion"/>
  </si>
  <si>
    <t>6月健保機補</t>
    <phoneticPr fontId="3" type="noConversion"/>
  </si>
  <si>
    <t>6月勞退機補</t>
    <phoneticPr fontId="3" type="noConversion"/>
  </si>
  <si>
    <t>臺南市北區文元國小 109年7月份「原住民語」教師薪資清冊</t>
    <phoneticPr fontId="5" type="noConversion"/>
  </si>
  <si>
    <t>臺南市北區文元國小 108年7月份外聘「客語」教師薪資清冊</t>
    <phoneticPr fontId="5" type="noConversion"/>
  </si>
  <si>
    <t>7月勞退代扣</t>
    <phoneticPr fontId="3" type="noConversion"/>
  </si>
  <si>
    <t>胡融昀</t>
    <phoneticPr fontId="3" type="noConversion"/>
  </si>
  <si>
    <t>謝宜璇</t>
    <phoneticPr fontId="3" type="noConversion"/>
  </si>
  <si>
    <t>臺南市北區文元國小 109年7月份閩南語教學支援人力鐘點費清冊</t>
    <phoneticPr fontId="5" type="noConversion"/>
  </si>
  <si>
    <t>備註</t>
    <phoneticPr fontId="3" type="noConversion"/>
  </si>
  <si>
    <t>勞退機補經常門負擔520共計950</t>
    <phoneticPr fontId="3" type="noConversion"/>
  </si>
  <si>
    <t>勞退機補經常門負擔</t>
    <phoneticPr fontId="3" type="noConversion"/>
  </si>
  <si>
    <t xml:space="preserve">胡融昀 </t>
    <phoneticPr fontId="3" type="noConversion"/>
  </si>
  <si>
    <t>臺南市北區文元國小 109年7月份增加本土語言教課教師薪資清冊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</si>
</sst>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4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9"/>
      <color rgb="FFFF000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color theme="9" tint="-0.249977111117893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0" fillId="0" borderId="0" xfId="0" applyNumberForma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>
      <alignment vertical="center"/>
    </xf>
    <xf numFmtId="176" fontId="9" fillId="0" borderId="0" xfId="0" applyNumberFormat="1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>
      <alignment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>
      <alignment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vertical="center"/>
    </xf>
    <xf numFmtId="176" fontId="8" fillId="0" borderId="1" xfId="0" applyNumberFormat="1" applyFont="1" applyFill="1" applyBorder="1">
      <alignment vertical="center"/>
    </xf>
    <xf numFmtId="176" fontId="13" fillId="0" borderId="1" xfId="0" applyNumberFormat="1" applyFont="1" applyFill="1" applyBorder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19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6" fontId="21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9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176" fontId="22" fillId="0" borderId="0" xfId="0" applyNumberFormat="1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abSelected="1" topLeftCell="A103" zoomScale="120" zoomScaleNormal="120" workbookViewId="0">
      <selection activeCell="T103" sqref="T103"/>
    </sheetView>
  </sheetViews>
  <sheetFormatPr defaultColWidth="9" defaultRowHeight="16.2" x14ac:dyDescent="0.3"/>
  <cols>
    <col min="1" max="1" width="9.6640625" style="3" customWidth="1"/>
    <col min="2" max="2" width="5.77734375" style="3" customWidth="1"/>
    <col min="3" max="4" width="6.44140625" style="3" customWidth="1"/>
    <col min="5" max="5" width="6.88671875" style="3" customWidth="1"/>
    <col min="6" max="6" width="6.88671875" style="4" customWidth="1"/>
    <col min="7" max="7" width="7.77734375" style="4" customWidth="1"/>
    <col min="8" max="8" width="7.44140625" style="12" bestFit="1" customWidth="1"/>
    <col min="9" max="9" width="7.44140625" style="3" bestFit="1" customWidth="1"/>
    <col min="10" max="10" width="7.109375" style="3" customWidth="1"/>
    <col min="11" max="11" width="8.5546875" style="3" customWidth="1"/>
    <col min="12" max="12" width="10" style="3" customWidth="1"/>
    <col min="13" max="14" width="6.77734375" style="3" customWidth="1"/>
    <col min="15" max="16384" width="9" style="3"/>
  </cols>
  <sheetData>
    <row r="1" spans="1:15" ht="19.8" x14ac:dyDescent="0.3">
      <c r="A1" s="87" t="s">
        <v>54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54"/>
    </row>
    <row r="2" spans="1:15" x14ac:dyDescent="0.3">
      <c r="A2" s="13"/>
      <c r="E2" s="4"/>
      <c r="H2" s="3"/>
      <c r="L2" s="72"/>
      <c r="M2" s="72"/>
      <c r="N2" s="72"/>
      <c r="O2" s="72"/>
    </row>
    <row r="3" spans="1:15" s="34" customFormat="1" ht="59.4" customHeight="1" x14ac:dyDescent="0.3">
      <c r="A3" s="16" t="s">
        <v>0</v>
      </c>
      <c r="B3" s="16" t="s">
        <v>1</v>
      </c>
      <c r="C3" s="35" t="s">
        <v>2</v>
      </c>
      <c r="D3" s="20" t="s">
        <v>3</v>
      </c>
      <c r="E3" s="32" t="s">
        <v>52</v>
      </c>
      <c r="F3" s="32" t="s">
        <v>53</v>
      </c>
      <c r="G3" s="33" t="s">
        <v>6</v>
      </c>
      <c r="H3" s="33" t="s">
        <v>56</v>
      </c>
      <c r="I3" s="33" t="s">
        <v>57</v>
      </c>
      <c r="J3" s="33" t="s">
        <v>58</v>
      </c>
      <c r="K3" s="45" t="s">
        <v>32</v>
      </c>
      <c r="L3" s="33" t="s">
        <v>65</v>
      </c>
      <c r="M3" s="73"/>
    </row>
    <row r="4" spans="1:15" s="22" customFormat="1" ht="24" customHeight="1" x14ac:dyDescent="0.3">
      <c r="A4" s="11" t="s">
        <v>33</v>
      </c>
      <c r="B4" s="63">
        <v>6</v>
      </c>
      <c r="C4" s="61">
        <v>320</v>
      </c>
      <c r="D4" s="61">
        <f>C4*B4</f>
        <v>1920</v>
      </c>
      <c r="E4" s="62">
        <v>311</v>
      </c>
      <c r="F4" s="58"/>
      <c r="G4" s="64">
        <f>D4-F4-E4</f>
        <v>1609</v>
      </c>
      <c r="H4" s="20">
        <v>1237</v>
      </c>
      <c r="I4" s="64">
        <v>1058</v>
      </c>
      <c r="J4" s="33">
        <v>430</v>
      </c>
      <c r="K4" s="33">
        <f>D4+J4+I4+H4</f>
        <v>4645</v>
      </c>
      <c r="L4" s="81" t="s">
        <v>66</v>
      </c>
      <c r="M4" s="74"/>
    </row>
    <row r="5" spans="1:15" s="22" customFormat="1" ht="24" customHeight="1" x14ac:dyDescent="0.3">
      <c r="A5" s="11" t="s">
        <v>38</v>
      </c>
      <c r="B5" s="63">
        <v>14</v>
      </c>
      <c r="C5" s="61">
        <v>320</v>
      </c>
      <c r="D5" s="61">
        <f>C5*B5</f>
        <v>4480</v>
      </c>
      <c r="E5" s="62">
        <v>163</v>
      </c>
      <c r="F5" s="58"/>
      <c r="G5" s="64">
        <f>D5-F5-E5</f>
        <v>4317</v>
      </c>
      <c r="H5" s="20">
        <v>2366</v>
      </c>
      <c r="I5" s="64">
        <v>1347</v>
      </c>
      <c r="J5" s="76"/>
      <c r="K5" s="33">
        <f>D5+J5+I5+H5</f>
        <v>8193</v>
      </c>
      <c r="L5" s="81" t="s">
        <v>67</v>
      </c>
      <c r="M5" s="74"/>
    </row>
    <row r="6" spans="1:15" s="43" customFormat="1" ht="24" customHeight="1" x14ac:dyDescent="0.3">
      <c r="A6" s="35" t="s">
        <v>26</v>
      </c>
      <c r="B6" s="53">
        <f>SUM(B4:B5)</f>
        <v>20</v>
      </c>
      <c r="C6" s="35"/>
      <c r="D6" s="20">
        <f>SUM(D4:D5)</f>
        <v>6400</v>
      </c>
      <c r="E6" s="20"/>
      <c r="F6" s="20">
        <f>SUM(F4:F5)</f>
        <v>0</v>
      </c>
      <c r="G6" s="20">
        <f>SUM(G4:G5)</f>
        <v>5926</v>
      </c>
      <c r="H6" s="20">
        <f t="shared" ref="H6:K6" si="0">SUM(H4:H5)</f>
        <v>3603</v>
      </c>
      <c r="I6" s="20">
        <f t="shared" si="0"/>
        <v>2405</v>
      </c>
      <c r="J6" s="20">
        <f t="shared" si="0"/>
        <v>430</v>
      </c>
      <c r="K6" s="20">
        <f t="shared" si="0"/>
        <v>12838</v>
      </c>
      <c r="L6" s="80"/>
      <c r="M6" s="75"/>
    </row>
    <row r="7" spans="1:15" s="14" customFormat="1" ht="19.8" x14ac:dyDescent="0.3">
      <c r="A7" s="1"/>
      <c r="B7" s="2"/>
      <c r="C7" s="2"/>
      <c r="D7" s="2"/>
      <c r="E7" s="2"/>
      <c r="F7" s="2"/>
      <c r="G7" s="2"/>
      <c r="H7" s="2"/>
    </row>
    <row r="8" spans="1:15" x14ac:dyDescent="0.3">
      <c r="A8" s="6" t="s">
        <v>30</v>
      </c>
      <c r="B8" s="7"/>
      <c r="C8" s="7"/>
      <c r="D8" s="7"/>
      <c r="E8" s="7"/>
      <c r="F8" s="7"/>
      <c r="G8" s="7"/>
      <c r="H8" s="7"/>
    </row>
    <row r="9" spans="1:15" x14ac:dyDescent="0.3">
      <c r="A9" s="8" t="s">
        <v>7</v>
      </c>
      <c r="B9" s="9"/>
      <c r="C9" s="9"/>
      <c r="D9" s="9"/>
      <c r="E9" s="10"/>
      <c r="F9" s="10"/>
      <c r="G9" s="10"/>
      <c r="H9" s="10"/>
    </row>
    <row r="10" spans="1:15" x14ac:dyDescent="0.3">
      <c r="A10" s="8"/>
      <c r="B10" s="9"/>
      <c r="C10" s="9"/>
      <c r="D10" s="9"/>
      <c r="E10" s="10"/>
      <c r="F10" s="10"/>
      <c r="G10" s="10"/>
      <c r="H10" s="10"/>
    </row>
    <row r="11" spans="1:15" x14ac:dyDescent="0.3">
      <c r="A11" s="8"/>
      <c r="B11" s="9"/>
      <c r="C11" s="9"/>
      <c r="D11" s="9"/>
      <c r="E11" s="10"/>
      <c r="F11" s="10"/>
      <c r="G11" s="10"/>
      <c r="H11" s="10"/>
    </row>
    <row r="12" spans="1:15" x14ac:dyDescent="0.3">
      <c r="A12" s="1"/>
      <c r="B12" s="2"/>
      <c r="C12" s="2"/>
      <c r="D12" s="2"/>
      <c r="E12" s="2"/>
      <c r="F12" s="2"/>
      <c r="G12" s="2"/>
      <c r="H12" s="2"/>
    </row>
    <row r="14" spans="1:15" x14ac:dyDescent="0.3">
      <c r="B14" s="1"/>
      <c r="C14" s="2"/>
      <c r="D14" s="2"/>
      <c r="E14" s="2"/>
      <c r="F14" s="2"/>
      <c r="G14" s="2"/>
      <c r="H14" s="2"/>
    </row>
    <row r="15" spans="1:15" x14ac:dyDescent="0.3">
      <c r="B15" s="1"/>
      <c r="C15" s="2"/>
      <c r="D15" s="2"/>
      <c r="E15" s="2"/>
      <c r="F15" s="2"/>
      <c r="G15" s="2"/>
      <c r="H15" s="2"/>
    </row>
    <row r="16" spans="1:15" x14ac:dyDescent="0.3">
      <c r="B16" s="1"/>
      <c r="C16" s="2"/>
      <c r="D16" s="2"/>
      <c r="E16" s="2"/>
      <c r="F16" s="2"/>
      <c r="G16" s="2"/>
      <c r="H16" s="2"/>
    </row>
    <row r="17" spans="1:12" x14ac:dyDescent="0.3">
      <c r="A17" s="5"/>
      <c r="B17" s="5"/>
      <c r="C17" s="1"/>
      <c r="D17" s="1"/>
      <c r="E17" s="1"/>
      <c r="F17" s="1"/>
      <c r="G17" s="1"/>
      <c r="H17" s="1"/>
    </row>
    <row r="18" spans="1:12" x14ac:dyDescent="0.3">
      <c r="A18" s="5"/>
      <c r="B18" s="5"/>
      <c r="C18" s="1"/>
      <c r="D18" s="1"/>
      <c r="E18" s="1"/>
      <c r="F18" s="1"/>
      <c r="G18" s="1"/>
      <c r="H18" s="1"/>
    </row>
    <row r="19" spans="1:12" x14ac:dyDescent="0.3">
      <c r="A19" s="5"/>
      <c r="B19" s="5"/>
      <c r="C19" s="1"/>
      <c r="D19" s="1"/>
      <c r="E19" s="1"/>
      <c r="F19" s="1"/>
      <c r="G19" s="1"/>
      <c r="H19" s="1"/>
    </row>
    <row r="20" spans="1:12" x14ac:dyDescent="0.3">
      <c r="A20" s="5"/>
      <c r="B20" s="5"/>
      <c r="C20" s="1"/>
      <c r="D20" s="1"/>
      <c r="E20" s="1"/>
      <c r="F20" s="1"/>
      <c r="G20" s="1"/>
      <c r="H20" s="1"/>
    </row>
    <row r="21" spans="1:12" x14ac:dyDescent="0.3">
      <c r="A21" s="5"/>
      <c r="B21" s="5"/>
      <c r="C21" s="1"/>
      <c r="D21" s="1"/>
      <c r="E21" s="1"/>
      <c r="F21" s="1"/>
      <c r="G21" s="1"/>
      <c r="H21" s="1"/>
    </row>
    <row r="22" spans="1:12" x14ac:dyDescent="0.3">
      <c r="A22" s="5"/>
      <c r="B22" s="5"/>
      <c r="C22" s="1"/>
      <c r="D22" s="1"/>
      <c r="E22" s="1"/>
      <c r="F22" s="1"/>
      <c r="G22" s="1"/>
      <c r="H22" s="1"/>
    </row>
    <row r="23" spans="1:12" x14ac:dyDescent="0.3">
      <c r="A23" s="5"/>
      <c r="B23" s="5"/>
      <c r="C23" s="1"/>
      <c r="D23" s="1"/>
      <c r="E23" s="1"/>
      <c r="F23" s="1"/>
      <c r="G23" s="1"/>
      <c r="H23" s="1"/>
    </row>
    <row r="24" spans="1:12" x14ac:dyDescent="0.3">
      <c r="A24" s="5"/>
      <c r="B24" s="5"/>
      <c r="C24" s="1"/>
      <c r="D24" s="1"/>
      <c r="E24" s="1"/>
      <c r="F24" s="1"/>
      <c r="G24" s="1"/>
      <c r="H24" s="1"/>
    </row>
    <row r="25" spans="1:12" x14ac:dyDescent="0.3">
      <c r="A25" s="5"/>
      <c r="B25" s="5"/>
      <c r="C25" s="1"/>
      <c r="D25" s="1"/>
      <c r="E25" s="1"/>
      <c r="F25" s="1"/>
      <c r="G25" s="1"/>
      <c r="H25" s="1"/>
    </row>
    <row r="26" spans="1:12" ht="19.8" x14ac:dyDescent="0.3">
      <c r="A26" s="88" t="s">
        <v>55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55"/>
    </row>
    <row r="27" spans="1:12" x14ac:dyDescent="0.3">
      <c r="E27" s="4"/>
    </row>
    <row r="28" spans="1:12" s="36" customFormat="1" ht="54.6" customHeight="1" x14ac:dyDescent="0.3">
      <c r="A28" s="16" t="s">
        <v>17</v>
      </c>
      <c r="B28" s="51" t="s">
        <v>18</v>
      </c>
      <c r="C28" s="16" t="s">
        <v>19</v>
      </c>
      <c r="D28" s="35" t="s">
        <v>20</v>
      </c>
      <c r="E28" s="16" t="s">
        <v>21</v>
      </c>
      <c r="F28" s="32" t="s">
        <v>49</v>
      </c>
      <c r="G28" s="32" t="s">
        <v>50</v>
      </c>
      <c r="H28" s="30" t="s">
        <v>22</v>
      </c>
      <c r="I28" s="33" t="s">
        <v>56</v>
      </c>
      <c r="J28" s="33" t="s">
        <v>57</v>
      </c>
      <c r="K28" s="33" t="s">
        <v>58</v>
      </c>
      <c r="L28" s="45" t="s">
        <v>51</v>
      </c>
    </row>
    <row r="29" spans="1:12" ht="25.8" customHeight="1" x14ac:dyDescent="0.3">
      <c r="A29" s="91" t="s">
        <v>34</v>
      </c>
      <c r="B29" s="31" t="s">
        <v>23</v>
      </c>
      <c r="C29" s="82">
        <v>4</v>
      </c>
      <c r="D29" s="82">
        <v>320</v>
      </c>
      <c r="E29" s="82">
        <f>SUM(C29*D29)</f>
        <v>1280</v>
      </c>
      <c r="F29" s="82"/>
      <c r="G29" s="82"/>
      <c r="H29" s="84">
        <f>E29-SUM(F29:G30)</f>
        <v>1280</v>
      </c>
      <c r="I29" s="90"/>
      <c r="J29" s="90"/>
      <c r="K29" s="90"/>
      <c r="L29" s="85">
        <f>H29</f>
        <v>1280</v>
      </c>
    </row>
    <row r="30" spans="1:12" s="22" customFormat="1" ht="25.8" customHeight="1" x14ac:dyDescent="0.3">
      <c r="A30" s="92"/>
      <c r="B30" s="31" t="s">
        <v>24</v>
      </c>
      <c r="C30" s="83"/>
      <c r="D30" s="83"/>
      <c r="E30" s="83"/>
      <c r="F30" s="83"/>
      <c r="G30" s="83"/>
      <c r="H30" s="84"/>
      <c r="I30" s="90"/>
      <c r="J30" s="90"/>
      <c r="K30" s="90"/>
      <c r="L30" s="86"/>
    </row>
    <row r="31" spans="1:12" s="24" customFormat="1" ht="22.5" customHeight="1" x14ac:dyDescent="0.3">
      <c r="A31" s="41" t="s">
        <v>25</v>
      </c>
      <c r="B31" s="29"/>
      <c r="C31" s="53">
        <f>SUM(C29)</f>
        <v>4</v>
      </c>
      <c r="D31" s="49"/>
      <c r="E31" s="52">
        <f>SUM(E29:E30)</f>
        <v>1280</v>
      </c>
      <c r="F31" s="52">
        <f>SUM(F29:F30)</f>
        <v>0</v>
      </c>
      <c r="G31" s="52">
        <f t="shared" ref="G31:K31" si="1">SUM(G29:G30)</f>
        <v>0</v>
      </c>
      <c r="H31" s="52">
        <f t="shared" si="1"/>
        <v>1280</v>
      </c>
      <c r="I31" s="52">
        <f t="shared" si="1"/>
        <v>0</v>
      </c>
      <c r="J31" s="52">
        <f t="shared" si="1"/>
        <v>0</v>
      </c>
      <c r="K31" s="52">
        <f t="shared" si="1"/>
        <v>0</v>
      </c>
      <c r="L31" s="78">
        <f>L29</f>
        <v>1280</v>
      </c>
    </row>
    <row r="32" spans="1:12" x14ac:dyDescent="0.3">
      <c r="A32" s="5"/>
      <c r="B32" s="7"/>
      <c r="C32" s="1"/>
      <c r="D32" s="15"/>
      <c r="E32" s="1"/>
      <c r="F32" s="1"/>
      <c r="G32" s="1"/>
      <c r="H32" s="1"/>
    </row>
    <row r="33" spans="1:12" x14ac:dyDescent="0.3">
      <c r="A33" s="6" t="s">
        <v>36</v>
      </c>
      <c r="B33" s="9"/>
      <c r="C33" s="7"/>
      <c r="D33" s="7"/>
      <c r="E33" s="7"/>
      <c r="F33" s="7"/>
      <c r="G33" s="7"/>
      <c r="H33" s="7"/>
    </row>
    <row r="34" spans="1:12" x14ac:dyDescent="0.3">
      <c r="A34" s="8" t="s">
        <v>37</v>
      </c>
      <c r="B34" s="5"/>
      <c r="C34" s="9"/>
      <c r="D34" s="9"/>
      <c r="E34" s="10"/>
      <c r="F34" s="10"/>
      <c r="G34" s="10"/>
      <c r="H34" s="10"/>
    </row>
    <row r="35" spans="1:12" x14ac:dyDescent="0.3">
      <c r="A35" s="5"/>
      <c r="B35" s="5"/>
      <c r="C35" s="1"/>
      <c r="D35" s="15"/>
      <c r="E35" s="1"/>
      <c r="F35" s="1"/>
      <c r="G35" s="1"/>
      <c r="H35" s="1"/>
    </row>
    <row r="36" spans="1:12" x14ac:dyDescent="0.3">
      <c r="A36" s="5"/>
      <c r="B36" s="5"/>
      <c r="C36" s="1"/>
      <c r="D36" s="15"/>
      <c r="E36" s="1"/>
      <c r="F36" s="1"/>
      <c r="G36" s="1"/>
      <c r="H36" s="1"/>
    </row>
    <row r="37" spans="1:12" x14ac:dyDescent="0.3">
      <c r="A37" s="5"/>
      <c r="B37" s="5"/>
      <c r="C37" s="1"/>
      <c r="D37" s="15"/>
      <c r="E37" s="1"/>
      <c r="F37" s="1"/>
      <c r="G37" s="1"/>
      <c r="H37" s="1"/>
    </row>
    <row r="38" spans="1:12" x14ac:dyDescent="0.3">
      <c r="A38" s="5"/>
      <c r="B38" s="5"/>
      <c r="C38" s="1"/>
      <c r="D38" s="15"/>
      <c r="E38" s="1"/>
      <c r="F38" s="1"/>
      <c r="G38" s="1"/>
      <c r="H38" s="1"/>
    </row>
    <row r="39" spans="1:12" x14ac:dyDescent="0.3">
      <c r="A39" s="5"/>
      <c r="B39" s="5"/>
      <c r="C39" s="1"/>
      <c r="D39" s="15"/>
      <c r="E39" s="1"/>
      <c r="F39" s="1"/>
      <c r="G39" s="1"/>
      <c r="H39" s="1"/>
    </row>
    <row r="40" spans="1:12" x14ac:dyDescent="0.3">
      <c r="A40" s="5"/>
      <c r="B40" s="5"/>
      <c r="C40" s="1"/>
      <c r="D40" s="15"/>
      <c r="E40" s="1"/>
      <c r="F40" s="1"/>
      <c r="G40" s="1"/>
      <c r="H40" s="1"/>
    </row>
    <row r="41" spans="1:12" x14ac:dyDescent="0.3">
      <c r="A41" s="5"/>
      <c r="B41" s="5"/>
      <c r="C41" s="1"/>
      <c r="D41" s="15"/>
      <c r="E41" s="1"/>
      <c r="F41" s="1"/>
      <c r="G41" s="1"/>
      <c r="H41" s="1"/>
    </row>
    <row r="42" spans="1:12" x14ac:dyDescent="0.3">
      <c r="A42" s="5"/>
      <c r="B42" s="5"/>
      <c r="C42" s="1"/>
      <c r="D42" s="15"/>
      <c r="E42" s="1"/>
      <c r="F42" s="1"/>
      <c r="G42" s="1"/>
      <c r="H42" s="1"/>
    </row>
    <row r="43" spans="1:12" x14ac:dyDescent="0.3">
      <c r="A43" s="5"/>
      <c r="B43" s="5"/>
      <c r="C43" s="1"/>
      <c r="D43" s="15"/>
      <c r="E43" s="1"/>
      <c r="F43" s="1"/>
      <c r="G43" s="1"/>
      <c r="H43" s="1"/>
    </row>
    <row r="44" spans="1:12" x14ac:dyDescent="0.3">
      <c r="A44" s="8"/>
      <c r="B44" s="9"/>
      <c r="C44" s="9"/>
      <c r="D44" s="9"/>
      <c r="E44" s="10"/>
      <c r="F44" s="10"/>
      <c r="G44" s="10"/>
      <c r="H44" s="10"/>
    </row>
    <row r="45" spans="1:12" ht="19.8" x14ac:dyDescent="0.3">
      <c r="A45" s="87" t="s">
        <v>59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54"/>
    </row>
    <row r="46" spans="1:12" x14ac:dyDescent="0.3">
      <c r="E46" s="4"/>
      <c r="F46" s="21"/>
      <c r="H46" s="4"/>
    </row>
    <row r="47" spans="1:12" s="36" customFormat="1" ht="45.6" customHeight="1" x14ac:dyDescent="0.3">
      <c r="A47" s="16" t="s">
        <v>0</v>
      </c>
      <c r="B47" s="16" t="s">
        <v>29</v>
      </c>
      <c r="C47" s="37" t="s">
        <v>8</v>
      </c>
      <c r="D47" s="16" t="s">
        <v>3</v>
      </c>
      <c r="E47" s="32" t="s">
        <v>44</v>
      </c>
      <c r="F47" s="32" t="s">
        <v>45</v>
      </c>
      <c r="G47" s="30" t="s">
        <v>11</v>
      </c>
      <c r="H47" s="33" t="s">
        <v>46</v>
      </c>
      <c r="I47" s="33" t="s">
        <v>47</v>
      </c>
      <c r="J47" s="33" t="s">
        <v>48</v>
      </c>
      <c r="K47" s="32" t="s">
        <v>32</v>
      </c>
    </row>
    <row r="48" spans="1:12" ht="22.8" customHeight="1" x14ac:dyDescent="0.3">
      <c r="A48" s="65" t="s">
        <v>41</v>
      </c>
      <c r="B48" s="65"/>
      <c r="C48" s="56">
        <v>360</v>
      </c>
      <c r="D48" s="50">
        <f>SUM(B48:B48)*C48</f>
        <v>0</v>
      </c>
      <c r="E48" s="30"/>
      <c r="F48" s="30"/>
      <c r="G48" s="50">
        <f>D48+SUM(E48:F48)</f>
        <v>0</v>
      </c>
      <c r="H48" s="46"/>
      <c r="I48" s="45"/>
      <c r="J48" s="45"/>
      <c r="K48" s="57">
        <f>D48+SUM(H47:J47)</f>
        <v>0</v>
      </c>
    </row>
    <row r="49" spans="1:11" ht="22.8" customHeight="1" x14ac:dyDescent="0.3">
      <c r="A49" s="23" t="s">
        <v>28</v>
      </c>
      <c r="B49" s="53">
        <v>2</v>
      </c>
      <c r="C49" s="56">
        <v>360</v>
      </c>
      <c r="D49" s="50">
        <f>SUM(B49:B49)*C49</f>
        <v>720</v>
      </c>
      <c r="E49" s="47"/>
      <c r="F49" s="46"/>
      <c r="G49" s="50">
        <f t="shared" ref="G49" si="2">D49+SUM(E49:F49)</f>
        <v>720</v>
      </c>
      <c r="H49" s="46"/>
      <c r="I49" s="45"/>
      <c r="J49" s="45"/>
      <c r="K49" s="57">
        <f>D49+SUM(H48:J48)</f>
        <v>720</v>
      </c>
    </row>
    <row r="50" spans="1:11" s="22" customFormat="1" ht="22.8" customHeight="1" x14ac:dyDescent="0.3">
      <c r="A50" s="23" t="s">
        <v>5</v>
      </c>
      <c r="B50" s="53">
        <f>SUM(B48:B49)</f>
        <v>2</v>
      </c>
      <c r="C50" s="46"/>
      <c r="D50" s="50">
        <f>SUM(D48:D49)</f>
        <v>720</v>
      </c>
      <c r="E50" s="42">
        <f>SUM(E48:E49)</f>
        <v>0</v>
      </c>
      <c r="F50" s="42">
        <f>SUM(F48:F49)</f>
        <v>0</v>
      </c>
      <c r="G50" s="50">
        <f>SUM(G48:G49)</f>
        <v>720</v>
      </c>
      <c r="H50" s="42">
        <f>SUM(H48:H49)</f>
        <v>0</v>
      </c>
      <c r="I50" s="42">
        <f t="shared" ref="I50:K50" si="3">SUM(I48:I49)</f>
        <v>0</v>
      </c>
      <c r="J50" s="42">
        <f t="shared" si="3"/>
        <v>0</v>
      </c>
      <c r="K50" s="50">
        <f t="shared" si="3"/>
        <v>720</v>
      </c>
    </row>
    <row r="51" spans="1:11" s="17" customFormat="1" x14ac:dyDescent="0.3">
      <c r="A51" s="1"/>
      <c r="B51" s="1"/>
      <c r="C51" s="1"/>
      <c r="D51" s="1"/>
      <c r="E51" s="1"/>
      <c r="F51" s="1"/>
      <c r="G51" s="1"/>
      <c r="H51" s="1"/>
    </row>
    <row r="52" spans="1:11" x14ac:dyDescent="0.3">
      <c r="A52" s="6" t="s">
        <v>31</v>
      </c>
      <c r="B52" s="7"/>
      <c r="C52" s="7"/>
      <c r="D52" s="7"/>
      <c r="E52" s="7"/>
      <c r="F52" s="7"/>
      <c r="G52" s="7"/>
      <c r="H52" s="7"/>
    </row>
    <row r="53" spans="1:11" x14ac:dyDescent="0.3">
      <c r="A53" s="8" t="s">
        <v>10</v>
      </c>
      <c r="B53" s="9"/>
      <c r="C53" s="9"/>
      <c r="D53" s="9"/>
      <c r="E53" s="10"/>
      <c r="F53" s="10"/>
      <c r="G53" s="10"/>
      <c r="H53" s="10"/>
    </row>
    <row r="54" spans="1:11" x14ac:dyDescent="0.3">
      <c r="A54" s="8"/>
      <c r="B54" s="9"/>
      <c r="C54" s="9"/>
      <c r="D54" s="9"/>
      <c r="E54" s="10"/>
      <c r="F54" s="10"/>
      <c r="G54" s="10"/>
      <c r="H54" s="10"/>
    </row>
    <row r="55" spans="1:11" x14ac:dyDescent="0.3">
      <c r="A55" s="8"/>
      <c r="B55" s="9"/>
      <c r="C55" s="9"/>
      <c r="D55" s="9"/>
      <c r="E55" s="10"/>
      <c r="F55" s="10"/>
      <c r="G55" s="10"/>
      <c r="H55" s="10"/>
    </row>
    <row r="56" spans="1:11" x14ac:dyDescent="0.3">
      <c r="A56" s="8"/>
      <c r="B56" s="9"/>
      <c r="C56" s="9"/>
      <c r="D56" s="9"/>
      <c r="E56" s="10"/>
      <c r="F56" s="10"/>
      <c r="G56" s="10"/>
      <c r="H56" s="10"/>
    </row>
    <row r="57" spans="1:11" x14ac:dyDescent="0.3">
      <c r="A57" s="8"/>
      <c r="B57" s="9"/>
      <c r="C57" s="9"/>
      <c r="D57" s="9"/>
      <c r="E57" s="10"/>
      <c r="F57" s="10"/>
      <c r="G57" s="10"/>
      <c r="H57" s="10"/>
    </row>
    <row r="58" spans="1:11" x14ac:dyDescent="0.3">
      <c r="A58" s="8"/>
      <c r="B58" s="9"/>
      <c r="C58" s="9"/>
      <c r="D58" s="9"/>
      <c r="E58" s="10"/>
      <c r="F58" s="10"/>
      <c r="G58" s="10"/>
      <c r="H58" s="10"/>
    </row>
    <row r="59" spans="1:11" x14ac:dyDescent="0.3">
      <c r="A59" s="8"/>
      <c r="B59" s="9"/>
      <c r="C59" s="9"/>
      <c r="D59" s="9"/>
      <c r="E59" s="10"/>
      <c r="F59" s="10"/>
      <c r="G59" s="10"/>
      <c r="H59" s="10"/>
    </row>
    <row r="60" spans="1:11" x14ac:dyDescent="0.3">
      <c r="A60" s="8"/>
      <c r="B60" s="9"/>
      <c r="C60" s="9"/>
      <c r="D60" s="9"/>
      <c r="E60" s="10"/>
      <c r="F60" s="10"/>
      <c r="G60" s="10"/>
      <c r="H60" s="10"/>
    </row>
    <row r="61" spans="1:11" x14ac:dyDescent="0.3">
      <c r="A61" s="1"/>
      <c r="B61" s="1"/>
      <c r="C61" s="1"/>
      <c r="D61" s="1"/>
      <c r="E61" s="1"/>
      <c r="F61" s="1"/>
      <c r="G61" s="1"/>
      <c r="H61" s="1"/>
    </row>
    <row r="62" spans="1:11" x14ac:dyDescent="0.3">
      <c r="A62" s="8"/>
      <c r="B62" s="9"/>
      <c r="C62" s="9"/>
      <c r="D62" s="9"/>
      <c r="E62" s="10"/>
      <c r="F62" s="10"/>
      <c r="G62" s="10"/>
      <c r="H62" s="10"/>
    </row>
    <row r="63" spans="1:11" x14ac:dyDescent="0.3">
      <c r="A63" s="8"/>
      <c r="B63" s="9"/>
      <c r="C63" s="9"/>
      <c r="D63" s="9"/>
      <c r="E63" s="10"/>
      <c r="F63" s="10"/>
      <c r="G63" s="10"/>
      <c r="H63" s="10"/>
    </row>
    <row r="64" spans="1:11" x14ac:dyDescent="0.3">
      <c r="A64" s="8"/>
      <c r="B64" s="9"/>
      <c r="C64" s="9"/>
      <c r="D64" s="9"/>
      <c r="E64" s="10"/>
      <c r="F64" s="10"/>
      <c r="G64" s="10"/>
      <c r="H64" s="10"/>
    </row>
    <row r="65" spans="1:12" x14ac:dyDescent="0.3">
      <c r="A65" s="8"/>
      <c r="B65" s="9"/>
      <c r="C65" s="9"/>
      <c r="D65" s="9"/>
      <c r="E65" s="10"/>
      <c r="F65" s="10"/>
      <c r="G65" s="10"/>
      <c r="H65" s="10"/>
    </row>
    <row r="66" spans="1:12" x14ac:dyDescent="0.3">
      <c r="A66" s="8"/>
      <c r="B66" s="9"/>
      <c r="C66" s="9"/>
      <c r="D66" s="9"/>
      <c r="E66" s="10"/>
      <c r="F66" s="10"/>
      <c r="G66" s="10"/>
      <c r="H66" s="10"/>
    </row>
    <row r="67" spans="1:12" x14ac:dyDescent="0.3">
      <c r="A67" s="8"/>
      <c r="B67" s="9"/>
      <c r="C67" s="9"/>
      <c r="D67" s="9"/>
      <c r="E67" s="10"/>
      <c r="F67" s="10"/>
      <c r="G67" s="10"/>
      <c r="H67" s="10"/>
    </row>
    <row r="68" spans="1:12" x14ac:dyDescent="0.3">
      <c r="A68" s="8"/>
      <c r="B68" s="9"/>
      <c r="C68" s="9"/>
      <c r="D68" s="9"/>
      <c r="E68" s="10"/>
      <c r="F68" s="10"/>
      <c r="G68" s="10"/>
      <c r="H68" s="10"/>
    </row>
    <row r="69" spans="1:12" x14ac:dyDescent="0.3">
      <c r="A69" s="8"/>
      <c r="B69" s="9"/>
      <c r="C69" s="9"/>
      <c r="D69" s="9"/>
      <c r="E69" s="10"/>
      <c r="F69" s="10"/>
      <c r="G69" s="10"/>
      <c r="H69" s="10"/>
    </row>
    <row r="70" spans="1:12" ht="19.8" x14ac:dyDescent="0.3">
      <c r="A70" s="87" t="s">
        <v>60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54"/>
    </row>
    <row r="71" spans="1:12" x14ac:dyDescent="0.3">
      <c r="E71" s="19"/>
      <c r="F71" s="19"/>
      <c r="G71" s="19"/>
      <c r="H71" s="19"/>
    </row>
    <row r="72" spans="1:12" s="39" customFormat="1" ht="47.4" customHeight="1" x14ac:dyDescent="0.3">
      <c r="A72" s="16" t="s">
        <v>0</v>
      </c>
      <c r="B72" s="30" t="s">
        <v>16</v>
      </c>
      <c r="C72" s="38" t="s">
        <v>15</v>
      </c>
      <c r="D72" s="16" t="s">
        <v>3</v>
      </c>
      <c r="E72" s="32" t="s">
        <v>49</v>
      </c>
      <c r="F72" s="32" t="s">
        <v>52</v>
      </c>
      <c r="G72" s="40" t="s">
        <v>6</v>
      </c>
      <c r="H72" s="33" t="s">
        <v>56</v>
      </c>
      <c r="I72" s="33" t="s">
        <v>57</v>
      </c>
      <c r="J72" s="33" t="s">
        <v>58</v>
      </c>
      <c r="K72" s="32" t="s">
        <v>32</v>
      </c>
    </row>
    <row r="73" spans="1:12" s="26" customFormat="1" ht="24.6" customHeight="1" x14ac:dyDescent="0.3">
      <c r="A73" s="25" t="s">
        <v>27</v>
      </c>
      <c r="B73" s="60">
        <v>1</v>
      </c>
      <c r="C73" s="56">
        <v>320</v>
      </c>
      <c r="D73" s="53">
        <f>B73*C73</f>
        <v>320</v>
      </c>
      <c r="E73" s="49"/>
      <c r="F73" s="49">
        <v>8</v>
      </c>
      <c r="G73" s="49">
        <f>D73-SUM(E73:F73)</f>
        <v>312</v>
      </c>
      <c r="H73" s="59"/>
      <c r="I73" s="59"/>
      <c r="J73" s="59"/>
      <c r="K73" s="59">
        <f>D73+SUM(H73:J73)</f>
        <v>320</v>
      </c>
    </row>
    <row r="74" spans="1:12" s="24" customFormat="1" ht="24.6" customHeight="1" x14ac:dyDescent="0.3">
      <c r="A74" s="35" t="s">
        <v>35</v>
      </c>
      <c r="B74" s="53">
        <f>B73</f>
        <v>1</v>
      </c>
      <c r="C74" s="44"/>
      <c r="D74" s="29">
        <f t="shared" ref="D74:K74" si="4">D73</f>
        <v>320</v>
      </c>
      <c r="E74" s="29">
        <f t="shared" si="4"/>
        <v>0</v>
      </c>
      <c r="F74" s="29">
        <f t="shared" si="4"/>
        <v>8</v>
      </c>
      <c r="G74" s="29">
        <f t="shared" si="4"/>
        <v>312</v>
      </c>
      <c r="H74" s="29"/>
      <c r="I74" s="29"/>
      <c r="J74" s="29"/>
      <c r="K74" s="29">
        <f t="shared" si="4"/>
        <v>320</v>
      </c>
    </row>
    <row r="75" spans="1:12" ht="24.6" customHeight="1" x14ac:dyDescent="0.3">
      <c r="E75" s="18"/>
      <c r="F75" s="18"/>
      <c r="G75" s="18"/>
      <c r="H75" s="18"/>
    </row>
    <row r="76" spans="1:12" x14ac:dyDescent="0.3">
      <c r="A76" s="6" t="s">
        <v>12</v>
      </c>
      <c r="B76" s="7"/>
      <c r="C76" s="7"/>
      <c r="D76" s="7"/>
      <c r="E76" s="7"/>
      <c r="F76" s="7"/>
      <c r="G76" s="7"/>
      <c r="H76" s="7"/>
    </row>
    <row r="77" spans="1:12" x14ac:dyDescent="0.3">
      <c r="A77" s="8" t="s">
        <v>13</v>
      </c>
      <c r="B77" s="9"/>
      <c r="C77" s="9"/>
      <c r="D77" s="9"/>
      <c r="E77" s="10"/>
      <c r="F77" s="10"/>
      <c r="G77" s="10"/>
      <c r="H77" s="10"/>
    </row>
    <row r="78" spans="1:12" x14ac:dyDescent="0.3">
      <c r="A78" s="8"/>
      <c r="B78" s="9"/>
      <c r="C78" s="9"/>
      <c r="D78" s="9"/>
      <c r="E78" s="10"/>
      <c r="F78" s="10"/>
      <c r="G78" s="10"/>
      <c r="H78" s="10"/>
    </row>
    <row r="79" spans="1:12" x14ac:dyDescent="0.3">
      <c r="A79" s="8"/>
      <c r="B79" s="9"/>
      <c r="C79" s="9"/>
      <c r="D79" s="9"/>
      <c r="E79" s="10"/>
      <c r="F79" s="10"/>
      <c r="G79" s="10"/>
      <c r="H79" s="10"/>
    </row>
    <row r="80" spans="1:12" x14ac:dyDescent="0.3">
      <c r="A80" s="8"/>
      <c r="B80" s="9"/>
      <c r="C80" s="9"/>
      <c r="D80" s="9"/>
      <c r="E80" s="10"/>
      <c r="F80" s="10"/>
      <c r="G80" s="10"/>
      <c r="H80" s="10"/>
    </row>
    <row r="81" spans="1:15" x14ac:dyDescent="0.3">
      <c r="A81" s="8"/>
      <c r="B81" s="9"/>
      <c r="C81" s="9"/>
      <c r="D81" s="9"/>
      <c r="E81" s="10"/>
      <c r="F81" s="10"/>
      <c r="G81" s="10"/>
      <c r="H81" s="10"/>
    </row>
    <row r="82" spans="1:15" x14ac:dyDescent="0.3">
      <c r="A82" s="8"/>
      <c r="B82" s="9"/>
      <c r="C82" s="9"/>
      <c r="D82" s="9"/>
      <c r="E82" s="10"/>
      <c r="F82" s="10"/>
      <c r="G82" s="10"/>
      <c r="H82" s="10"/>
    </row>
    <row r="83" spans="1:15" x14ac:dyDescent="0.3">
      <c r="A83" s="8"/>
      <c r="B83" s="9"/>
      <c r="C83" s="9"/>
      <c r="D83" s="9"/>
      <c r="E83" s="10"/>
      <c r="F83" s="10"/>
      <c r="G83" s="10"/>
      <c r="H83" s="10"/>
    </row>
    <row r="84" spans="1:15" x14ac:dyDescent="0.3">
      <c r="A84" s="8"/>
      <c r="B84" s="9"/>
      <c r="C84" s="9"/>
      <c r="D84" s="9"/>
      <c r="E84" s="10"/>
      <c r="F84" s="10"/>
      <c r="G84" s="10"/>
      <c r="H84" s="10"/>
    </row>
    <row r="85" spans="1:15" x14ac:dyDescent="0.3">
      <c r="A85" s="8"/>
      <c r="B85" s="9"/>
      <c r="C85" s="9"/>
      <c r="D85" s="9"/>
      <c r="E85" s="10"/>
      <c r="F85" s="10"/>
      <c r="G85" s="10"/>
      <c r="H85" s="10"/>
    </row>
    <row r="86" spans="1:15" x14ac:dyDescent="0.3">
      <c r="A86" s="8"/>
      <c r="B86" s="9"/>
      <c r="C86" s="9"/>
      <c r="D86" s="9"/>
      <c r="E86" s="10"/>
      <c r="F86" s="10"/>
      <c r="G86" s="10"/>
      <c r="H86" s="10"/>
    </row>
    <row r="87" spans="1:15" x14ac:dyDescent="0.3">
      <c r="F87" s="28"/>
      <c r="G87" s="28"/>
      <c r="H87" s="28"/>
    </row>
    <row r="88" spans="1:15" ht="23.4" customHeight="1" x14ac:dyDescent="0.3">
      <c r="A88" s="87" t="s">
        <v>64</v>
      </c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54"/>
    </row>
    <row r="89" spans="1:15" x14ac:dyDescent="0.3">
      <c r="E89" s="4"/>
      <c r="M89" s="36"/>
    </row>
    <row r="90" spans="1:15" s="36" customFormat="1" ht="47.4" customHeight="1" x14ac:dyDescent="0.3">
      <c r="A90" s="48" t="s">
        <v>0</v>
      </c>
      <c r="B90" s="48" t="s">
        <v>1</v>
      </c>
      <c r="C90" s="37" t="s">
        <v>14</v>
      </c>
      <c r="D90" s="48" t="s">
        <v>3</v>
      </c>
      <c r="E90" s="32" t="s">
        <v>52</v>
      </c>
      <c r="F90" s="32" t="s">
        <v>61</v>
      </c>
      <c r="G90" s="30" t="s">
        <v>40</v>
      </c>
      <c r="H90" s="33" t="s">
        <v>56</v>
      </c>
      <c r="I90" s="33" t="s">
        <v>58</v>
      </c>
      <c r="J90" s="33" t="s">
        <v>42</v>
      </c>
      <c r="K90" s="33" t="s">
        <v>43</v>
      </c>
      <c r="L90" s="67"/>
      <c r="M90" s="68"/>
      <c r="N90" s="68"/>
      <c r="O90" s="67"/>
    </row>
    <row r="91" spans="1:15" s="27" customFormat="1" ht="31.8" customHeight="1" x14ac:dyDescent="0.3">
      <c r="A91" s="41" t="s">
        <v>39</v>
      </c>
      <c r="B91" s="66">
        <v>33</v>
      </c>
      <c r="C91" s="56">
        <v>320</v>
      </c>
      <c r="D91" s="20">
        <f>C91*B91</f>
        <v>10560</v>
      </c>
      <c r="E91" s="20">
        <v>271</v>
      </c>
      <c r="F91" s="20"/>
      <c r="G91" s="64">
        <f>D91-F91-E91</f>
        <v>10289</v>
      </c>
      <c r="H91" s="20">
        <v>2062</v>
      </c>
      <c r="I91" s="20">
        <v>1584</v>
      </c>
      <c r="J91" s="20">
        <f>D91+I91+H91</f>
        <v>14206</v>
      </c>
      <c r="K91" s="20"/>
      <c r="L91" s="69"/>
      <c r="M91" s="70"/>
      <c r="N91" s="70"/>
      <c r="O91" s="69"/>
    </row>
    <row r="92" spans="1:15" s="27" customFormat="1" ht="31.8" customHeight="1" x14ac:dyDescent="0.3">
      <c r="A92" s="41" t="s">
        <v>62</v>
      </c>
      <c r="B92" s="77">
        <v>3</v>
      </c>
      <c r="C92" s="56">
        <v>320</v>
      </c>
      <c r="D92" s="20">
        <f t="shared" ref="D92:D93" si="5">C92*B92</f>
        <v>960</v>
      </c>
      <c r="E92" s="20"/>
      <c r="F92" s="20"/>
      <c r="G92" s="64">
        <f t="shared" ref="G92" si="6">D92-F92-E92</f>
        <v>960</v>
      </c>
      <c r="H92" s="20"/>
      <c r="I92" s="20"/>
      <c r="J92" s="20">
        <f t="shared" ref="J92" si="7">D92+I92+H92</f>
        <v>960</v>
      </c>
      <c r="K92" s="20"/>
      <c r="L92" s="69"/>
      <c r="M92" s="70"/>
      <c r="N92" s="70"/>
      <c r="O92" s="69"/>
    </row>
    <row r="93" spans="1:15" s="27" customFormat="1" ht="31.8" customHeight="1" x14ac:dyDescent="0.3">
      <c r="A93" s="41" t="s">
        <v>63</v>
      </c>
      <c r="B93" s="79">
        <v>1</v>
      </c>
      <c r="C93" s="56">
        <v>320</v>
      </c>
      <c r="D93" s="20">
        <f t="shared" si="5"/>
        <v>320</v>
      </c>
      <c r="E93" s="20"/>
      <c r="F93" s="20"/>
      <c r="G93" s="64">
        <f>D93-F93-E93</f>
        <v>320</v>
      </c>
      <c r="H93" s="20"/>
      <c r="I93" s="20"/>
      <c r="J93" s="20">
        <f>G93+I93+H93</f>
        <v>320</v>
      </c>
      <c r="K93" s="20"/>
      <c r="L93" s="69"/>
      <c r="M93" s="70"/>
      <c r="N93" s="70"/>
      <c r="O93" s="69"/>
    </row>
    <row r="94" spans="1:15" s="17" customFormat="1" ht="31.8" customHeight="1" x14ac:dyDescent="0.3">
      <c r="A94" s="66" t="s">
        <v>4</v>
      </c>
      <c r="B94" s="77">
        <v>37</v>
      </c>
      <c r="C94" s="66"/>
      <c r="D94" s="20">
        <f>SUM(D91:D93)</f>
        <v>11840</v>
      </c>
      <c r="E94" s="20">
        <f t="shared" ref="E94:I94" si="8">SUM(E91:E92)</f>
        <v>271</v>
      </c>
      <c r="F94" s="20">
        <f t="shared" si="8"/>
        <v>0</v>
      </c>
      <c r="G94" s="20">
        <f>SUM(G91:G93)</f>
        <v>11569</v>
      </c>
      <c r="H94" s="20">
        <f t="shared" si="8"/>
        <v>2062</v>
      </c>
      <c r="I94" s="20">
        <f t="shared" si="8"/>
        <v>1584</v>
      </c>
      <c r="J94" s="20">
        <f>SUM(J91:J93)</f>
        <v>15486</v>
      </c>
      <c r="K94" s="20"/>
      <c r="L94" s="71"/>
      <c r="M94" s="5"/>
      <c r="N94" s="5"/>
      <c r="O94" s="71"/>
    </row>
    <row r="95" spans="1:15" s="17" customFormat="1" x14ac:dyDescent="0.3">
      <c r="A95" s="3"/>
      <c r="B95" s="3"/>
      <c r="C95" s="3"/>
      <c r="D95" s="3"/>
      <c r="E95" s="4"/>
      <c r="F95" s="4"/>
      <c r="G95" s="4"/>
      <c r="H95" s="12"/>
      <c r="M95" s="3"/>
    </row>
    <row r="96" spans="1:15" x14ac:dyDescent="0.3">
      <c r="A96" s="6" t="s">
        <v>9</v>
      </c>
      <c r="B96" s="7"/>
      <c r="C96" s="7"/>
      <c r="D96" s="7"/>
      <c r="E96" s="7"/>
      <c r="F96" s="7"/>
      <c r="G96" s="7"/>
      <c r="H96" s="7"/>
    </row>
    <row r="97" spans="1:8" x14ac:dyDescent="0.3">
      <c r="A97" s="8" t="s">
        <v>10</v>
      </c>
      <c r="B97" s="9"/>
      <c r="C97" s="9"/>
      <c r="D97" s="9"/>
      <c r="E97" s="10"/>
      <c r="F97" s="10"/>
      <c r="G97" s="10"/>
      <c r="H97" s="10"/>
    </row>
    <row r="98" spans="1:8" x14ac:dyDescent="0.3">
      <c r="A98" s="8"/>
      <c r="B98" s="9"/>
      <c r="C98" s="9"/>
      <c r="D98" s="9"/>
      <c r="E98" s="10"/>
      <c r="F98" s="10"/>
      <c r="G98" s="10"/>
      <c r="H98" s="10"/>
    </row>
    <row r="99" spans="1:8" x14ac:dyDescent="0.3">
      <c r="A99" s="8"/>
      <c r="B99" s="9"/>
      <c r="C99" s="9"/>
      <c r="D99" s="9"/>
      <c r="E99" s="10"/>
      <c r="F99" s="10"/>
      <c r="G99" s="10"/>
      <c r="H99" s="10"/>
    </row>
    <row r="100" spans="1:8" x14ac:dyDescent="0.3">
      <c r="A100" s="8"/>
      <c r="B100" s="9"/>
      <c r="C100" s="9"/>
      <c r="D100" s="9"/>
      <c r="E100" s="10"/>
      <c r="F100" s="10"/>
      <c r="G100" s="10"/>
      <c r="H100" s="10"/>
    </row>
    <row r="101" spans="1:8" x14ac:dyDescent="0.3">
      <c r="A101" s="8"/>
      <c r="B101" s="9"/>
      <c r="C101" s="9"/>
      <c r="D101" s="9"/>
      <c r="E101" s="10"/>
      <c r="F101" s="10"/>
      <c r="G101" s="10"/>
      <c r="H101" s="10"/>
    </row>
    <row r="102" spans="1:8" x14ac:dyDescent="0.3">
      <c r="A102" s="8"/>
      <c r="B102" s="9"/>
      <c r="C102" s="9"/>
      <c r="D102" s="9"/>
      <c r="E102" s="10"/>
      <c r="F102" s="10"/>
      <c r="G102" s="10"/>
      <c r="H102" s="10"/>
    </row>
    <row r="103" spans="1:8" x14ac:dyDescent="0.3">
      <c r="A103" s="8"/>
      <c r="B103" s="9"/>
      <c r="C103" s="9"/>
      <c r="D103" s="9"/>
      <c r="E103" s="10"/>
      <c r="F103" s="10"/>
      <c r="G103" s="10"/>
      <c r="H103" s="10"/>
    </row>
    <row r="104" spans="1:8" x14ac:dyDescent="0.3">
      <c r="A104" s="8"/>
      <c r="B104" s="9"/>
      <c r="C104" s="9"/>
      <c r="D104" s="9"/>
      <c r="E104" s="10"/>
      <c r="F104" s="10"/>
      <c r="G104" s="10"/>
      <c r="H104" s="10"/>
    </row>
    <row r="105" spans="1:8" x14ac:dyDescent="0.3">
      <c r="A105" s="8"/>
      <c r="B105" s="9"/>
      <c r="C105" s="9"/>
      <c r="D105" s="9"/>
      <c r="E105" s="10"/>
      <c r="F105" s="10"/>
      <c r="G105" s="10"/>
      <c r="H105" s="10"/>
    </row>
    <row r="106" spans="1:8" x14ac:dyDescent="0.3">
      <c r="A106" s="8"/>
      <c r="B106" s="9"/>
      <c r="C106" s="9"/>
      <c r="D106" s="9"/>
      <c r="E106" s="10"/>
      <c r="F106" s="10"/>
      <c r="G106" s="10"/>
      <c r="H106" s="10"/>
    </row>
    <row r="107" spans="1:8" x14ac:dyDescent="0.3">
      <c r="A107" s="8"/>
      <c r="B107" s="9"/>
      <c r="C107" s="9"/>
      <c r="D107" s="9"/>
      <c r="E107" s="10"/>
      <c r="F107" s="10"/>
      <c r="G107" s="10"/>
      <c r="H107" s="10"/>
    </row>
    <row r="108" spans="1:8" x14ac:dyDescent="0.3">
      <c r="A108" s="8"/>
      <c r="B108" s="9"/>
      <c r="C108" s="9"/>
      <c r="D108" s="9"/>
      <c r="E108" s="10"/>
      <c r="F108" s="10"/>
      <c r="G108" s="10"/>
      <c r="H108" s="10"/>
    </row>
    <row r="109" spans="1:8" x14ac:dyDescent="0.3">
      <c r="A109" s="5"/>
      <c r="B109" s="5"/>
      <c r="C109" s="1"/>
      <c r="D109" s="15"/>
      <c r="E109" s="1"/>
      <c r="F109" s="1"/>
      <c r="G109" s="1"/>
      <c r="H109" s="1"/>
    </row>
    <row r="110" spans="1:8" x14ac:dyDescent="0.3">
      <c r="A110" s="5"/>
      <c r="B110" s="5"/>
      <c r="C110" s="1"/>
      <c r="D110" s="15"/>
      <c r="E110" s="1"/>
      <c r="F110" s="1"/>
      <c r="G110" s="1"/>
      <c r="H110" s="1"/>
    </row>
    <row r="111" spans="1:8" x14ac:dyDescent="0.3">
      <c r="F111" s="3"/>
      <c r="G111" s="3"/>
      <c r="H111" s="3"/>
    </row>
    <row r="112" spans="1:8" x14ac:dyDescent="0.3">
      <c r="A112" s="8"/>
      <c r="B112" s="9"/>
      <c r="C112" s="9"/>
      <c r="D112" s="9"/>
      <c r="E112" s="10"/>
      <c r="F112" s="10"/>
      <c r="G112" s="10"/>
      <c r="H112" s="10"/>
    </row>
    <row r="113" spans="1:11" ht="19.8" x14ac:dyDescent="0.3">
      <c r="A113" s="87" t="s">
        <v>69</v>
      </c>
      <c r="B113" s="87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x14ac:dyDescent="0.3">
      <c r="E114" s="19"/>
      <c r="F114" s="19"/>
      <c r="G114" s="19"/>
      <c r="H114" s="19"/>
    </row>
    <row r="115" spans="1:11" ht="41.4" x14ac:dyDescent="0.3">
      <c r="A115" s="48" t="s">
        <v>0</v>
      </c>
      <c r="B115" s="30" t="s">
        <v>16</v>
      </c>
      <c r="C115" s="38" t="s">
        <v>15</v>
      </c>
      <c r="D115" s="48" t="s">
        <v>3</v>
      </c>
      <c r="E115" s="32" t="s">
        <v>44</v>
      </c>
      <c r="F115" s="32" t="s">
        <v>49</v>
      </c>
      <c r="G115" s="40" t="s">
        <v>6</v>
      </c>
      <c r="H115" s="33" t="s">
        <v>46</v>
      </c>
      <c r="I115" s="33" t="s">
        <v>47</v>
      </c>
      <c r="J115" s="33" t="s">
        <v>48</v>
      </c>
      <c r="K115" s="32" t="s">
        <v>32</v>
      </c>
    </row>
    <row r="116" spans="1:11" x14ac:dyDescent="0.3">
      <c r="A116" s="48" t="s">
        <v>68</v>
      </c>
      <c r="B116" s="30">
        <v>3</v>
      </c>
      <c r="C116" s="38">
        <v>320</v>
      </c>
      <c r="D116" s="48">
        <f>B116*C116</f>
        <v>960</v>
      </c>
      <c r="E116" s="32"/>
      <c r="F116" s="32"/>
      <c r="G116" s="40">
        <f>D116-E116-F116</f>
        <v>960</v>
      </c>
      <c r="H116" s="33"/>
      <c r="I116" s="33"/>
      <c r="J116" s="33"/>
      <c r="K116" s="32">
        <f>D116+H116+I116+J116</f>
        <v>960</v>
      </c>
    </row>
    <row r="117" spans="1:11" x14ac:dyDescent="0.3">
      <c r="A117" s="48"/>
      <c r="B117" s="30"/>
      <c r="C117" s="38">
        <v>320</v>
      </c>
      <c r="D117" s="48">
        <f t="shared" ref="D117:D118" si="9">B117*C117</f>
        <v>0</v>
      </c>
      <c r="E117" s="32"/>
      <c r="F117" s="32"/>
      <c r="G117" s="40">
        <f t="shared" ref="G117:G119" si="10">D117-E117-F117</f>
        <v>0</v>
      </c>
      <c r="H117" s="33"/>
      <c r="I117" s="33"/>
      <c r="J117" s="33"/>
      <c r="K117" s="32">
        <f t="shared" ref="K117:K118" si="11">D117+H117+I117+J117</f>
        <v>0</v>
      </c>
    </row>
    <row r="118" spans="1:11" x14ac:dyDescent="0.3">
      <c r="A118" s="48"/>
      <c r="B118" s="30"/>
      <c r="C118" s="38">
        <v>320</v>
      </c>
      <c r="D118" s="48">
        <f t="shared" si="9"/>
        <v>0</v>
      </c>
      <c r="E118" s="32"/>
      <c r="F118" s="32"/>
      <c r="G118" s="40">
        <f t="shared" si="10"/>
        <v>0</v>
      </c>
      <c r="H118" s="33"/>
      <c r="I118" s="33"/>
      <c r="J118" s="33"/>
      <c r="K118" s="32">
        <f t="shared" si="11"/>
        <v>0</v>
      </c>
    </row>
    <row r="119" spans="1:11" x14ac:dyDescent="0.3">
      <c r="A119" s="35" t="s">
        <v>35</v>
      </c>
      <c r="B119" s="30"/>
      <c r="C119" s="44"/>
      <c r="D119" s="29">
        <f>SUM(D116:D118)</f>
        <v>960</v>
      </c>
      <c r="E119" s="29"/>
      <c r="F119" s="29"/>
      <c r="G119" s="40">
        <f t="shared" si="10"/>
        <v>960</v>
      </c>
      <c r="H119" s="29"/>
      <c r="I119" s="29"/>
      <c r="J119" s="29"/>
      <c r="K119" s="29">
        <f>SUM(K116:K118)</f>
        <v>960</v>
      </c>
    </row>
    <row r="120" spans="1:11" x14ac:dyDescent="0.3">
      <c r="E120" s="18"/>
      <c r="F120" s="18"/>
      <c r="G120" s="18"/>
      <c r="H120" s="18"/>
    </row>
    <row r="121" spans="1:11" x14ac:dyDescent="0.3">
      <c r="A121" s="6" t="s">
        <v>12</v>
      </c>
      <c r="B121" s="7"/>
      <c r="C121" s="7"/>
      <c r="D121" s="7"/>
      <c r="E121" s="7"/>
      <c r="F121" s="7"/>
      <c r="G121" s="7"/>
      <c r="H121" s="7"/>
    </row>
    <row r="122" spans="1:11" x14ac:dyDescent="0.3">
      <c r="A122" s="8" t="s">
        <v>13</v>
      </c>
      <c r="B122" s="9"/>
      <c r="C122" s="9"/>
      <c r="D122" s="9"/>
      <c r="E122" s="10"/>
      <c r="F122" s="10"/>
      <c r="G122" s="10"/>
      <c r="H122" s="10"/>
    </row>
    <row r="123" spans="1:11" x14ac:dyDescent="0.3">
      <c r="A123" s="8"/>
      <c r="B123" s="9"/>
      <c r="C123" s="9"/>
      <c r="D123" s="9"/>
      <c r="E123" s="10"/>
      <c r="F123" s="10"/>
      <c r="G123" s="10"/>
      <c r="H123" s="10"/>
    </row>
    <row r="124" spans="1:11" x14ac:dyDescent="0.3">
      <c r="A124" s="8"/>
      <c r="B124" s="9"/>
      <c r="C124" s="9"/>
      <c r="D124" s="9"/>
      <c r="E124" s="10"/>
      <c r="F124" s="10"/>
      <c r="G124" s="10"/>
      <c r="H124" s="10"/>
    </row>
    <row r="125" spans="1:11" x14ac:dyDescent="0.3">
      <c r="A125" s="8"/>
      <c r="B125" s="9"/>
      <c r="C125" s="9"/>
      <c r="D125" s="9"/>
      <c r="E125" s="10"/>
      <c r="F125" s="10"/>
      <c r="G125" s="10"/>
      <c r="H125" s="10"/>
    </row>
    <row r="126" spans="1:11" x14ac:dyDescent="0.3">
      <c r="A126" s="8"/>
      <c r="B126" s="9"/>
      <c r="C126" s="9"/>
      <c r="D126" s="9"/>
      <c r="E126" s="10"/>
      <c r="F126" s="10"/>
      <c r="G126" s="10"/>
      <c r="H126" s="10"/>
    </row>
    <row r="127" spans="1:11" x14ac:dyDescent="0.3">
      <c r="A127" s="8"/>
      <c r="B127" s="9"/>
      <c r="C127" s="9"/>
      <c r="D127" s="9"/>
      <c r="E127" s="10"/>
      <c r="F127" s="10"/>
      <c r="G127" s="10"/>
      <c r="H127" s="10"/>
    </row>
  </sheetData>
  <mergeCells count="17">
    <mergeCell ref="A113:K113"/>
    <mergeCell ref="G29:G30"/>
    <mergeCell ref="F29:F30"/>
    <mergeCell ref="A70:K70"/>
    <mergeCell ref="A88:K88"/>
    <mergeCell ref="K29:K30"/>
    <mergeCell ref="A45:K45"/>
    <mergeCell ref="I29:I30"/>
    <mergeCell ref="J29:J30"/>
    <mergeCell ref="A29:A30"/>
    <mergeCell ref="C29:C30"/>
    <mergeCell ref="D29:D30"/>
    <mergeCell ref="E29:E30"/>
    <mergeCell ref="H29:H30"/>
    <mergeCell ref="L29:L30"/>
    <mergeCell ref="A1:K1"/>
    <mergeCell ref="A26:K26"/>
  </mergeCells>
  <phoneticPr fontId="3" type="noConversion"/>
  <pageMargins left="0" right="0" top="0.19685039370078741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4630G</dc:creator>
  <cp:lastModifiedBy>Windows 使用者</cp:lastModifiedBy>
  <cp:lastPrinted>2020-07-24T00:17:00Z</cp:lastPrinted>
  <dcterms:created xsi:type="dcterms:W3CDTF">2014-09-29T23:46:41Z</dcterms:created>
  <dcterms:modified xsi:type="dcterms:W3CDTF">2020-07-24T00:18:27Z</dcterms:modified>
</cp:coreProperties>
</file>