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教務處a\超鐘點+代課\109下\日薪\"/>
    </mc:Choice>
  </mc:AlternateContent>
  <bookViews>
    <workbookView xWindow="480" yWindow="6888" windowWidth="14700" windowHeight="7680"/>
  </bookViews>
  <sheets>
    <sheet name="11001" sheetId="7" r:id="rId1"/>
  </sheets>
  <definedNames>
    <definedName name="_xlnm.Print_Titles" localSheetId="0">'11001'!$1:$2</definedName>
  </definedNames>
  <calcPr calcId="162913"/>
</workbook>
</file>

<file path=xl/calcChain.xml><?xml version="1.0" encoding="utf-8"?>
<calcChain xmlns="http://schemas.openxmlformats.org/spreadsheetml/2006/main">
  <c r="U6" i="7" l="1"/>
  <c r="V6" i="7"/>
  <c r="W6" i="7"/>
  <c r="X5" i="7"/>
  <c r="J6" i="7"/>
  <c r="K6" i="7"/>
  <c r="L6" i="7"/>
  <c r="M6" i="7"/>
  <c r="N6" i="7"/>
  <c r="O6" i="7"/>
  <c r="P6" i="7"/>
  <c r="Q6" i="7"/>
  <c r="R6" i="7"/>
  <c r="S5" i="7"/>
  <c r="L5" i="7"/>
  <c r="I6" i="7"/>
  <c r="H6" i="7"/>
  <c r="L4" i="7" l="1"/>
  <c r="X4" i="7" s="1"/>
  <c r="S4" i="7" l="1"/>
  <c r="L3" i="7" l="1"/>
  <c r="X3" i="7" l="1"/>
  <c r="X6" i="7" s="1"/>
  <c r="S3" i="7"/>
  <c r="S6" i="7" s="1"/>
</calcChain>
</file>

<file path=xl/sharedStrings.xml><?xml version="1.0" encoding="utf-8"?>
<sst xmlns="http://schemas.openxmlformats.org/spreadsheetml/2006/main" count="47" uniqueCount="44">
  <si>
    <t>請假人</t>
  </si>
  <si>
    <t>假別</t>
  </si>
  <si>
    <t>代課人</t>
    <phoneticPr fontId="20" type="noConversion"/>
  </si>
  <si>
    <t>學歷</t>
    <phoneticPr fontId="20" type="noConversion"/>
  </si>
  <si>
    <t>薪額</t>
    <phoneticPr fontId="20" type="noConversion"/>
  </si>
  <si>
    <t>代課起迄</t>
    <phoneticPr fontId="20" type="noConversion"/>
  </si>
  <si>
    <t>合計天數</t>
    <phoneticPr fontId="20" type="noConversion"/>
  </si>
  <si>
    <t>應領金額</t>
    <phoneticPr fontId="20" type="noConversion"/>
  </si>
  <si>
    <t>導師費/特教津貼(元)</t>
    <phoneticPr fontId="20" type="noConversion"/>
  </si>
  <si>
    <t>學術研究費(元)</t>
    <phoneticPr fontId="20" type="noConversion"/>
  </si>
  <si>
    <t>教師資格(有無教師證)</t>
    <phoneticPr fontId="20" type="noConversion"/>
  </si>
  <si>
    <t>備  註</t>
    <phoneticPr fontId="20" type="noConversion"/>
  </si>
  <si>
    <t>請領總額</t>
    <phoneticPr fontId="18" type="noConversion"/>
  </si>
  <si>
    <t>實領金額</t>
    <phoneticPr fontId="20" type="noConversion"/>
  </si>
  <si>
    <t>總日額/鐘點費(元)</t>
  </si>
  <si>
    <t>合計</t>
    <phoneticPr fontId="18" type="noConversion"/>
  </si>
  <si>
    <t>製表                               教務處                                 出納組長                            人事室                                 會計室                               校長</t>
    <phoneticPr fontId="20" type="noConversion"/>
  </si>
  <si>
    <t>張曼齡</t>
    <phoneticPr fontId="18" type="noConversion"/>
  </si>
  <si>
    <t>羅心玫</t>
    <phoneticPr fontId="18" type="noConversion"/>
  </si>
  <si>
    <t>公假</t>
    <phoneticPr fontId="18" type="noConversion"/>
  </si>
  <si>
    <t>大學畢</t>
    <phoneticPr fontId="18" type="noConversion"/>
  </si>
  <si>
    <t>有</t>
    <phoneticPr fontId="18" type="noConversion"/>
  </si>
  <si>
    <t>無</t>
    <phoneticPr fontId="18" type="noConversion"/>
  </si>
  <si>
    <t>1月勞保代扣</t>
    <phoneticPr fontId="18" type="noConversion"/>
  </si>
  <si>
    <t>1月健保代扣</t>
    <phoneticPr fontId="18" type="noConversion"/>
  </si>
  <si>
    <t>1月勞退代扣</t>
    <phoneticPr fontId="18" type="noConversion"/>
  </si>
  <si>
    <t>臺南市北區文元國小110年2月份日薪代課教師日數費用明細表</t>
    <phoneticPr fontId="20" type="noConversion"/>
  </si>
  <si>
    <t>2月勞保代扣</t>
    <phoneticPr fontId="18" type="noConversion"/>
  </si>
  <si>
    <t>2月健保代扣</t>
    <phoneticPr fontId="18" type="noConversion"/>
  </si>
  <si>
    <t>2月勞退代扣</t>
    <phoneticPr fontId="18" type="noConversion"/>
  </si>
  <si>
    <t>1月勞保機補</t>
    <phoneticPr fontId="18" type="noConversion"/>
  </si>
  <si>
    <t>1月健保機補</t>
    <phoneticPr fontId="18" type="noConversion"/>
  </si>
  <si>
    <t>1月勞退機補</t>
    <phoneticPr fontId="18" type="noConversion"/>
  </si>
  <si>
    <t>2/26</t>
    <phoneticPr fontId="18" type="noConversion"/>
  </si>
  <si>
    <t>蔡青穎</t>
    <phoneticPr fontId="18" type="noConversion"/>
  </si>
  <si>
    <t>呂宗翰</t>
    <phoneticPr fontId="18" type="noConversion"/>
  </si>
  <si>
    <t>喪假</t>
    <phoneticPr fontId="18" type="noConversion"/>
  </si>
  <si>
    <t>2/25</t>
    <phoneticPr fontId="18" type="noConversion"/>
  </si>
  <si>
    <t>黃亮勻</t>
    <phoneticPr fontId="18" type="noConversion"/>
  </si>
  <si>
    <t>江姿滿</t>
    <phoneticPr fontId="18" type="noConversion"/>
  </si>
  <si>
    <t>喪假</t>
    <phoneticPr fontId="18" type="noConversion"/>
  </si>
  <si>
    <t>2/25</t>
    <phoneticPr fontId="18" type="noConversion"/>
  </si>
  <si>
    <t xml:space="preserve">導師費及學術研究費8折各1日
</t>
    <phoneticPr fontId="18" type="noConversion"/>
  </si>
  <si>
    <t xml:space="preserve">導師費及學術研究費8折各1日. 補扣12月勞保差額50
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</si>
</sst>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32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9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8"/>
      <name val="新細明體"/>
      <family val="1"/>
      <charset val="136"/>
      <scheme val="minor"/>
    </font>
    <font>
      <b/>
      <sz val="10"/>
      <name val="新細明體"/>
      <family val="1"/>
      <charset val="136"/>
    </font>
    <font>
      <b/>
      <sz val="8"/>
      <name val="新細明體"/>
      <family val="1"/>
      <charset val="136"/>
      <scheme val="minor"/>
    </font>
    <font>
      <b/>
      <sz val="8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  <font>
      <sz val="6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176" fontId="23" fillId="0" borderId="0" xfId="0" applyNumberFormat="1" applyFont="1">
      <alignment vertical="center"/>
    </xf>
    <xf numFmtId="176" fontId="23" fillId="0" borderId="0" xfId="0" applyNumberFormat="1" applyFont="1" applyAlignment="1">
      <alignment horizontal="right" vertical="center"/>
    </xf>
    <xf numFmtId="176" fontId="23" fillId="0" borderId="0" xfId="0" applyNumberFormat="1" applyFont="1" applyAlignment="1">
      <alignment horizontal="center" vertical="center"/>
    </xf>
    <xf numFmtId="176" fontId="22" fillId="0" borderId="11" xfId="0" applyNumberFormat="1" applyFont="1" applyFill="1" applyBorder="1" applyAlignment="1">
      <alignment horizontal="center" vertical="center"/>
    </xf>
    <xf numFmtId="176" fontId="22" fillId="0" borderId="11" xfId="0" applyNumberFormat="1" applyFont="1" applyFill="1" applyBorder="1" applyAlignment="1">
      <alignment horizontal="center" vertical="center" wrapText="1"/>
    </xf>
    <xf numFmtId="176" fontId="22" fillId="0" borderId="11" xfId="0" applyNumberFormat="1" applyFont="1" applyBorder="1" applyAlignment="1">
      <alignment horizontal="center" vertical="center"/>
    </xf>
    <xf numFmtId="176" fontId="22" fillId="0" borderId="11" xfId="0" applyNumberFormat="1" applyFont="1" applyBorder="1" applyAlignment="1">
      <alignment horizontal="center" vertical="center" wrapText="1"/>
    </xf>
    <xf numFmtId="176" fontId="21" fillId="0" borderId="0" xfId="0" applyNumberFormat="1" applyFont="1" applyAlignment="1">
      <alignment horizontal="center" vertical="center"/>
    </xf>
    <xf numFmtId="176" fontId="21" fillId="0" borderId="11" xfId="0" applyNumberFormat="1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 wrapText="1"/>
    </xf>
    <xf numFmtId="176" fontId="25" fillId="0" borderId="11" xfId="0" applyNumberFormat="1" applyFont="1" applyBorder="1" applyAlignment="1">
      <alignment horizontal="center" vertical="center"/>
    </xf>
    <xf numFmtId="176" fontId="24" fillId="0" borderId="11" xfId="0" applyNumberFormat="1" applyFont="1" applyBorder="1" applyAlignment="1">
      <alignment horizontal="center" vertical="center" wrapText="1"/>
    </xf>
    <xf numFmtId="176" fontId="24" fillId="0" borderId="11" xfId="0" applyNumberFormat="1" applyFont="1" applyBorder="1" applyAlignment="1">
      <alignment horizontal="center" vertical="center"/>
    </xf>
    <xf numFmtId="176" fontId="27" fillId="0" borderId="11" xfId="0" applyNumberFormat="1" applyFont="1" applyBorder="1" applyAlignment="1">
      <alignment horizontal="center" vertical="center" wrapText="1"/>
    </xf>
    <xf numFmtId="176" fontId="26" fillId="0" borderId="11" xfId="0" applyNumberFormat="1" applyFont="1" applyFill="1" applyBorder="1" applyAlignment="1">
      <alignment horizontal="center" vertical="center" wrapText="1"/>
    </xf>
    <xf numFmtId="176" fontId="28" fillId="0" borderId="11" xfId="0" applyNumberFormat="1" applyFont="1" applyBorder="1">
      <alignment vertical="center"/>
    </xf>
    <xf numFmtId="176" fontId="28" fillId="0" borderId="11" xfId="0" applyNumberFormat="1" applyFont="1" applyBorder="1" applyAlignment="1">
      <alignment horizontal="center" vertical="center"/>
    </xf>
    <xf numFmtId="176" fontId="28" fillId="0" borderId="11" xfId="0" applyNumberFormat="1" applyFont="1" applyBorder="1" applyAlignment="1">
      <alignment horizontal="right" vertical="center"/>
    </xf>
    <xf numFmtId="176" fontId="28" fillId="0" borderId="0" xfId="0" applyNumberFormat="1" applyFont="1">
      <alignment vertical="center"/>
    </xf>
    <xf numFmtId="176" fontId="28" fillId="0" borderId="11" xfId="0" applyNumberFormat="1" applyFont="1" applyFill="1" applyBorder="1" applyAlignment="1">
      <alignment vertical="center" wrapText="1"/>
    </xf>
    <xf numFmtId="0" fontId="23" fillId="0" borderId="0" xfId="0" applyNumberFormat="1" applyFont="1">
      <alignment vertical="center"/>
    </xf>
    <xf numFmtId="49" fontId="28" fillId="0" borderId="11" xfId="0" applyNumberFormat="1" applyFont="1" applyBorder="1" applyAlignment="1">
      <alignment horizontal="center" vertical="center"/>
    </xf>
    <xf numFmtId="176" fontId="30" fillId="0" borderId="12" xfId="0" applyNumberFormat="1" applyFont="1" applyFill="1" applyBorder="1" applyAlignment="1">
      <alignment vertical="center" wrapText="1"/>
    </xf>
    <xf numFmtId="176" fontId="29" fillId="0" borderId="11" xfId="0" applyNumberFormat="1" applyFont="1" applyBorder="1">
      <alignment vertical="center"/>
    </xf>
    <xf numFmtId="176" fontId="31" fillId="0" borderId="11" xfId="0" applyNumberFormat="1" applyFont="1" applyBorder="1" applyAlignment="1">
      <alignment horizontal="center" vertical="center"/>
    </xf>
    <xf numFmtId="176" fontId="28" fillId="0" borderId="0" xfId="0" applyNumberFormat="1" applyFont="1" applyAlignment="1">
      <alignment horizontal="center" vertical="center"/>
    </xf>
    <xf numFmtId="176" fontId="19" fillId="0" borderId="10" xfId="0" applyNumberFormat="1" applyFont="1" applyBorder="1" applyAlignment="1">
      <alignment horizontal="center" vertical="center"/>
    </xf>
    <xf numFmtId="176" fontId="23" fillId="33" borderId="0" xfId="0" applyNumberFormat="1" applyFont="1" applyFill="1" applyBorder="1" applyAlignment="1">
      <alignment horizontal="left"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tabSelected="1" zoomScaleNormal="100" workbookViewId="0">
      <selection activeCell="W4" sqref="W4"/>
    </sheetView>
  </sheetViews>
  <sheetFormatPr defaultColWidth="8.77734375" defaultRowHeight="16.2"/>
  <cols>
    <col min="1" max="1" width="7.109375" style="1" customWidth="1"/>
    <col min="2" max="2" width="7.44140625" style="1" customWidth="1"/>
    <col min="3" max="3" width="7.77734375" style="3" customWidth="1"/>
    <col min="4" max="4" width="4.88671875" style="1" customWidth="1"/>
    <col min="5" max="5" width="6.77734375" style="3" customWidth="1"/>
    <col min="6" max="6" width="4.21875" style="3" customWidth="1"/>
    <col min="7" max="7" width="6.44140625" style="3" customWidth="1"/>
    <col min="8" max="8" width="4.21875" style="2" customWidth="1"/>
    <col min="9" max="9" width="6.77734375" style="1" customWidth="1"/>
    <col min="10" max="10" width="6.33203125" style="1" customWidth="1"/>
    <col min="11" max="11" width="7.109375" style="2" customWidth="1"/>
    <col min="12" max="12" width="5.5546875" style="2" customWidth="1"/>
    <col min="13" max="13" width="5.109375" style="2" customWidth="1"/>
    <col min="14" max="18" width="4.5546875" style="2" customWidth="1"/>
    <col min="19" max="19" width="7" style="2" customWidth="1"/>
    <col min="20" max="20" width="8.109375" style="2" customWidth="1"/>
    <col min="21" max="22" width="5.109375" style="2" customWidth="1"/>
    <col min="23" max="23" width="4.88671875" style="2" customWidth="1"/>
    <col min="24" max="24" width="11.77734375" style="1" customWidth="1"/>
    <col min="25" max="25" width="8.77734375" style="3"/>
    <col min="26" max="16384" width="8.77734375" style="1"/>
  </cols>
  <sheetData>
    <row r="1" spans="1:26" ht="28.5" customHeight="1">
      <c r="A1" s="27" t="s">
        <v>26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</row>
    <row r="2" spans="1:26" s="8" customFormat="1" ht="47.4" customHeight="1">
      <c r="A2" s="9" t="s">
        <v>2</v>
      </c>
      <c r="B2" s="9" t="s">
        <v>0</v>
      </c>
      <c r="C2" s="5" t="s">
        <v>1</v>
      </c>
      <c r="D2" s="4" t="s">
        <v>3</v>
      </c>
      <c r="E2" s="5" t="s">
        <v>10</v>
      </c>
      <c r="F2" s="4" t="s">
        <v>4</v>
      </c>
      <c r="G2" s="5" t="s">
        <v>5</v>
      </c>
      <c r="H2" s="5" t="s">
        <v>6</v>
      </c>
      <c r="I2" s="7" t="s">
        <v>14</v>
      </c>
      <c r="J2" s="7" t="s">
        <v>9</v>
      </c>
      <c r="K2" s="7" t="s">
        <v>8</v>
      </c>
      <c r="L2" s="7" t="s">
        <v>7</v>
      </c>
      <c r="M2" s="14" t="s">
        <v>23</v>
      </c>
      <c r="N2" s="14" t="s">
        <v>24</v>
      </c>
      <c r="O2" s="10" t="s">
        <v>25</v>
      </c>
      <c r="P2" s="14" t="s">
        <v>27</v>
      </c>
      <c r="Q2" s="14" t="s">
        <v>28</v>
      </c>
      <c r="R2" s="10" t="s">
        <v>29</v>
      </c>
      <c r="S2" s="7" t="s">
        <v>13</v>
      </c>
      <c r="T2" s="6" t="s">
        <v>11</v>
      </c>
      <c r="U2" s="15" t="s">
        <v>30</v>
      </c>
      <c r="V2" s="14" t="s">
        <v>31</v>
      </c>
      <c r="W2" s="14" t="s">
        <v>32</v>
      </c>
      <c r="X2" s="11" t="s">
        <v>12</v>
      </c>
    </row>
    <row r="3" spans="1:26" ht="34.799999999999997" customHeight="1">
      <c r="A3" s="24" t="s">
        <v>17</v>
      </c>
      <c r="B3" s="24" t="s">
        <v>18</v>
      </c>
      <c r="C3" s="25" t="s">
        <v>19</v>
      </c>
      <c r="D3" s="12" t="s">
        <v>20</v>
      </c>
      <c r="E3" s="13" t="s">
        <v>21</v>
      </c>
      <c r="F3" s="17">
        <v>190</v>
      </c>
      <c r="G3" s="22" t="s">
        <v>33</v>
      </c>
      <c r="H3" s="18">
        <v>1</v>
      </c>
      <c r="I3" s="16">
        <v>801</v>
      </c>
      <c r="J3" s="16">
        <v>739</v>
      </c>
      <c r="K3" s="18">
        <v>107</v>
      </c>
      <c r="L3" s="18">
        <f t="shared" ref="L3:L5" si="0">K3+J3+I3</f>
        <v>1647</v>
      </c>
      <c r="M3" s="18"/>
      <c r="N3" s="18"/>
      <c r="O3" s="18"/>
      <c r="P3" s="18"/>
      <c r="Q3" s="18"/>
      <c r="R3" s="18"/>
      <c r="S3" s="18">
        <f t="shared" ref="S3:S5" si="1">L3-R3-Q3-P3-O3-N3-M3</f>
        <v>1647</v>
      </c>
      <c r="T3" s="23"/>
      <c r="U3" s="20">
        <v>114</v>
      </c>
      <c r="V3" s="20"/>
      <c r="W3" s="20"/>
      <c r="X3" s="16">
        <f>L3+W3+V3+U3</f>
        <v>1761</v>
      </c>
    </row>
    <row r="4" spans="1:26" ht="34.799999999999997" customHeight="1">
      <c r="A4" s="24" t="s">
        <v>34</v>
      </c>
      <c r="B4" s="24" t="s">
        <v>35</v>
      </c>
      <c r="C4" s="25" t="s">
        <v>36</v>
      </c>
      <c r="D4" s="12" t="s">
        <v>20</v>
      </c>
      <c r="E4" s="13" t="s">
        <v>22</v>
      </c>
      <c r="F4" s="17">
        <v>170</v>
      </c>
      <c r="G4" s="22" t="s">
        <v>37</v>
      </c>
      <c r="H4" s="18">
        <v>1</v>
      </c>
      <c r="I4" s="16">
        <v>752</v>
      </c>
      <c r="J4" s="16">
        <v>591</v>
      </c>
      <c r="K4" s="18">
        <v>109</v>
      </c>
      <c r="L4" s="18">
        <f t="shared" si="0"/>
        <v>1452</v>
      </c>
      <c r="M4" s="18">
        <v>50</v>
      </c>
      <c r="N4" s="18"/>
      <c r="O4" s="18"/>
      <c r="P4" s="18"/>
      <c r="Q4" s="18"/>
      <c r="R4" s="18"/>
      <c r="S4" s="18">
        <f t="shared" si="1"/>
        <v>1402</v>
      </c>
      <c r="T4" s="23" t="s">
        <v>43</v>
      </c>
      <c r="U4" s="20"/>
      <c r="V4" s="20"/>
      <c r="W4" s="20"/>
      <c r="X4" s="16">
        <f>L4+W4+V4+U4</f>
        <v>1452</v>
      </c>
      <c r="Z4" s="21"/>
    </row>
    <row r="5" spans="1:26" ht="34.799999999999997" customHeight="1">
      <c r="A5" s="24" t="s">
        <v>38</v>
      </c>
      <c r="B5" s="24" t="s">
        <v>39</v>
      </c>
      <c r="C5" s="25" t="s">
        <v>40</v>
      </c>
      <c r="D5" s="12" t="s">
        <v>20</v>
      </c>
      <c r="E5" s="13" t="s">
        <v>22</v>
      </c>
      <c r="F5" s="17">
        <v>170</v>
      </c>
      <c r="G5" s="22" t="s">
        <v>41</v>
      </c>
      <c r="H5" s="18">
        <v>1</v>
      </c>
      <c r="I5" s="16">
        <v>752</v>
      </c>
      <c r="J5" s="16">
        <v>591</v>
      </c>
      <c r="K5" s="18">
        <v>109</v>
      </c>
      <c r="L5" s="18">
        <f t="shared" si="0"/>
        <v>1452</v>
      </c>
      <c r="M5" s="18"/>
      <c r="N5" s="18"/>
      <c r="O5" s="18"/>
      <c r="P5" s="18"/>
      <c r="Q5" s="18"/>
      <c r="R5" s="18"/>
      <c r="S5" s="18">
        <f t="shared" si="1"/>
        <v>1452</v>
      </c>
      <c r="T5" s="23" t="s">
        <v>42</v>
      </c>
      <c r="U5" s="20"/>
      <c r="V5" s="20"/>
      <c r="W5" s="20"/>
      <c r="X5" s="16">
        <f>L5+W5+V5+U5</f>
        <v>1452</v>
      </c>
      <c r="Z5" s="21"/>
    </row>
    <row r="6" spans="1:26" s="19" customFormat="1" ht="36.6" customHeight="1">
      <c r="A6" s="16" t="s">
        <v>15</v>
      </c>
      <c r="B6" s="16"/>
      <c r="C6" s="17"/>
      <c r="D6" s="16"/>
      <c r="E6" s="13"/>
      <c r="F6" s="17"/>
      <c r="G6" s="17"/>
      <c r="H6" s="18">
        <f>SUM(H3:H5)</f>
        <v>3</v>
      </c>
      <c r="I6" s="18">
        <f>SUM(I3:I5)</f>
        <v>2305</v>
      </c>
      <c r="J6" s="18">
        <f t="shared" ref="J6:S6" si="2">SUM(J3:J5)</f>
        <v>1921</v>
      </c>
      <c r="K6" s="18">
        <f t="shared" si="2"/>
        <v>325</v>
      </c>
      <c r="L6" s="18">
        <f t="shared" si="2"/>
        <v>4551</v>
      </c>
      <c r="M6" s="18">
        <f t="shared" si="2"/>
        <v>50</v>
      </c>
      <c r="N6" s="18">
        <f t="shared" si="2"/>
        <v>0</v>
      </c>
      <c r="O6" s="18">
        <f t="shared" si="2"/>
        <v>0</v>
      </c>
      <c r="P6" s="18">
        <f t="shared" si="2"/>
        <v>0</v>
      </c>
      <c r="Q6" s="18">
        <f t="shared" si="2"/>
        <v>0</v>
      </c>
      <c r="R6" s="18">
        <f t="shared" si="2"/>
        <v>0</v>
      </c>
      <c r="S6" s="18">
        <f t="shared" si="2"/>
        <v>4501</v>
      </c>
      <c r="T6" s="18"/>
      <c r="U6" s="18">
        <f t="shared" ref="U6" si="3">SUM(U3:U5)</f>
        <v>114</v>
      </c>
      <c r="V6" s="18">
        <f t="shared" ref="V6" si="4">SUM(V3:V5)</f>
        <v>0</v>
      </c>
      <c r="W6" s="18">
        <f t="shared" ref="W6" si="5">SUM(W3:W5)</f>
        <v>0</v>
      </c>
      <c r="X6" s="18">
        <f t="shared" ref="X6" si="6">SUM(X3:X5)</f>
        <v>4665</v>
      </c>
      <c r="Y6" s="26"/>
    </row>
    <row r="8" spans="1:26">
      <c r="A8" s="28" t="s">
        <v>16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</row>
    <row r="9" spans="1:26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</row>
  </sheetData>
  <sortState ref="A3:Y15">
    <sortCondition ref="A2"/>
  </sortState>
  <mergeCells count="2">
    <mergeCell ref="A1:X1"/>
    <mergeCell ref="A8:X9"/>
  </mergeCells>
  <phoneticPr fontId="18" type="noConversion"/>
  <printOptions horizontalCentered="1"/>
  <pageMargins left="0" right="0" top="0.35433070866141736" bottom="0.35433070866141736" header="0.31496062992125984" footer="0.31496062992125984"/>
  <pageSetup paperSize="9" orientation="landscape" r:id="rId1"/>
  <headerFooter>
    <oddFooter>第 &amp;P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11001</vt:lpstr>
      <vt:lpstr>'11001'!Print_Titles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使用者</cp:lastModifiedBy>
  <cp:lastPrinted>2021-01-22T01:47:36Z</cp:lastPrinted>
  <dcterms:created xsi:type="dcterms:W3CDTF">2013-06-25T01:13:31Z</dcterms:created>
  <dcterms:modified xsi:type="dcterms:W3CDTF">2021-03-02T00:16:29Z</dcterms:modified>
</cp:coreProperties>
</file>