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100" windowHeight="7200"/>
  </bookViews>
  <sheets>
    <sheet name="103.4 新" sheetId="1" r:id="rId1"/>
  </sheets>
  <definedNames>
    <definedName name="_xlnm.Print_Titles" localSheetId="0">'103.4 新'!$1:$2</definedName>
  </definedNames>
  <calcPr calcId="125725"/>
</workbook>
</file>

<file path=xl/calcChain.xml><?xml version="1.0" encoding="utf-8"?>
<calcChain xmlns="http://schemas.openxmlformats.org/spreadsheetml/2006/main">
  <c r="R116" i="1"/>
  <c r="Q116"/>
  <c r="P116"/>
  <c r="M116"/>
  <c r="L115"/>
  <c r="L116" s="1"/>
  <c r="R114"/>
  <c r="Q114"/>
  <c r="P114"/>
  <c r="M114"/>
  <c r="L113"/>
  <c r="L114" s="1"/>
  <c r="R112"/>
  <c r="Q112"/>
  <c r="P112"/>
  <c r="M112"/>
  <c r="L111"/>
  <c r="N111" s="1"/>
  <c r="O111" s="1"/>
  <c r="S111" s="1"/>
  <c r="L110"/>
  <c r="L112" s="1"/>
  <c r="R109"/>
  <c r="Q109"/>
  <c r="P109"/>
  <c r="M109"/>
  <c r="L108"/>
  <c r="L109" s="1"/>
  <c r="R107"/>
  <c r="Q107"/>
  <c r="P107"/>
  <c r="M107"/>
  <c r="L106"/>
  <c r="L107" s="1"/>
  <c r="R105"/>
  <c r="Q105"/>
  <c r="P105"/>
  <c r="M105"/>
  <c r="L104"/>
  <c r="L105" s="1"/>
  <c r="R103"/>
  <c r="Q103"/>
  <c r="P103"/>
  <c r="M103"/>
  <c r="L102"/>
  <c r="L103" s="1"/>
  <c r="R101"/>
  <c r="Q101"/>
  <c r="P101"/>
  <c r="M101"/>
  <c r="L100"/>
  <c r="L101" s="1"/>
  <c r="R99"/>
  <c r="Q99"/>
  <c r="P99"/>
  <c r="M99"/>
  <c r="L98"/>
  <c r="L99" s="1"/>
  <c r="R97"/>
  <c r="Q97"/>
  <c r="P97"/>
  <c r="M97"/>
  <c r="L96"/>
  <c r="L97" s="1"/>
  <c r="R95"/>
  <c r="Q95"/>
  <c r="P95"/>
  <c r="M95"/>
  <c r="L94"/>
  <c r="N94" s="1"/>
  <c r="O94" s="1"/>
  <c r="S94" s="1"/>
  <c r="L93"/>
  <c r="L95" s="1"/>
  <c r="R92"/>
  <c r="Q92"/>
  <c r="P92"/>
  <c r="M92"/>
  <c r="L91"/>
  <c r="L92" s="1"/>
  <c r="R90"/>
  <c r="Q90"/>
  <c r="P90"/>
  <c r="M90"/>
  <c r="L89"/>
  <c r="N89" s="1"/>
  <c r="O89" s="1"/>
  <c r="S89" s="1"/>
  <c r="L88"/>
  <c r="L90" s="1"/>
  <c r="R87"/>
  <c r="Q87"/>
  <c r="P87"/>
  <c r="M87"/>
  <c r="L86"/>
  <c r="L87" s="1"/>
  <c r="R85"/>
  <c r="Q85"/>
  <c r="P85"/>
  <c r="M85"/>
  <c r="L84"/>
  <c r="N84" s="1"/>
  <c r="O84" s="1"/>
  <c r="S84" s="1"/>
  <c r="L83"/>
  <c r="L85" s="1"/>
  <c r="R82"/>
  <c r="Q82"/>
  <c r="P82"/>
  <c r="M82"/>
  <c r="L81"/>
  <c r="L82" s="1"/>
  <c r="R80"/>
  <c r="Q80"/>
  <c r="P80"/>
  <c r="M80"/>
  <c r="L79"/>
  <c r="N79" s="1"/>
  <c r="O79" s="1"/>
  <c r="S79" s="1"/>
  <c r="L78"/>
  <c r="N78" s="1"/>
  <c r="O78" s="1"/>
  <c r="S78" s="1"/>
  <c r="L77"/>
  <c r="N77" s="1"/>
  <c r="O77" s="1"/>
  <c r="S77" s="1"/>
  <c r="L76"/>
  <c r="N76" s="1"/>
  <c r="O76" s="1"/>
  <c r="S76" s="1"/>
  <c r="L75"/>
  <c r="N75" s="1"/>
  <c r="O75" s="1"/>
  <c r="S75" s="1"/>
  <c r="L74"/>
  <c r="L80" s="1"/>
  <c r="R73"/>
  <c r="Q73"/>
  <c r="P73"/>
  <c r="M73"/>
  <c r="L72"/>
  <c r="L73" s="1"/>
  <c r="R71"/>
  <c r="Q71"/>
  <c r="P71"/>
  <c r="M71"/>
  <c r="L70"/>
  <c r="L71" s="1"/>
  <c r="R69"/>
  <c r="Q69"/>
  <c r="P69"/>
  <c r="M69"/>
  <c r="L68"/>
  <c r="L69" s="1"/>
  <c r="R67"/>
  <c r="Q67"/>
  <c r="P67"/>
  <c r="M67"/>
  <c r="L66"/>
  <c r="N66" s="1"/>
  <c r="O66" s="1"/>
  <c r="S66" s="1"/>
  <c r="L65"/>
  <c r="L67" s="1"/>
  <c r="R64"/>
  <c r="Q64"/>
  <c r="P64"/>
  <c r="M64"/>
  <c r="L63"/>
  <c r="L64" s="1"/>
  <c r="R62"/>
  <c r="Q62"/>
  <c r="P62"/>
  <c r="M62"/>
  <c r="L61"/>
  <c r="L62" s="1"/>
  <c r="R60"/>
  <c r="Q60"/>
  <c r="P60"/>
  <c r="M60"/>
  <c r="L59"/>
  <c r="N59" s="1"/>
  <c r="O59" s="1"/>
  <c r="S59" s="1"/>
  <c r="L58"/>
  <c r="N58" s="1"/>
  <c r="O58" s="1"/>
  <c r="S58" s="1"/>
  <c r="L57"/>
  <c r="N57" s="1"/>
  <c r="O57" s="1"/>
  <c r="S57" s="1"/>
  <c r="L56"/>
  <c r="N56" s="1"/>
  <c r="O56" s="1"/>
  <c r="S56" s="1"/>
  <c r="L55"/>
  <c r="L60" s="1"/>
  <c r="R54"/>
  <c r="Q54"/>
  <c r="P54"/>
  <c r="M54"/>
  <c r="L53"/>
  <c r="L54" s="1"/>
  <c r="R52"/>
  <c r="Q52"/>
  <c r="P52"/>
  <c r="M52"/>
  <c r="L51"/>
  <c r="L52" s="1"/>
  <c r="R50"/>
  <c r="Q50"/>
  <c r="P50"/>
  <c r="M50"/>
  <c r="L49"/>
  <c r="L50" s="1"/>
  <c r="R48"/>
  <c r="Q48"/>
  <c r="P48"/>
  <c r="M48"/>
  <c r="L47"/>
  <c r="L48" s="1"/>
  <c r="R46"/>
  <c r="Q46"/>
  <c r="P46"/>
  <c r="M46"/>
  <c r="L45"/>
  <c r="L46" s="1"/>
  <c r="R44"/>
  <c r="Q44"/>
  <c r="P44"/>
  <c r="M44"/>
  <c r="L43"/>
  <c r="L44" s="1"/>
  <c r="R42"/>
  <c r="Q42"/>
  <c r="P42"/>
  <c r="M42"/>
  <c r="L41"/>
  <c r="N41" s="1"/>
  <c r="O41" s="1"/>
  <c r="S41" s="1"/>
  <c r="L40"/>
  <c r="N40" s="1"/>
  <c r="O40" s="1"/>
  <c r="S40" s="1"/>
  <c r="L39"/>
  <c r="L42" s="1"/>
  <c r="R38"/>
  <c r="Q38"/>
  <c r="P38"/>
  <c r="M38"/>
  <c r="L37"/>
  <c r="L38" s="1"/>
  <c r="R36"/>
  <c r="Q36"/>
  <c r="P36"/>
  <c r="M36"/>
  <c r="L35"/>
  <c r="L36" s="1"/>
  <c r="R34"/>
  <c r="Q34"/>
  <c r="P34"/>
  <c r="M34"/>
  <c r="L33"/>
  <c r="N33" s="1"/>
  <c r="O33" s="1"/>
  <c r="S33" s="1"/>
  <c r="L32"/>
  <c r="N32" s="1"/>
  <c r="O32" s="1"/>
  <c r="S32" s="1"/>
  <c r="L31"/>
  <c r="L34" s="1"/>
  <c r="R30"/>
  <c r="Q30"/>
  <c r="P30"/>
  <c r="M30"/>
  <c r="L29"/>
  <c r="N29" s="1"/>
  <c r="O29" s="1"/>
  <c r="S29" s="1"/>
  <c r="L28"/>
  <c r="N28" s="1"/>
  <c r="O28" s="1"/>
  <c r="S28" s="1"/>
  <c r="L27"/>
  <c r="N27" s="1"/>
  <c r="O27" s="1"/>
  <c r="S27" s="1"/>
  <c r="L26"/>
  <c r="L30" s="1"/>
  <c r="R25"/>
  <c r="Q25"/>
  <c r="P25"/>
  <c r="M25"/>
  <c r="L24"/>
  <c r="L25" s="1"/>
  <c r="R23"/>
  <c r="Q23"/>
  <c r="P23"/>
  <c r="M23"/>
  <c r="L22"/>
  <c r="L23" s="1"/>
  <c r="R21"/>
  <c r="Q21"/>
  <c r="P21"/>
  <c r="M21"/>
  <c r="L20"/>
  <c r="L21" s="1"/>
  <c r="R19"/>
  <c r="Q19"/>
  <c r="P19"/>
  <c r="M19"/>
  <c r="L18"/>
  <c r="N18" s="1"/>
  <c r="O18" s="1"/>
  <c r="S18" s="1"/>
  <c r="L17"/>
  <c r="L19" s="1"/>
  <c r="R16"/>
  <c r="Q16"/>
  <c r="P16"/>
  <c r="M16"/>
  <c r="L15"/>
  <c r="N15" s="1"/>
  <c r="O15" s="1"/>
  <c r="S15" s="1"/>
  <c r="L14"/>
  <c r="N14" s="1"/>
  <c r="O14" s="1"/>
  <c r="S14" s="1"/>
  <c r="L13"/>
  <c r="L16" s="1"/>
  <c r="R12"/>
  <c r="Q12"/>
  <c r="P12"/>
  <c r="M12"/>
  <c r="L11"/>
  <c r="L12" s="1"/>
  <c r="R10"/>
  <c r="Q10"/>
  <c r="P10"/>
  <c r="M10"/>
  <c r="L9"/>
  <c r="L10" s="1"/>
  <c r="R8"/>
  <c r="Q8"/>
  <c r="P8"/>
  <c r="M8"/>
  <c r="L7"/>
  <c r="L8" s="1"/>
  <c r="R6"/>
  <c r="Q6"/>
  <c r="P6"/>
  <c r="M6"/>
  <c r="L5"/>
  <c r="L6" s="1"/>
  <c r="R4"/>
  <c r="R117" s="1"/>
  <c r="Q4"/>
  <c r="Q117" s="1"/>
  <c r="P4"/>
  <c r="P117" s="1"/>
  <c r="M4"/>
  <c r="M117" s="1"/>
  <c r="L3"/>
  <c r="N3" l="1"/>
  <c r="N5"/>
  <c r="N7"/>
  <c r="N9"/>
  <c r="N11"/>
  <c r="N13"/>
  <c r="N17"/>
  <c r="N20"/>
  <c r="N22"/>
  <c r="N24"/>
  <c r="N26"/>
  <c r="N31"/>
  <c r="N35"/>
  <c r="N37"/>
  <c r="N39"/>
  <c r="N43"/>
  <c r="N45"/>
  <c r="N47"/>
  <c r="N49"/>
  <c r="N51"/>
  <c r="N53"/>
  <c r="N55"/>
  <c r="N61"/>
  <c r="N63"/>
  <c r="N65"/>
  <c r="N68"/>
  <c r="N70"/>
  <c r="N72"/>
  <c r="N74"/>
  <c r="N81"/>
  <c r="N83"/>
  <c r="N86"/>
  <c r="N88"/>
  <c r="N91"/>
  <c r="N93"/>
  <c r="N96"/>
  <c r="N98"/>
  <c r="N100"/>
  <c r="N102"/>
  <c r="N104"/>
  <c r="N106"/>
  <c r="N108"/>
  <c r="N110"/>
  <c r="N113"/>
  <c r="N115"/>
  <c r="L4"/>
  <c r="L117" s="1"/>
  <c r="N114" l="1"/>
  <c r="O113"/>
  <c r="N109"/>
  <c r="O108"/>
  <c r="N105"/>
  <c r="O104"/>
  <c r="N101"/>
  <c r="O100"/>
  <c r="N97"/>
  <c r="O96"/>
  <c r="N92"/>
  <c r="O91"/>
  <c r="N87"/>
  <c r="O86"/>
  <c r="N82"/>
  <c r="O81"/>
  <c r="N73"/>
  <c r="O72"/>
  <c r="N69"/>
  <c r="O68"/>
  <c r="N64"/>
  <c r="O63"/>
  <c r="N60"/>
  <c r="O55"/>
  <c r="N52"/>
  <c r="O51"/>
  <c r="N48"/>
  <c r="O47"/>
  <c r="N44"/>
  <c r="O43"/>
  <c r="N38"/>
  <c r="O37"/>
  <c r="N34"/>
  <c r="O31"/>
  <c r="N25"/>
  <c r="O24"/>
  <c r="N21"/>
  <c r="O20"/>
  <c r="N16"/>
  <c r="O13"/>
  <c r="N10"/>
  <c r="O9"/>
  <c r="N6"/>
  <c r="O5"/>
  <c r="N116"/>
  <c r="O115"/>
  <c r="N112"/>
  <c r="O110"/>
  <c r="N107"/>
  <c r="O106"/>
  <c r="N103"/>
  <c r="O102"/>
  <c r="N99"/>
  <c r="O98"/>
  <c r="N95"/>
  <c r="O93"/>
  <c r="N90"/>
  <c r="O88"/>
  <c r="N85"/>
  <c r="O83"/>
  <c r="N80"/>
  <c r="O74"/>
  <c r="N71"/>
  <c r="O70"/>
  <c r="N67"/>
  <c r="O65"/>
  <c r="N62"/>
  <c r="O61"/>
  <c r="N54"/>
  <c r="O53"/>
  <c r="N50"/>
  <c r="O49"/>
  <c r="N46"/>
  <c r="O45"/>
  <c r="N42"/>
  <c r="O39"/>
  <c r="N36"/>
  <c r="O35"/>
  <c r="N30"/>
  <c r="O26"/>
  <c r="N23"/>
  <c r="O22"/>
  <c r="N19"/>
  <c r="O17"/>
  <c r="N12"/>
  <c r="O11"/>
  <c r="N8"/>
  <c r="O7"/>
  <c r="N117"/>
  <c r="N4"/>
  <c r="O3"/>
  <c r="O4" l="1"/>
  <c r="S3"/>
  <c r="O8"/>
  <c r="S7"/>
  <c r="S8" s="1"/>
  <c r="O12"/>
  <c r="S11"/>
  <c r="S12" s="1"/>
  <c r="O19"/>
  <c r="S17"/>
  <c r="S19" s="1"/>
  <c r="O23"/>
  <c r="S22"/>
  <c r="S23" s="1"/>
  <c r="O30"/>
  <c r="S26"/>
  <c r="S30" s="1"/>
  <c r="O36"/>
  <c r="S35"/>
  <c r="S36" s="1"/>
  <c r="O42"/>
  <c r="S39"/>
  <c r="S42" s="1"/>
  <c r="O46"/>
  <c r="S45"/>
  <c r="S46" s="1"/>
  <c r="O50"/>
  <c r="S49"/>
  <c r="S50" s="1"/>
  <c r="O54"/>
  <c r="S53"/>
  <c r="S54" s="1"/>
  <c r="O62"/>
  <c r="S61"/>
  <c r="S62" s="1"/>
  <c r="O67"/>
  <c r="S65"/>
  <c r="S67" s="1"/>
  <c r="O71"/>
  <c r="S70"/>
  <c r="S71" s="1"/>
  <c r="O80"/>
  <c r="S74"/>
  <c r="S80" s="1"/>
  <c r="O85"/>
  <c r="S83"/>
  <c r="S85" s="1"/>
  <c r="O90"/>
  <c r="S88"/>
  <c r="S90" s="1"/>
  <c r="O95"/>
  <c r="S93"/>
  <c r="S95" s="1"/>
  <c r="O99"/>
  <c r="S98"/>
  <c r="S99" s="1"/>
  <c r="O103"/>
  <c r="S102"/>
  <c r="S103" s="1"/>
  <c r="O107"/>
  <c r="S106"/>
  <c r="S107" s="1"/>
  <c r="O112"/>
  <c r="S110"/>
  <c r="S112" s="1"/>
  <c r="O116"/>
  <c r="S115"/>
  <c r="S116" s="1"/>
  <c r="O6"/>
  <c r="O117" s="1"/>
  <c r="S5"/>
  <c r="S6" s="1"/>
  <c r="O10"/>
  <c r="S9"/>
  <c r="S10" s="1"/>
  <c r="O16"/>
  <c r="S13"/>
  <c r="S16" s="1"/>
  <c r="O21"/>
  <c r="S20"/>
  <c r="S21" s="1"/>
  <c r="O25"/>
  <c r="S24"/>
  <c r="S25" s="1"/>
  <c r="O34"/>
  <c r="S31"/>
  <c r="S34" s="1"/>
  <c r="O38"/>
  <c r="S37"/>
  <c r="S38" s="1"/>
  <c r="O44"/>
  <c r="S43"/>
  <c r="S44" s="1"/>
  <c r="O48"/>
  <c r="S47"/>
  <c r="S48" s="1"/>
  <c r="O52"/>
  <c r="S51"/>
  <c r="S52" s="1"/>
  <c r="O60"/>
  <c r="S55"/>
  <c r="S60" s="1"/>
  <c r="O64"/>
  <c r="S63"/>
  <c r="S64" s="1"/>
  <c r="O69"/>
  <c r="S68"/>
  <c r="S69" s="1"/>
  <c r="O73"/>
  <c r="S72"/>
  <c r="S73" s="1"/>
  <c r="O82"/>
  <c r="S81"/>
  <c r="S82" s="1"/>
  <c r="O87"/>
  <c r="S86"/>
  <c r="S87" s="1"/>
  <c r="O92"/>
  <c r="S91"/>
  <c r="S92" s="1"/>
  <c r="O97"/>
  <c r="S96"/>
  <c r="S97" s="1"/>
  <c r="O101"/>
  <c r="S100"/>
  <c r="S101" s="1"/>
  <c r="O105"/>
  <c r="S104"/>
  <c r="S105" s="1"/>
  <c r="O109"/>
  <c r="S108"/>
  <c r="S109" s="1"/>
  <c r="O114"/>
  <c r="S113"/>
  <c r="S114" s="1"/>
  <c r="S4" l="1"/>
  <c r="S117" s="1"/>
</calcChain>
</file>

<file path=xl/sharedStrings.xml><?xml version="1.0" encoding="utf-8"?>
<sst xmlns="http://schemas.openxmlformats.org/spreadsheetml/2006/main" count="317" uniqueCount="157">
  <si>
    <t>台南市北區文元國小年103年4月份鐘點代課費印領清冊</t>
    <phoneticPr fontId="5" type="noConversion"/>
  </si>
  <si>
    <t>代課人</t>
    <phoneticPr fontId="5" type="noConversion"/>
  </si>
  <si>
    <t>假別</t>
  </si>
  <si>
    <t>請假人</t>
  </si>
  <si>
    <t>日期</t>
    <phoneticPr fontId="5" type="noConversion"/>
  </si>
  <si>
    <t>第1節</t>
    <phoneticPr fontId="5" type="noConversion"/>
  </si>
  <si>
    <t>第2節</t>
    <phoneticPr fontId="5" type="noConversion"/>
  </si>
  <si>
    <t>第3節</t>
    <phoneticPr fontId="5" type="noConversion"/>
  </si>
  <si>
    <t>第4節</t>
    <phoneticPr fontId="5" type="noConversion"/>
  </si>
  <si>
    <t>第5節</t>
    <phoneticPr fontId="5" type="noConversion"/>
  </si>
  <si>
    <t>第6節</t>
    <phoneticPr fontId="5" type="noConversion"/>
  </si>
  <si>
    <t>第7節</t>
    <phoneticPr fontId="5" type="noConversion"/>
  </si>
  <si>
    <t>節數小計</t>
    <phoneticPr fontId="5" type="noConversion"/>
  </si>
  <si>
    <t>導師時間</t>
    <phoneticPr fontId="5" type="noConversion"/>
  </si>
  <si>
    <t>總節數</t>
    <phoneticPr fontId="5" type="noConversion"/>
  </si>
  <si>
    <t>代課費</t>
    <phoneticPr fontId="5" type="noConversion"/>
  </si>
  <si>
    <t>3月勞保代扣</t>
    <phoneticPr fontId="5" type="noConversion"/>
  </si>
  <si>
    <t>4月勞保代扣</t>
    <phoneticPr fontId="5" type="noConversion"/>
  </si>
  <si>
    <t>4月補充保費</t>
    <phoneticPr fontId="5" type="noConversion"/>
  </si>
  <si>
    <t>實領金額</t>
    <phoneticPr fontId="5" type="noConversion"/>
  </si>
  <si>
    <t>王繪評</t>
    <phoneticPr fontId="4" type="noConversion"/>
  </si>
  <si>
    <t>公假</t>
    <phoneticPr fontId="4" type="noConversion"/>
  </si>
  <si>
    <t>林佳賓</t>
    <phoneticPr fontId="4" type="noConversion"/>
  </si>
  <si>
    <t>508</t>
    <phoneticPr fontId="4" type="noConversion"/>
  </si>
  <si>
    <t>王繪評 合計</t>
  </si>
  <si>
    <t>王麗娟</t>
    <phoneticPr fontId="4" type="noConversion"/>
  </si>
  <si>
    <t>王品蘋</t>
    <phoneticPr fontId="4" type="noConversion"/>
  </si>
  <si>
    <t>王麗娟 合計</t>
  </si>
  <si>
    <t>吳毓佩</t>
    <phoneticPr fontId="4" type="noConversion"/>
  </si>
  <si>
    <t>陳怡真</t>
    <phoneticPr fontId="4" type="noConversion"/>
  </si>
  <si>
    <t>吳毓佩 合計</t>
  </si>
  <si>
    <t>李岳勳</t>
    <phoneticPr fontId="4" type="noConversion"/>
  </si>
  <si>
    <t>陳宣榕</t>
    <phoneticPr fontId="4" type="noConversion"/>
  </si>
  <si>
    <t>李岳勳 合計</t>
  </si>
  <si>
    <t>李思萍</t>
    <phoneticPr fontId="4" type="noConversion"/>
  </si>
  <si>
    <t>張幼君</t>
    <phoneticPr fontId="4" type="noConversion"/>
  </si>
  <si>
    <t>李思萍 合計</t>
  </si>
  <si>
    <t>林小萍</t>
    <phoneticPr fontId="4" type="noConversion"/>
  </si>
  <si>
    <t>吳淑媛</t>
    <phoneticPr fontId="4" type="noConversion"/>
  </si>
  <si>
    <t>鄭如真</t>
    <phoneticPr fontId="4" type="noConversion"/>
  </si>
  <si>
    <t>喪假</t>
    <phoneticPr fontId="4" type="noConversion"/>
  </si>
  <si>
    <t>202</t>
    <phoneticPr fontId="4" type="noConversion"/>
  </si>
  <si>
    <t>209</t>
    <phoneticPr fontId="4" type="noConversion"/>
  </si>
  <si>
    <t>101</t>
    <phoneticPr fontId="4" type="noConversion"/>
  </si>
  <si>
    <t>201</t>
    <phoneticPr fontId="4" type="noConversion"/>
  </si>
  <si>
    <t>207</t>
    <phoneticPr fontId="4" type="noConversion"/>
  </si>
  <si>
    <t>林小萍 合計</t>
  </si>
  <si>
    <t>林吟靜</t>
    <phoneticPr fontId="4" type="noConversion"/>
  </si>
  <si>
    <t>林淑蕊</t>
    <phoneticPr fontId="4" type="noConversion"/>
  </si>
  <si>
    <t>黃智蘋</t>
    <phoneticPr fontId="4" type="noConversion"/>
  </si>
  <si>
    <t>林吟靜 合計</t>
  </si>
  <si>
    <t>林佳賓 合計</t>
  </si>
  <si>
    <t>洪文傑</t>
    <phoneticPr fontId="4" type="noConversion"/>
  </si>
  <si>
    <t>陳進東</t>
    <phoneticPr fontId="4" type="noConversion"/>
  </si>
  <si>
    <t>306</t>
    <phoneticPr fontId="4" type="noConversion"/>
  </si>
  <si>
    <t>洪文傑 合計</t>
  </si>
  <si>
    <t>徐怡雯</t>
    <phoneticPr fontId="4" type="noConversion"/>
  </si>
  <si>
    <t>313</t>
    <phoneticPr fontId="4" type="noConversion"/>
  </si>
  <si>
    <t>徐怡雯 合計</t>
  </si>
  <si>
    <t>馬慧文</t>
    <phoneticPr fontId="4" type="noConversion"/>
  </si>
  <si>
    <t>許紡銜</t>
    <phoneticPr fontId="4" type="noConversion"/>
  </si>
  <si>
    <t>馬慧文 合計</t>
  </si>
  <si>
    <t>高淑雲</t>
    <phoneticPr fontId="4" type="noConversion"/>
  </si>
  <si>
    <t>楊富安</t>
    <phoneticPr fontId="4" type="noConversion"/>
  </si>
  <si>
    <t>施雅玲</t>
    <phoneticPr fontId="4" type="noConversion"/>
  </si>
  <si>
    <t>413</t>
    <phoneticPr fontId="4" type="noConversion"/>
  </si>
  <si>
    <t>高淑雲 合計</t>
  </si>
  <si>
    <t>張秀如</t>
    <phoneticPr fontId="4" type="noConversion"/>
  </si>
  <si>
    <t>102</t>
    <phoneticPr fontId="4" type="noConversion"/>
  </si>
  <si>
    <t>張秀如 合計</t>
  </si>
  <si>
    <t>張佳瑛</t>
    <phoneticPr fontId="4" type="noConversion"/>
  </si>
  <si>
    <t>210</t>
    <phoneticPr fontId="4" type="noConversion"/>
  </si>
  <si>
    <t>張佳瑛 合計</t>
  </si>
  <si>
    <t>張清江</t>
    <phoneticPr fontId="4" type="noConversion"/>
  </si>
  <si>
    <t>305</t>
    <phoneticPr fontId="4" type="noConversion"/>
  </si>
  <si>
    <t>張清江 合計</t>
  </si>
  <si>
    <t>張鳳敏</t>
    <phoneticPr fontId="4" type="noConversion"/>
  </si>
  <si>
    <t>張鳳敏 合計</t>
  </si>
  <si>
    <t>莊明珠</t>
    <phoneticPr fontId="4" type="noConversion"/>
  </si>
  <si>
    <t>莊明珠 合計</t>
  </si>
  <si>
    <t>郭杏緣</t>
    <phoneticPr fontId="4" type="noConversion"/>
  </si>
  <si>
    <t>江姿滿</t>
    <phoneticPr fontId="4" type="noConversion"/>
  </si>
  <si>
    <t>郭杏緣 合計</t>
  </si>
  <si>
    <t>郭美慈</t>
    <phoneticPr fontId="4" type="noConversion"/>
  </si>
  <si>
    <t>許雅瑜</t>
    <phoneticPr fontId="4" type="noConversion"/>
  </si>
  <si>
    <t>郭美慈 合計</t>
  </si>
  <si>
    <t>陳冠之</t>
    <phoneticPr fontId="4" type="noConversion"/>
  </si>
  <si>
    <t>陳冠之 合計</t>
  </si>
  <si>
    <t>陳冠月</t>
    <phoneticPr fontId="4" type="noConversion"/>
  </si>
  <si>
    <t>407</t>
    <phoneticPr fontId="4" type="noConversion"/>
  </si>
  <si>
    <t>陳冠月 合計</t>
  </si>
  <si>
    <t>陳冠吉</t>
    <phoneticPr fontId="4" type="noConversion"/>
  </si>
  <si>
    <t>307</t>
    <phoneticPr fontId="4" type="noConversion"/>
  </si>
  <si>
    <t>314</t>
    <phoneticPr fontId="4" type="noConversion"/>
  </si>
  <si>
    <t>陳冠吉 合計</t>
  </si>
  <si>
    <t>308</t>
    <phoneticPr fontId="4" type="noConversion"/>
  </si>
  <si>
    <t>陳宣榕 合計</t>
  </si>
  <si>
    <t>陳秋婷</t>
    <phoneticPr fontId="4" type="noConversion"/>
  </si>
  <si>
    <t>陳福慶</t>
    <phoneticPr fontId="4" type="noConversion"/>
  </si>
  <si>
    <t>陳秋婷 合計</t>
  </si>
  <si>
    <t>陳珮錡</t>
    <phoneticPr fontId="4" type="noConversion"/>
  </si>
  <si>
    <t>陳珮錡 合計</t>
  </si>
  <si>
    <t>陳淑萍</t>
    <phoneticPr fontId="4" type="noConversion"/>
  </si>
  <si>
    <t>陳淑萍 合計</t>
  </si>
  <si>
    <t>陳雅玲</t>
    <phoneticPr fontId="4" type="noConversion"/>
  </si>
  <si>
    <t>王博碩</t>
    <phoneticPr fontId="4" type="noConversion"/>
  </si>
  <si>
    <t>604</t>
    <phoneticPr fontId="4" type="noConversion"/>
  </si>
  <si>
    <t>602</t>
    <phoneticPr fontId="4" type="noConversion"/>
  </si>
  <si>
    <t>陳雅玲 合計</t>
  </si>
  <si>
    <t>曾玟蒨</t>
    <phoneticPr fontId="4" type="noConversion"/>
  </si>
  <si>
    <t>曾玟蒨 合計</t>
  </si>
  <si>
    <t>黃元渝</t>
    <phoneticPr fontId="4" type="noConversion"/>
  </si>
  <si>
    <t>產前假</t>
    <phoneticPr fontId="4" type="noConversion"/>
  </si>
  <si>
    <t>黃元渝 合計</t>
  </si>
  <si>
    <t>黃彩瑜</t>
    <phoneticPr fontId="4" type="noConversion"/>
  </si>
  <si>
    <t>黃彩瑜 合計</t>
  </si>
  <si>
    <t>黃淑慧</t>
    <phoneticPr fontId="4" type="noConversion"/>
  </si>
  <si>
    <t>410</t>
    <phoneticPr fontId="4" type="noConversion"/>
  </si>
  <si>
    <t>黃淑慧 合計</t>
  </si>
  <si>
    <t>黃智蘋 合計</t>
  </si>
  <si>
    <t>黃詠彬</t>
    <phoneticPr fontId="4" type="noConversion"/>
  </si>
  <si>
    <t>連國樑</t>
    <phoneticPr fontId="4" type="noConversion"/>
  </si>
  <si>
    <t>黃詠彬 合計</t>
  </si>
  <si>
    <t>楊淑閔</t>
    <phoneticPr fontId="4" type="noConversion"/>
  </si>
  <si>
    <t>病假</t>
    <phoneticPr fontId="4" type="noConversion"/>
  </si>
  <si>
    <t>劉慈雯</t>
    <phoneticPr fontId="4" type="noConversion"/>
  </si>
  <si>
    <t>115</t>
    <phoneticPr fontId="4" type="noConversion"/>
  </si>
  <si>
    <t>楊淑閔 合計</t>
  </si>
  <si>
    <t>葛正儀</t>
    <phoneticPr fontId="4" type="noConversion"/>
  </si>
  <si>
    <t>208</t>
    <phoneticPr fontId="4" type="noConversion"/>
  </si>
  <si>
    <t>葛正儀 合計</t>
  </si>
  <si>
    <t>董秀珍</t>
    <phoneticPr fontId="4" type="noConversion"/>
  </si>
  <si>
    <t>408</t>
    <phoneticPr fontId="4" type="noConversion"/>
  </si>
  <si>
    <t>董秀珍 合計</t>
  </si>
  <si>
    <t>董梅君</t>
    <phoneticPr fontId="4" type="noConversion"/>
  </si>
  <si>
    <t>林政志</t>
    <phoneticPr fontId="4" type="noConversion"/>
  </si>
  <si>
    <t>董梅君 合計</t>
  </si>
  <si>
    <t>蔡可為</t>
    <phoneticPr fontId="4" type="noConversion"/>
  </si>
  <si>
    <t>蔡可為 合計</t>
  </si>
  <si>
    <t>鄭文隆</t>
    <phoneticPr fontId="4" type="noConversion"/>
  </si>
  <si>
    <t>鄭文隆 合計</t>
  </si>
  <si>
    <t>鄭光妤</t>
    <phoneticPr fontId="4" type="noConversion"/>
  </si>
  <si>
    <t>鄭光妤 合計</t>
  </si>
  <si>
    <t>鄭如真 合計</t>
  </si>
  <si>
    <t>盧思玲</t>
    <phoneticPr fontId="4" type="noConversion"/>
  </si>
  <si>
    <t>盧思玲 合計</t>
  </si>
  <si>
    <t>顏士智</t>
    <phoneticPr fontId="4" type="noConversion"/>
  </si>
  <si>
    <t>顏士智 合計</t>
  </si>
  <si>
    <t>羅佳芬</t>
    <phoneticPr fontId="4" type="noConversion"/>
  </si>
  <si>
    <t>黃滄富</t>
    <phoneticPr fontId="4" type="noConversion"/>
  </si>
  <si>
    <t>609</t>
    <phoneticPr fontId="4" type="noConversion"/>
  </si>
  <si>
    <t>羅佳芬 合計</t>
  </si>
  <si>
    <t>蘇怡婷</t>
    <phoneticPr fontId="4" type="noConversion"/>
  </si>
  <si>
    <t>蘇怡婷 合計</t>
  </si>
  <si>
    <t>總計</t>
  </si>
  <si>
    <t>製表                                      教務處                                          出納組長                                                   會計室                                      校長</t>
    <phoneticPr fontId="5" type="noConversion"/>
  </si>
  <si>
    <t xml:space="preserve">                                                                                                  (列報所得)</t>
    <phoneticPr fontId="5" type="noConversion"/>
  </si>
</sst>
</file>

<file path=xl/styles.xml><?xml version="1.0" encoding="utf-8"?>
<styleSheet xmlns="http://schemas.openxmlformats.org/spreadsheetml/2006/main">
  <numFmts count="2">
    <numFmt numFmtId="176" formatCode="m/d;@"/>
    <numFmt numFmtId="177" formatCode="#,##0_);[Red]\(#,##0\)"/>
  </numFmts>
  <fonts count="15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b/>
      <sz val="14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rgb="FF00B050"/>
      <name val="新細明體"/>
      <family val="2"/>
      <charset val="136"/>
      <scheme val="minor"/>
    </font>
    <font>
      <sz val="12"/>
      <color rgb="FF00B050"/>
      <name val="新細明體"/>
      <family val="1"/>
      <charset val="136"/>
      <scheme val="minor"/>
    </font>
    <font>
      <b/>
      <sz val="12"/>
      <color rgb="FF00B05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84">
    <xf numFmtId="0" fontId="0" fillId="0" borderId="0" xfId="0">
      <alignment vertical="center"/>
    </xf>
    <xf numFmtId="0" fontId="3" fillId="0" borderId="1" xfId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Fill="1" applyBorder="1">
      <alignment vertical="center"/>
    </xf>
    <xf numFmtId="176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>
      <alignment vertical="center"/>
    </xf>
    <xf numFmtId="49" fontId="9" fillId="0" borderId="0" xfId="0" applyNumberFormat="1" applyFont="1" applyAlignment="1">
      <alignment vertical="center"/>
    </xf>
    <xf numFmtId="0" fontId="10" fillId="0" borderId="0" xfId="0" applyFont="1" applyFill="1" applyBorder="1">
      <alignment vertical="center"/>
    </xf>
    <xf numFmtId="176" fontId="10" fillId="0" borderId="0" xfId="0" applyNumberFormat="1" applyFont="1" applyFill="1" applyBorder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>
      <alignment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Fill="1">
      <alignment vertical="center"/>
    </xf>
    <xf numFmtId="0" fontId="11" fillId="0" borderId="1" xfId="0" applyNumberFormat="1" applyFont="1" applyBorder="1" applyAlignment="1">
      <alignment vertical="center"/>
    </xf>
    <xf numFmtId="0" fontId="10" fillId="0" borderId="1" xfId="0" applyFont="1" applyFill="1" applyBorder="1">
      <alignment vertical="center"/>
    </xf>
    <xf numFmtId="49" fontId="10" fillId="0" borderId="1" xfId="0" applyNumberFormat="1" applyFont="1" applyBorder="1" applyAlignment="1">
      <alignment vertical="center"/>
    </xf>
    <xf numFmtId="176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Border="1">
      <alignment vertical="center"/>
    </xf>
    <xf numFmtId="177" fontId="10" fillId="0" borderId="1" xfId="0" applyNumberFormat="1" applyFont="1" applyFill="1" applyBorder="1" applyAlignment="1">
      <alignment vertical="center"/>
    </xf>
    <xf numFmtId="177" fontId="10" fillId="0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left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177" fontId="12" fillId="0" borderId="0" xfId="0" applyNumberFormat="1" applyFont="1" applyFill="1" applyBorder="1" applyAlignment="1">
      <alignment vertical="center"/>
    </xf>
    <xf numFmtId="177" fontId="8" fillId="0" borderId="0" xfId="0" applyNumberFormat="1" applyFont="1" applyFill="1" applyBorder="1" applyAlignment="1">
      <alignment vertical="center" wrapText="1"/>
    </xf>
    <xf numFmtId="177" fontId="12" fillId="0" borderId="0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left" vertical="center"/>
    </xf>
    <xf numFmtId="0" fontId="8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vertical="center"/>
    </xf>
    <xf numFmtId="177" fontId="8" fillId="0" borderId="1" xfId="0" applyNumberFormat="1" applyFont="1" applyFill="1" applyBorder="1" applyAlignment="1">
      <alignment vertical="center" wrapText="1"/>
    </xf>
    <xf numFmtId="177" fontId="12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right"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49" fontId="0" fillId="0" borderId="0" xfId="0" applyNumberFormat="1" applyAlignment="1">
      <alignment vertical="center"/>
    </xf>
    <xf numFmtId="49" fontId="1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/>
    </xf>
    <xf numFmtId="49" fontId="0" fillId="0" borderId="0" xfId="0" applyNumberFormat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177" fontId="0" fillId="0" borderId="0" xfId="0" applyNumberFormat="1">
      <alignment vertical="center"/>
    </xf>
    <xf numFmtId="177" fontId="9" fillId="0" borderId="0" xfId="0" applyNumberFormat="1" applyFont="1">
      <alignment vertical="center"/>
    </xf>
    <xf numFmtId="49" fontId="10" fillId="0" borderId="0" xfId="0" applyNumberFormat="1" applyFont="1" applyAlignment="1">
      <alignment vertical="center"/>
    </xf>
    <xf numFmtId="177" fontId="11" fillId="0" borderId="1" xfId="0" applyNumberFormat="1" applyFont="1" applyBorder="1">
      <alignment vertical="center"/>
    </xf>
    <xf numFmtId="49" fontId="11" fillId="0" borderId="1" xfId="0" applyNumberFormat="1" applyFont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177" fontId="0" fillId="2" borderId="0" xfId="0" applyNumberFormat="1" applyFill="1">
      <alignment vertical="center"/>
    </xf>
    <xf numFmtId="177" fontId="0" fillId="2" borderId="0" xfId="0" applyNumberFormat="1" applyFont="1" applyFill="1">
      <alignment vertical="center"/>
    </xf>
    <xf numFmtId="177" fontId="14" fillId="2" borderId="0" xfId="0" applyNumberFormat="1" applyFont="1" applyFill="1" applyAlignment="1">
      <alignment horizontal="center" vertical="center"/>
    </xf>
    <xf numFmtId="177" fontId="8" fillId="0" borderId="0" xfId="0" applyNumberFormat="1" applyFont="1">
      <alignment vertical="center"/>
    </xf>
    <xf numFmtId="14" fontId="0" fillId="0" borderId="0" xfId="0" applyNumberFormat="1">
      <alignment vertical="center"/>
    </xf>
    <xf numFmtId="3" fontId="0" fillId="0" borderId="0" xfId="0" applyNumberFormat="1">
      <alignment vertical="center"/>
    </xf>
    <xf numFmtId="49" fontId="0" fillId="0" borderId="0" xfId="0" applyNumberFormat="1" applyBorder="1">
      <alignment vertical="center"/>
    </xf>
    <xf numFmtId="49" fontId="0" fillId="0" borderId="0" xfId="0" applyNumberFormat="1" applyBorder="1" applyAlignment="1">
      <alignment vertical="center"/>
    </xf>
    <xf numFmtId="14" fontId="0" fillId="0" borderId="0" xfId="0" applyNumberFormat="1" applyBorder="1">
      <alignment vertical="center"/>
    </xf>
    <xf numFmtId="3" fontId="0" fillId="0" borderId="0" xfId="0" applyNumberFormat="1" applyBorder="1">
      <alignment vertical="center"/>
    </xf>
    <xf numFmtId="177" fontId="8" fillId="0" borderId="0" xfId="0" applyNumberFormat="1" applyFont="1" applyBorder="1">
      <alignment vertical="center"/>
    </xf>
    <xf numFmtId="177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73"/>
  <sheetViews>
    <sheetView tabSelected="1" topLeftCell="A100" zoomScale="70" zoomScaleNormal="70" workbookViewId="0">
      <selection activeCell="G98" sqref="G98"/>
    </sheetView>
  </sheetViews>
  <sheetFormatPr defaultRowHeight="16.5" outlineLevelRow="2"/>
  <cols>
    <col min="1" max="1" width="7.875" customWidth="1"/>
    <col min="2" max="2" width="7.75" customWidth="1"/>
    <col min="3" max="3" width="7.875" customWidth="1"/>
    <col min="4" max="4" width="5.625" customWidth="1"/>
    <col min="5" max="11" width="6.625" style="83" customWidth="1"/>
    <col min="12" max="12" width="7.5" customWidth="1"/>
    <col min="13" max="13" width="7.75" customWidth="1"/>
    <col min="14" max="14" width="5.75" customWidth="1"/>
    <col min="15" max="15" width="9.25" style="74" customWidth="1"/>
    <col min="16" max="18" width="7.625" customWidth="1"/>
    <col min="19" max="19" width="8.5" style="63" customWidth="1"/>
  </cols>
  <sheetData>
    <row r="1" spans="1:19" s="2" customFormat="1" ht="36.7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12" customFormat="1" ht="30.75" customHeight="1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8" t="s">
        <v>13</v>
      </c>
      <c r="N2" s="7" t="s">
        <v>14</v>
      </c>
      <c r="O2" s="9" t="s">
        <v>15</v>
      </c>
      <c r="P2" s="10" t="s">
        <v>16</v>
      </c>
      <c r="Q2" s="10" t="s">
        <v>17</v>
      </c>
      <c r="R2" s="10" t="s">
        <v>18</v>
      </c>
      <c r="S2" s="11" t="s">
        <v>19</v>
      </c>
    </row>
    <row r="3" spans="1:19" s="21" customFormat="1" ht="18.75" customHeight="1" outlineLevel="2">
      <c r="A3" s="13" t="s">
        <v>20</v>
      </c>
      <c r="B3" s="14" t="s">
        <v>21</v>
      </c>
      <c r="C3" s="13" t="s">
        <v>22</v>
      </c>
      <c r="D3" s="15">
        <v>41759</v>
      </c>
      <c r="E3" s="16" t="s">
        <v>23</v>
      </c>
      <c r="F3" s="16" t="s">
        <v>23</v>
      </c>
      <c r="G3" s="16"/>
      <c r="H3" s="16"/>
      <c r="I3" s="16"/>
      <c r="J3" s="16"/>
      <c r="K3" s="16"/>
      <c r="L3" s="17">
        <f>COUNTA(E3:K3)</f>
        <v>2</v>
      </c>
      <c r="M3" s="18">
        <v>1</v>
      </c>
      <c r="N3" s="17">
        <f>L3+M3</f>
        <v>3</v>
      </c>
      <c r="O3" s="19">
        <f>N3*260</f>
        <v>780</v>
      </c>
      <c r="P3" s="18"/>
      <c r="Q3" s="18">
        <v>28</v>
      </c>
      <c r="R3" s="18"/>
      <c r="S3" s="20">
        <f>O3-SUM(P3:R3)</f>
        <v>752</v>
      </c>
    </row>
    <row r="4" spans="1:19" s="21" customFormat="1" ht="18.75" customHeight="1" outlineLevel="1">
      <c r="A4" s="22" t="s">
        <v>24</v>
      </c>
      <c r="B4" s="23"/>
      <c r="C4" s="24"/>
      <c r="D4" s="25"/>
      <c r="E4" s="26"/>
      <c r="F4" s="26"/>
      <c r="G4" s="26"/>
      <c r="H4" s="26"/>
      <c r="I4" s="26"/>
      <c r="J4" s="26"/>
      <c r="K4" s="26"/>
      <c r="L4" s="27">
        <f t="shared" ref="L4:S4" si="0">SUBTOTAL(9,L3:L3)</f>
        <v>2</v>
      </c>
      <c r="M4" s="28">
        <f t="shared" si="0"/>
        <v>1</v>
      </c>
      <c r="N4" s="27">
        <f t="shared" si="0"/>
        <v>3</v>
      </c>
      <c r="O4" s="29">
        <f t="shared" si="0"/>
        <v>780</v>
      </c>
      <c r="P4" s="28">
        <f t="shared" si="0"/>
        <v>0</v>
      </c>
      <c r="Q4" s="28">
        <f t="shared" si="0"/>
        <v>28</v>
      </c>
      <c r="R4" s="28">
        <f t="shared" si="0"/>
        <v>0</v>
      </c>
      <c r="S4" s="30">
        <f t="shared" si="0"/>
        <v>752</v>
      </c>
    </row>
    <row r="5" spans="1:19" s="21" customFormat="1" ht="18.75" customHeight="1" outlineLevel="2">
      <c r="A5" s="31" t="s">
        <v>25</v>
      </c>
      <c r="B5" s="32" t="s">
        <v>21</v>
      </c>
      <c r="C5" s="33" t="s">
        <v>26</v>
      </c>
      <c r="D5" s="34">
        <v>41754</v>
      </c>
      <c r="E5" s="35"/>
      <c r="F5" s="35">
        <v>111</v>
      </c>
      <c r="G5" s="35"/>
      <c r="H5" s="35"/>
      <c r="I5" s="35"/>
      <c r="J5" s="35"/>
      <c r="K5" s="35"/>
      <c r="L5" s="36">
        <f>COUNTA(E5:K5)</f>
        <v>1</v>
      </c>
      <c r="M5" s="37"/>
      <c r="N5" s="36">
        <f>L5+M5</f>
        <v>1</v>
      </c>
      <c r="O5" s="38">
        <f>N5*260</f>
        <v>260</v>
      </c>
      <c r="P5" s="39"/>
      <c r="Q5" s="39"/>
      <c r="R5" s="39"/>
      <c r="S5" s="40">
        <f>O5-SUM(P5:R5)</f>
        <v>260</v>
      </c>
    </row>
    <row r="6" spans="1:19" s="21" customFormat="1" ht="18.75" customHeight="1" outlineLevel="1">
      <c r="A6" s="41" t="s">
        <v>27</v>
      </c>
      <c r="B6" s="42"/>
      <c r="C6" s="43"/>
      <c r="D6" s="44"/>
      <c r="E6" s="45"/>
      <c r="F6" s="45"/>
      <c r="G6" s="45"/>
      <c r="H6" s="45"/>
      <c r="I6" s="45"/>
      <c r="J6" s="45"/>
      <c r="K6" s="45"/>
      <c r="L6" s="46">
        <f t="shared" ref="L6:S6" si="1">SUBTOTAL(9,L5:L5)</f>
        <v>1</v>
      </c>
      <c r="M6" s="47">
        <f t="shared" si="1"/>
        <v>0</v>
      </c>
      <c r="N6" s="46">
        <f t="shared" si="1"/>
        <v>1</v>
      </c>
      <c r="O6" s="48">
        <f t="shared" si="1"/>
        <v>260</v>
      </c>
      <c r="P6" s="49">
        <f t="shared" si="1"/>
        <v>0</v>
      </c>
      <c r="Q6" s="49">
        <f t="shared" si="1"/>
        <v>0</v>
      </c>
      <c r="R6" s="49">
        <f t="shared" si="1"/>
        <v>0</v>
      </c>
      <c r="S6" s="50">
        <f t="shared" si="1"/>
        <v>260</v>
      </c>
    </row>
    <row r="7" spans="1:19" s="21" customFormat="1" ht="18.75" customHeight="1" outlineLevel="2">
      <c r="A7" s="33" t="s">
        <v>28</v>
      </c>
      <c r="B7" s="32" t="s">
        <v>21</v>
      </c>
      <c r="C7" s="33" t="s">
        <v>29</v>
      </c>
      <c r="D7" s="34">
        <v>41746</v>
      </c>
      <c r="E7" s="35">
        <v>603</v>
      </c>
      <c r="F7" s="35">
        <v>602</v>
      </c>
      <c r="G7" s="35">
        <v>601</v>
      </c>
      <c r="H7" s="35">
        <v>409</v>
      </c>
      <c r="I7" s="35">
        <v>606</v>
      </c>
      <c r="J7" s="35">
        <v>605</v>
      </c>
      <c r="K7" s="35">
        <v>412</v>
      </c>
      <c r="L7" s="36">
        <f>COUNTA(E7:K7)</f>
        <v>7</v>
      </c>
      <c r="M7" s="37"/>
      <c r="N7" s="36">
        <f>L7+M7</f>
        <v>7</v>
      </c>
      <c r="O7" s="38">
        <f>N7*260</f>
        <v>1820</v>
      </c>
      <c r="P7" s="39"/>
      <c r="Q7" s="39">
        <v>28</v>
      </c>
      <c r="R7" s="39"/>
      <c r="S7" s="40">
        <f>O7-SUM(P7:R7)</f>
        <v>1792</v>
      </c>
    </row>
    <row r="8" spans="1:19" s="21" customFormat="1" ht="18.75" customHeight="1" outlineLevel="1">
      <c r="A8" s="51" t="s">
        <v>30</v>
      </c>
      <c r="B8" s="42"/>
      <c r="C8" s="43"/>
      <c r="D8" s="44"/>
      <c r="E8" s="45"/>
      <c r="F8" s="45"/>
      <c r="G8" s="45"/>
      <c r="H8" s="45"/>
      <c r="I8" s="45"/>
      <c r="J8" s="45"/>
      <c r="K8" s="45"/>
      <c r="L8" s="46">
        <f t="shared" ref="L8:S8" si="2">SUBTOTAL(9,L7:L7)</f>
        <v>7</v>
      </c>
      <c r="M8" s="47">
        <f t="shared" si="2"/>
        <v>0</v>
      </c>
      <c r="N8" s="46">
        <f t="shared" si="2"/>
        <v>7</v>
      </c>
      <c r="O8" s="48">
        <f t="shared" si="2"/>
        <v>1820</v>
      </c>
      <c r="P8" s="49">
        <f t="shared" si="2"/>
        <v>0</v>
      </c>
      <c r="Q8" s="49">
        <f t="shared" si="2"/>
        <v>28</v>
      </c>
      <c r="R8" s="49">
        <f t="shared" si="2"/>
        <v>0</v>
      </c>
      <c r="S8" s="50">
        <f t="shared" si="2"/>
        <v>1792</v>
      </c>
    </row>
    <row r="9" spans="1:19" s="21" customFormat="1" ht="18.75" customHeight="1" outlineLevel="2">
      <c r="A9" s="33" t="s">
        <v>31</v>
      </c>
      <c r="B9" s="32" t="s">
        <v>21</v>
      </c>
      <c r="C9" s="33" t="s">
        <v>32</v>
      </c>
      <c r="D9" s="34">
        <v>41732</v>
      </c>
      <c r="E9" s="35">
        <v>411</v>
      </c>
      <c r="F9" s="35"/>
      <c r="G9" s="35"/>
      <c r="H9" s="35"/>
      <c r="I9" s="35"/>
      <c r="J9" s="35"/>
      <c r="K9" s="35"/>
      <c r="L9" s="36">
        <f>COUNTA(E9:K9)</f>
        <v>1</v>
      </c>
      <c r="M9" s="37"/>
      <c r="N9" s="36">
        <f>L9+M9</f>
        <v>1</v>
      </c>
      <c r="O9" s="38">
        <f>N9*260</f>
        <v>260</v>
      </c>
      <c r="P9" s="39"/>
      <c r="Q9" s="39"/>
      <c r="R9" s="39"/>
      <c r="S9" s="40">
        <f>O9-SUM(P9:R9)</f>
        <v>260</v>
      </c>
    </row>
    <row r="10" spans="1:19" s="21" customFormat="1" ht="18.75" customHeight="1" outlineLevel="1">
      <c r="A10" s="51" t="s">
        <v>33</v>
      </c>
      <c r="B10" s="42"/>
      <c r="C10" s="43"/>
      <c r="D10" s="44"/>
      <c r="E10" s="45"/>
      <c r="F10" s="45"/>
      <c r="G10" s="45"/>
      <c r="H10" s="45"/>
      <c r="I10" s="45"/>
      <c r="J10" s="45"/>
      <c r="K10" s="45"/>
      <c r="L10" s="46">
        <f t="shared" ref="L10:S10" si="3">SUBTOTAL(9,L9:L9)</f>
        <v>1</v>
      </c>
      <c r="M10" s="47">
        <f t="shared" si="3"/>
        <v>0</v>
      </c>
      <c r="N10" s="46">
        <f t="shared" si="3"/>
        <v>1</v>
      </c>
      <c r="O10" s="48">
        <f t="shared" si="3"/>
        <v>260</v>
      </c>
      <c r="P10" s="49">
        <f t="shared" si="3"/>
        <v>0</v>
      </c>
      <c r="Q10" s="49">
        <f t="shared" si="3"/>
        <v>0</v>
      </c>
      <c r="R10" s="49">
        <f t="shared" si="3"/>
        <v>0</v>
      </c>
      <c r="S10" s="50">
        <f t="shared" si="3"/>
        <v>260</v>
      </c>
    </row>
    <row r="11" spans="1:19" s="21" customFormat="1" ht="18.75" customHeight="1" outlineLevel="2">
      <c r="A11" s="33" t="s">
        <v>34</v>
      </c>
      <c r="B11" s="32" t="s">
        <v>21</v>
      </c>
      <c r="C11" s="33" t="s">
        <v>35</v>
      </c>
      <c r="D11" s="34">
        <v>41744</v>
      </c>
      <c r="E11" s="35"/>
      <c r="F11" s="35">
        <v>302</v>
      </c>
      <c r="G11" s="35"/>
      <c r="H11" s="35"/>
      <c r="I11" s="35"/>
      <c r="J11" s="35"/>
      <c r="K11" s="35"/>
      <c r="L11" s="36">
        <f>COUNTA(E11:K11)</f>
        <v>1</v>
      </c>
      <c r="M11" s="37"/>
      <c r="N11" s="36">
        <f>L11+M11</f>
        <v>1</v>
      </c>
      <c r="O11" s="38">
        <f>N11*260</f>
        <v>260</v>
      </c>
      <c r="P11" s="39"/>
      <c r="Q11" s="39"/>
      <c r="R11" s="39"/>
      <c r="S11" s="40">
        <f>O11-SUM(P11:R11)</f>
        <v>260</v>
      </c>
    </row>
    <row r="12" spans="1:19" s="21" customFormat="1" ht="18.75" customHeight="1" outlineLevel="1">
      <c r="A12" s="51" t="s">
        <v>36</v>
      </c>
      <c r="B12" s="42"/>
      <c r="C12" s="43"/>
      <c r="D12" s="44"/>
      <c r="E12" s="45"/>
      <c r="F12" s="45"/>
      <c r="G12" s="45"/>
      <c r="H12" s="45"/>
      <c r="I12" s="45"/>
      <c r="J12" s="45"/>
      <c r="K12" s="45"/>
      <c r="L12" s="46">
        <f t="shared" ref="L12:S12" si="4">SUBTOTAL(9,L11:L11)</f>
        <v>1</v>
      </c>
      <c r="M12" s="47">
        <f t="shared" si="4"/>
        <v>0</v>
      </c>
      <c r="N12" s="46">
        <f t="shared" si="4"/>
        <v>1</v>
      </c>
      <c r="O12" s="48">
        <f t="shared" si="4"/>
        <v>260</v>
      </c>
      <c r="P12" s="49">
        <f t="shared" si="4"/>
        <v>0</v>
      </c>
      <c r="Q12" s="49">
        <f t="shared" si="4"/>
        <v>0</v>
      </c>
      <c r="R12" s="49">
        <f t="shared" si="4"/>
        <v>0</v>
      </c>
      <c r="S12" s="50">
        <f t="shared" si="4"/>
        <v>260</v>
      </c>
    </row>
    <row r="13" spans="1:19" s="21" customFormat="1" ht="18.75" customHeight="1" outlineLevel="2">
      <c r="A13" s="33" t="s">
        <v>37</v>
      </c>
      <c r="B13" s="32" t="s">
        <v>21</v>
      </c>
      <c r="C13" s="33" t="s">
        <v>38</v>
      </c>
      <c r="D13" s="34">
        <v>41737</v>
      </c>
      <c r="E13" s="35"/>
      <c r="F13" s="35">
        <v>406</v>
      </c>
      <c r="G13" s="35">
        <v>104</v>
      </c>
      <c r="H13" s="35">
        <v>105</v>
      </c>
      <c r="I13" s="35"/>
      <c r="J13" s="35">
        <v>402</v>
      </c>
      <c r="K13" s="35"/>
      <c r="L13" s="36">
        <f>COUNTA(E13:K13)</f>
        <v>4</v>
      </c>
      <c r="M13" s="37"/>
      <c r="N13" s="36">
        <f>L13+M13</f>
        <v>4</v>
      </c>
      <c r="O13" s="38">
        <f>N13*260</f>
        <v>1040</v>
      </c>
      <c r="P13" s="39">
        <v>227</v>
      </c>
      <c r="Q13" s="39"/>
      <c r="R13" s="39"/>
      <c r="S13" s="40">
        <f>O13-SUM(P13:R13)</f>
        <v>813</v>
      </c>
    </row>
    <row r="14" spans="1:19" s="21" customFormat="1" ht="18.75" customHeight="1" outlineLevel="2">
      <c r="A14" s="33" t="s">
        <v>37</v>
      </c>
      <c r="B14" s="32" t="s">
        <v>21</v>
      </c>
      <c r="C14" s="33" t="s">
        <v>39</v>
      </c>
      <c r="D14" s="34">
        <v>41747</v>
      </c>
      <c r="E14" s="35">
        <v>211</v>
      </c>
      <c r="F14" s="35">
        <v>214</v>
      </c>
      <c r="G14" s="35">
        <v>204</v>
      </c>
      <c r="H14" s="35"/>
      <c r="I14" s="35"/>
      <c r="J14" s="35"/>
      <c r="K14" s="35"/>
      <c r="L14" s="36">
        <f>COUNTA(E14:K14)</f>
        <v>3</v>
      </c>
      <c r="M14" s="37"/>
      <c r="N14" s="36">
        <f>L14+M14</f>
        <v>3</v>
      </c>
      <c r="O14" s="38">
        <f>N14*260</f>
        <v>780</v>
      </c>
      <c r="P14" s="39"/>
      <c r="Q14" s="39"/>
      <c r="R14" s="39"/>
      <c r="S14" s="40">
        <f>O14-SUM(P14:R14)</f>
        <v>780</v>
      </c>
    </row>
    <row r="15" spans="1:19" s="21" customFormat="1" ht="18.75" customHeight="1" outlineLevel="2">
      <c r="A15" s="33" t="s">
        <v>37</v>
      </c>
      <c r="B15" s="52" t="s">
        <v>40</v>
      </c>
      <c r="C15" s="32" t="s">
        <v>39</v>
      </c>
      <c r="D15" s="34">
        <v>41751</v>
      </c>
      <c r="E15" s="53" t="s">
        <v>41</v>
      </c>
      <c r="F15" s="53" t="s">
        <v>42</v>
      </c>
      <c r="G15" s="53" t="s">
        <v>43</v>
      </c>
      <c r="H15" s="53"/>
      <c r="I15" s="53" t="s">
        <v>44</v>
      </c>
      <c r="J15" s="53" t="s">
        <v>45</v>
      </c>
      <c r="K15" s="53"/>
      <c r="L15" s="36">
        <f>COUNTA(E15:K15)</f>
        <v>5</v>
      </c>
      <c r="M15"/>
      <c r="N15" s="36">
        <f>L15+M15</f>
        <v>5</v>
      </c>
      <c r="O15" s="38">
        <f>N15*260</f>
        <v>1300</v>
      </c>
      <c r="P15"/>
      <c r="Q15"/>
      <c r="R15"/>
      <c r="S15" s="40">
        <f>O15-SUM(P15:R15)</f>
        <v>1300</v>
      </c>
    </row>
    <row r="16" spans="1:19" s="21" customFormat="1" ht="18.75" customHeight="1" outlineLevel="1">
      <c r="A16" s="51" t="s">
        <v>46</v>
      </c>
      <c r="B16" s="54"/>
      <c r="C16" s="42"/>
      <c r="D16" s="44"/>
      <c r="E16" s="55"/>
      <c r="F16" s="55"/>
      <c r="G16" s="55"/>
      <c r="H16" s="55"/>
      <c r="I16" s="55"/>
      <c r="J16" s="55"/>
      <c r="K16" s="55"/>
      <c r="L16" s="46">
        <f t="shared" ref="L16:S16" si="5">SUBTOTAL(9,L13:L15)</f>
        <v>12</v>
      </c>
      <c r="M16" s="56">
        <f t="shared" si="5"/>
        <v>0</v>
      </c>
      <c r="N16" s="46">
        <f t="shared" si="5"/>
        <v>12</v>
      </c>
      <c r="O16" s="48">
        <f t="shared" si="5"/>
        <v>3120</v>
      </c>
      <c r="P16" s="56">
        <f t="shared" si="5"/>
        <v>227</v>
      </c>
      <c r="Q16" s="56">
        <f t="shared" si="5"/>
        <v>0</v>
      </c>
      <c r="R16" s="56">
        <f t="shared" si="5"/>
        <v>0</v>
      </c>
      <c r="S16" s="50">
        <f t="shared" si="5"/>
        <v>2893</v>
      </c>
    </row>
    <row r="17" spans="1:19" s="21" customFormat="1" ht="18.75" customHeight="1" outlineLevel="2">
      <c r="A17" s="33" t="s">
        <v>47</v>
      </c>
      <c r="B17" s="32" t="s">
        <v>21</v>
      </c>
      <c r="C17" s="33" t="s">
        <v>48</v>
      </c>
      <c r="D17" s="34">
        <v>41753</v>
      </c>
      <c r="E17" s="35"/>
      <c r="F17" s="35"/>
      <c r="G17" s="35"/>
      <c r="H17" s="35">
        <v>506</v>
      </c>
      <c r="I17" s="35">
        <v>506</v>
      </c>
      <c r="J17" s="35">
        <v>506</v>
      </c>
      <c r="K17" s="35"/>
      <c r="L17" s="36">
        <f>COUNTA(E17:K17)</f>
        <v>3</v>
      </c>
      <c r="M17" s="37">
        <v>1</v>
      </c>
      <c r="N17" s="36">
        <f>L17+M17</f>
        <v>4</v>
      </c>
      <c r="O17" s="38">
        <f>N17*260</f>
        <v>1040</v>
      </c>
      <c r="P17" s="39"/>
      <c r="Q17" s="39"/>
      <c r="R17" s="39"/>
      <c r="S17" s="40">
        <f>O17-SUM(P17:R17)</f>
        <v>1040</v>
      </c>
    </row>
    <row r="18" spans="1:19" s="21" customFormat="1" ht="18.75" customHeight="1" outlineLevel="2">
      <c r="A18" s="33" t="s">
        <v>47</v>
      </c>
      <c r="B18" s="32" t="s">
        <v>21</v>
      </c>
      <c r="C18" s="33" t="s">
        <v>49</v>
      </c>
      <c r="D18" s="34">
        <v>41753</v>
      </c>
      <c r="E18" s="35"/>
      <c r="F18" s="35"/>
      <c r="G18" s="35">
        <v>302</v>
      </c>
      <c r="H18" s="35"/>
      <c r="I18" s="35"/>
      <c r="J18" s="35"/>
      <c r="K18" s="35"/>
      <c r="L18" s="36">
        <f>COUNTA(E18:K18)</f>
        <v>1</v>
      </c>
      <c r="M18" s="37"/>
      <c r="N18" s="36">
        <f>L18+M18</f>
        <v>1</v>
      </c>
      <c r="O18" s="38">
        <f>N18*260</f>
        <v>260</v>
      </c>
      <c r="P18" s="39"/>
      <c r="Q18" s="39"/>
      <c r="R18" s="39"/>
      <c r="S18" s="40">
        <f>O18-SUM(P18:R18)</f>
        <v>260</v>
      </c>
    </row>
    <row r="19" spans="1:19" s="21" customFormat="1" ht="18.75" customHeight="1" outlineLevel="1">
      <c r="A19" s="51" t="s">
        <v>50</v>
      </c>
      <c r="B19" s="42"/>
      <c r="C19" s="43"/>
      <c r="D19" s="44"/>
      <c r="E19" s="45"/>
      <c r="F19" s="45"/>
      <c r="G19" s="45"/>
      <c r="H19" s="45"/>
      <c r="I19" s="45"/>
      <c r="J19" s="45"/>
      <c r="K19" s="45"/>
      <c r="L19" s="46">
        <f t="shared" ref="L19:S19" si="6">SUBTOTAL(9,L17:L18)</f>
        <v>4</v>
      </c>
      <c r="M19" s="47">
        <f t="shared" si="6"/>
        <v>1</v>
      </c>
      <c r="N19" s="46">
        <f t="shared" si="6"/>
        <v>5</v>
      </c>
      <c r="O19" s="48">
        <f t="shared" si="6"/>
        <v>1300</v>
      </c>
      <c r="P19" s="49">
        <f t="shared" si="6"/>
        <v>0</v>
      </c>
      <c r="Q19" s="49">
        <f t="shared" si="6"/>
        <v>0</v>
      </c>
      <c r="R19" s="49">
        <f t="shared" si="6"/>
        <v>0</v>
      </c>
      <c r="S19" s="50">
        <f t="shared" si="6"/>
        <v>1300</v>
      </c>
    </row>
    <row r="20" spans="1:19" s="21" customFormat="1" ht="18.75" customHeight="1" outlineLevel="2">
      <c r="A20" s="33" t="s">
        <v>22</v>
      </c>
      <c r="B20" s="32" t="s">
        <v>21</v>
      </c>
      <c r="C20" s="33" t="s">
        <v>35</v>
      </c>
      <c r="D20" s="34">
        <v>41744</v>
      </c>
      <c r="E20" s="35"/>
      <c r="F20" s="35"/>
      <c r="G20" s="35"/>
      <c r="H20" s="35">
        <v>508</v>
      </c>
      <c r="I20" s="35"/>
      <c r="J20" s="35"/>
      <c r="K20" s="35"/>
      <c r="L20" s="36">
        <f>COUNTA(E20:K20)</f>
        <v>1</v>
      </c>
      <c r="M20" s="37"/>
      <c r="N20" s="36">
        <f>L20+M20</f>
        <v>1</v>
      </c>
      <c r="O20" s="38">
        <f>N20*260</f>
        <v>260</v>
      </c>
      <c r="P20" s="39"/>
      <c r="Q20" s="39"/>
      <c r="R20" s="39"/>
      <c r="S20" s="40">
        <f>O20-SUM(P20:R20)</f>
        <v>260</v>
      </c>
    </row>
    <row r="21" spans="1:19" s="21" customFormat="1" ht="18.75" customHeight="1" outlineLevel="1">
      <c r="A21" s="51" t="s">
        <v>51</v>
      </c>
      <c r="B21" s="42"/>
      <c r="C21" s="43"/>
      <c r="D21" s="44"/>
      <c r="E21" s="45"/>
      <c r="F21" s="45"/>
      <c r="G21" s="45"/>
      <c r="H21" s="45"/>
      <c r="I21" s="45"/>
      <c r="J21" s="45"/>
      <c r="K21" s="45"/>
      <c r="L21" s="46">
        <f t="shared" ref="L21:S21" si="7">SUBTOTAL(9,L20:L20)</f>
        <v>1</v>
      </c>
      <c r="M21" s="47">
        <f t="shared" si="7"/>
        <v>0</v>
      </c>
      <c r="N21" s="46">
        <f t="shared" si="7"/>
        <v>1</v>
      </c>
      <c r="O21" s="48">
        <f t="shared" si="7"/>
        <v>260</v>
      </c>
      <c r="P21" s="49">
        <f t="shared" si="7"/>
        <v>0</v>
      </c>
      <c r="Q21" s="49">
        <f t="shared" si="7"/>
        <v>0</v>
      </c>
      <c r="R21" s="49">
        <f t="shared" si="7"/>
        <v>0</v>
      </c>
      <c r="S21" s="50">
        <f t="shared" si="7"/>
        <v>260</v>
      </c>
    </row>
    <row r="22" spans="1:19" s="21" customFormat="1" ht="18.75" customHeight="1" outlineLevel="2">
      <c r="A22" s="57" t="s">
        <v>52</v>
      </c>
      <c r="B22" s="52" t="s">
        <v>40</v>
      </c>
      <c r="C22" s="57" t="s">
        <v>53</v>
      </c>
      <c r="D22" s="34">
        <v>41753</v>
      </c>
      <c r="E22" s="53" t="s">
        <v>41</v>
      </c>
      <c r="F22" s="53" t="s">
        <v>44</v>
      </c>
      <c r="G22" s="53" t="s">
        <v>54</v>
      </c>
      <c r="H22" s="53"/>
      <c r="I22" s="53"/>
      <c r="J22" s="53"/>
      <c r="K22" s="53"/>
      <c r="L22" s="36">
        <f>COUNTA(E22:K22)</f>
        <v>3</v>
      </c>
      <c r="M22"/>
      <c r="N22" s="36">
        <f>L22+M22</f>
        <v>3</v>
      </c>
      <c r="O22" s="38">
        <f>N22*260</f>
        <v>780</v>
      </c>
      <c r="P22"/>
      <c r="Q22"/>
      <c r="R22"/>
      <c r="S22" s="40">
        <f>O22-SUM(P22:R22)</f>
        <v>780</v>
      </c>
    </row>
    <row r="23" spans="1:19" s="21" customFormat="1" ht="18.75" customHeight="1" outlineLevel="1">
      <c r="A23" s="58" t="s">
        <v>55</v>
      </c>
      <c r="B23" s="54"/>
      <c r="C23" s="59"/>
      <c r="D23" s="44"/>
      <c r="E23" s="55"/>
      <c r="F23" s="55"/>
      <c r="G23" s="55"/>
      <c r="H23" s="55"/>
      <c r="I23" s="55"/>
      <c r="J23" s="55"/>
      <c r="K23" s="55"/>
      <c r="L23" s="46">
        <f t="shared" ref="L23:S23" si="8">SUBTOTAL(9,L22:L22)</f>
        <v>3</v>
      </c>
      <c r="M23" s="56">
        <f t="shared" si="8"/>
        <v>0</v>
      </c>
      <c r="N23" s="46">
        <f t="shared" si="8"/>
        <v>3</v>
      </c>
      <c r="O23" s="48">
        <f t="shared" si="8"/>
        <v>780</v>
      </c>
      <c r="P23" s="56">
        <f t="shared" si="8"/>
        <v>0</v>
      </c>
      <c r="Q23" s="56">
        <f t="shared" si="8"/>
        <v>0</v>
      </c>
      <c r="R23" s="56">
        <f t="shared" si="8"/>
        <v>0</v>
      </c>
      <c r="S23" s="50">
        <f t="shared" si="8"/>
        <v>780</v>
      </c>
    </row>
    <row r="24" spans="1:19" s="21" customFormat="1" ht="18.75" customHeight="1" outlineLevel="2">
      <c r="A24" s="57" t="s">
        <v>56</v>
      </c>
      <c r="B24" s="32" t="s">
        <v>21</v>
      </c>
      <c r="C24" s="57" t="s">
        <v>47</v>
      </c>
      <c r="D24" s="34">
        <v>41747</v>
      </c>
      <c r="E24" s="53"/>
      <c r="F24" s="53"/>
      <c r="G24" s="53"/>
      <c r="H24" s="53"/>
      <c r="I24" s="53"/>
      <c r="J24" s="53" t="s">
        <v>57</v>
      </c>
      <c r="K24" s="53" t="s">
        <v>57</v>
      </c>
      <c r="L24" s="36">
        <f>COUNTA(E24:K24)</f>
        <v>2</v>
      </c>
      <c r="M24"/>
      <c r="N24" s="36">
        <f>L24+M24</f>
        <v>2</v>
      </c>
      <c r="O24" s="38">
        <f>N24*260</f>
        <v>520</v>
      </c>
      <c r="P24"/>
      <c r="Q24"/>
      <c r="R24"/>
      <c r="S24" s="40">
        <f>O24-SUM(P24:R24)</f>
        <v>520</v>
      </c>
    </row>
    <row r="25" spans="1:19" s="21" customFormat="1" ht="18.75" customHeight="1" outlineLevel="1">
      <c r="A25" s="58" t="s">
        <v>58</v>
      </c>
      <c r="B25" s="42"/>
      <c r="C25" s="59"/>
      <c r="D25" s="44"/>
      <c r="E25" s="55"/>
      <c r="F25" s="55"/>
      <c r="G25" s="55"/>
      <c r="H25" s="55"/>
      <c r="I25" s="55"/>
      <c r="J25" s="55"/>
      <c r="K25" s="55"/>
      <c r="L25" s="46">
        <f t="shared" ref="L25:S25" si="9">SUBTOTAL(9,L24:L24)</f>
        <v>2</v>
      </c>
      <c r="M25" s="56">
        <f t="shared" si="9"/>
        <v>0</v>
      </c>
      <c r="N25" s="46">
        <f t="shared" si="9"/>
        <v>2</v>
      </c>
      <c r="O25" s="48">
        <f t="shared" si="9"/>
        <v>520</v>
      </c>
      <c r="P25" s="56">
        <f t="shared" si="9"/>
        <v>0</v>
      </c>
      <c r="Q25" s="56">
        <f t="shared" si="9"/>
        <v>0</v>
      </c>
      <c r="R25" s="56">
        <f t="shared" si="9"/>
        <v>0</v>
      </c>
      <c r="S25" s="50">
        <f t="shared" si="9"/>
        <v>520</v>
      </c>
    </row>
    <row r="26" spans="1:19" s="21" customFormat="1" ht="18.75" customHeight="1" outlineLevel="2">
      <c r="A26" s="33" t="s">
        <v>59</v>
      </c>
      <c r="B26" s="32" t="s">
        <v>21</v>
      </c>
      <c r="C26" s="33" t="s">
        <v>60</v>
      </c>
      <c r="D26" s="34">
        <v>41747</v>
      </c>
      <c r="E26" s="35"/>
      <c r="F26" s="35">
        <v>313</v>
      </c>
      <c r="G26" s="35">
        <v>312</v>
      </c>
      <c r="H26" s="35"/>
      <c r="I26" s="35"/>
      <c r="J26" s="35"/>
      <c r="K26" s="35"/>
      <c r="L26" s="36">
        <f>COUNTA(E26:K26)</f>
        <v>2</v>
      </c>
      <c r="M26" s="37"/>
      <c r="N26" s="36">
        <f>L26+M26</f>
        <v>2</v>
      </c>
      <c r="O26" s="38">
        <f>N26*260</f>
        <v>520</v>
      </c>
      <c r="P26" s="39"/>
      <c r="Q26" s="39"/>
      <c r="R26" s="39"/>
      <c r="S26" s="40">
        <f>O26-SUM(P26:R26)</f>
        <v>520</v>
      </c>
    </row>
    <row r="27" spans="1:19" s="21" customFormat="1" ht="18.75" customHeight="1" outlineLevel="2">
      <c r="A27" s="33" t="s">
        <v>59</v>
      </c>
      <c r="B27" s="32" t="s">
        <v>21</v>
      </c>
      <c r="C27" s="33" t="s">
        <v>60</v>
      </c>
      <c r="D27" s="34">
        <v>41750</v>
      </c>
      <c r="E27" s="35"/>
      <c r="F27" s="35"/>
      <c r="G27" s="35">
        <v>311</v>
      </c>
      <c r="H27" s="35"/>
      <c r="I27" s="35"/>
      <c r="J27" s="35"/>
      <c r="K27" s="35"/>
      <c r="L27" s="36">
        <f>COUNTA(E27:K27)</f>
        <v>1</v>
      </c>
      <c r="M27" s="37"/>
      <c r="N27" s="36">
        <f>L27+M27</f>
        <v>1</v>
      </c>
      <c r="O27" s="38">
        <f>N27*260</f>
        <v>260</v>
      </c>
      <c r="P27" s="39"/>
      <c r="Q27" s="39"/>
      <c r="R27" s="39"/>
      <c r="S27" s="40">
        <f>O27-SUM(P27:R27)</f>
        <v>260</v>
      </c>
    </row>
    <row r="28" spans="1:19" s="21" customFormat="1" ht="18.75" customHeight="1" outlineLevel="2">
      <c r="A28" s="33" t="s">
        <v>59</v>
      </c>
      <c r="B28" s="32" t="s">
        <v>21</v>
      </c>
      <c r="C28" s="33" t="s">
        <v>60</v>
      </c>
      <c r="D28" s="34">
        <v>41751</v>
      </c>
      <c r="E28" s="35"/>
      <c r="F28" s="35">
        <v>309</v>
      </c>
      <c r="G28" s="35">
        <v>310</v>
      </c>
      <c r="H28" s="35">
        <v>313</v>
      </c>
      <c r="I28" s="35"/>
      <c r="J28" s="35"/>
      <c r="K28" s="35"/>
      <c r="L28" s="36">
        <f>COUNTA(E28:K28)</f>
        <v>3</v>
      </c>
      <c r="M28" s="37"/>
      <c r="N28" s="36">
        <f>L28+M28</f>
        <v>3</v>
      </c>
      <c r="O28" s="38">
        <f>N28*260</f>
        <v>780</v>
      </c>
      <c r="P28" s="39"/>
      <c r="Q28" s="39"/>
      <c r="R28" s="39"/>
      <c r="S28" s="40">
        <f>O28-SUM(P28:R28)</f>
        <v>780</v>
      </c>
    </row>
    <row r="29" spans="1:19" s="21" customFormat="1" ht="18.75" customHeight="1" outlineLevel="2">
      <c r="A29" s="33" t="s">
        <v>59</v>
      </c>
      <c r="B29" s="32" t="s">
        <v>21</v>
      </c>
      <c r="C29" s="33" t="s">
        <v>60</v>
      </c>
      <c r="D29" s="34">
        <v>41752</v>
      </c>
      <c r="E29" s="35"/>
      <c r="F29" s="35"/>
      <c r="G29" s="35">
        <v>312</v>
      </c>
      <c r="H29" s="35"/>
      <c r="I29" s="35"/>
      <c r="J29" s="35"/>
      <c r="K29" s="35"/>
      <c r="L29" s="36">
        <f>COUNTA(E29:K29)</f>
        <v>1</v>
      </c>
      <c r="M29" s="37"/>
      <c r="N29" s="36">
        <f>L29+M29</f>
        <v>1</v>
      </c>
      <c r="O29" s="38">
        <f>N29*260</f>
        <v>260</v>
      </c>
      <c r="P29" s="39"/>
      <c r="Q29" s="39"/>
      <c r="R29" s="39"/>
      <c r="S29" s="40">
        <f>O29-SUM(P29:R29)</f>
        <v>260</v>
      </c>
    </row>
    <row r="30" spans="1:19" s="21" customFormat="1" ht="18.75" customHeight="1" outlineLevel="1">
      <c r="A30" s="51" t="s">
        <v>61</v>
      </c>
      <c r="B30" s="42"/>
      <c r="C30" s="43"/>
      <c r="D30" s="44"/>
      <c r="E30" s="45"/>
      <c r="F30" s="45"/>
      <c r="G30" s="45"/>
      <c r="H30" s="45"/>
      <c r="I30" s="45"/>
      <c r="J30" s="45"/>
      <c r="K30" s="45"/>
      <c r="L30" s="46">
        <f t="shared" ref="L30:S30" si="10">SUBTOTAL(9,L26:L29)</f>
        <v>7</v>
      </c>
      <c r="M30" s="47">
        <f t="shared" si="10"/>
        <v>0</v>
      </c>
      <c r="N30" s="46">
        <f t="shared" si="10"/>
        <v>7</v>
      </c>
      <c r="O30" s="48">
        <f t="shared" si="10"/>
        <v>1820</v>
      </c>
      <c r="P30" s="49">
        <f t="shared" si="10"/>
        <v>0</v>
      </c>
      <c r="Q30" s="49">
        <f t="shared" si="10"/>
        <v>0</v>
      </c>
      <c r="R30" s="49">
        <f t="shared" si="10"/>
        <v>0</v>
      </c>
      <c r="S30" s="50">
        <f t="shared" si="10"/>
        <v>1820</v>
      </c>
    </row>
    <row r="31" spans="1:19" s="21" customFormat="1" ht="18.75" customHeight="1" outlineLevel="2">
      <c r="A31" s="33" t="s">
        <v>62</v>
      </c>
      <c r="B31" s="32" t="s">
        <v>21</v>
      </c>
      <c r="C31" s="32" t="s">
        <v>63</v>
      </c>
      <c r="D31" s="34">
        <v>41732</v>
      </c>
      <c r="E31" s="35"/>
      <c r="F31" s="35"/>
      <c r="G31" s="35"/>
      <c r="H31" s="35"/>
      <c r="I31" s="35"/>
      <c r="J31" s="35"/>
      <c r="K31" s="35">
        <v>413</v>
      </c>
      <c r="L31" s="36">
        <f>COUNTA(E31:K31)</f>
        <v>1</v>
      </c>
      <c r="M31" s="37"/>
      <c r="N31" s="36">
        <f>L31+M31</f>
        <v>1</v>
      </c>
      <c r="O31" s="38">
        <f>N31*260</f>
        <v>260</v>
      </c>
      <c r="P31" s="39"/>
      <c r="Q31" s="39"/>
      <c r="R31" s="39"/>
      <c r="S31" s="40">
        <f>O31-SUM(P31:R31)</f>
        <v>260</v>
      </c>
    </row>
    <row r="32" spans="1:19" s="21" customFormat="1" ht="18.75" customHeight="1" outlineLevel="2">
      <c r="A32" s="33" t="s">
        <v>62</v>
      </c>
      <c r="B32" s="32" t="s">
        <v>21</v>
      </c>
      <c r="C32" s="33" t="s">
        <v>64</v>
      </c>
      <c r="D32" s="34">
        <v>41746</v>
      </c>
      <c r="E32" s="35"/>
      <c r="F32" s="35">
        <v>413</v>
      </c>
      <c r="G32" s="35"/>
      <c r="H32" s="35"/>
      <c r="I32" s="35"/>
      <c r="J32" s="35"/>
      <c r="K32" s="35"/>
      <c r="L32" s="36">
        <f>COUNTA(E32:K32)</f>
        <v>1</v>
      </c>
      <c r="M32" s="37"/>
      <c r="N32" s="36">
        <f>L32+M32</f>
        <v>1</v>
      </c>
      <c r="O32" s="38">
        <f>N32*260</f>
        <v>260</v>
      </c>
      <c r="P32" s="39"/>
      <c r="Q32" s="39"/>
      <c r="R32" s="39"/>
      <c r="S32" s="40">
        <f>O32-SUM(P32:R32)</f>
        <v>260</v>
      </c>
    </row>
    <row r="33" spans="1:19" s="21" customFormat="1" ht="18.75" customHeight="1" outlineLevel="2">
      <c r="A33" s="33" t="s">
        <v>62</v>
      </c>
      <c r="B33" s="32" t="s">
        <v>21</v>
      </c>
      <c r="C33" s="32" t="s">
        <v>63</v>
      </c>
      <c r="D33" s="34">
        <v>41753</v>
      </c>
      <c r="E33" s="53"/>
      <c r="F33" s="53"/>
      <c r="G33" s="53"/>
      <c r="H33" s="53"/>
      <c r="I33" s="53"/>
      <c r="J33" s="53"/>
      <c r="K33" s="53" t="s">
        <v>65</v>
      </c>
      <c r="L33" s="36">
        <f>COUNTA(E33:K33)</f>
        <v>1</v>
      </c>
      <c r="M33"/>
      <c r="N33" s="36">
        <f>L33+M33</f>
        <v>1</v>
      </c>
      <c r="O33" s="38">
        <f>N33*260</f>
        <v>260</v>
      </c>
      <c r="P33"/>
      <c r="Q33"/>
      <c r="R33"/>
      <c r="S33" s="40">
        <f>O33-SUM(P33:R33)</f>
        <v>260</v>
      </c>
    </row>
    <row r="34" spans="1:19" s="21" customFormat="1" ht="18.75" customHeight="1" outlineLevel="1">
      <c r="A34" s="51" t="s">
        <v>66</v>
      </c>
      <c r="B34" s="42"/>
      <c r="C34" s="42"/>
      <c r="D34" s="44"/>
      <c r="E34" s="55"/>
      <c r="F34" s="55"/>
      <c r="G34" s="55"/>
      <c r="H34" s="55"/>
      <c r="I34" s="55"/>
      <c r="J34" s="55"/>
      <c r="K34" s="55"/>
      <c r="L34" s="46">
        <f t="shared" ref="L34:S34" si="11">SUBTOTAL(9,L31:L33)</f>
        <v>3</v>
      </c>
      <c r="M34" s="56">
        <f t="shared" si="11"/>
        <v>0</v>
      </c>
      <c r="N34" s="46">
        <f t="shared" si="11"/>
        <v>3</v>
      </c>
      <c r="O34" s="48">
        <f t="shared" si="11"/>
        <v>780</v>
      </c>
      <c r="P34" s="56">
        <f t="shared" si="11"/>
        <v>0</v>
      </c>
      <c r="Q34" s="56">
        <f t="shared" si="11"/>
        <v>0</v>
      </c>
      <c r="R34" s="56">
        <f t="shared" si="11"/>
        <v>0</v>
      </c>
      <c r="S34" s="50">
        <f t="shared" si="11"/>
        <v>780</v>
      </c>
    </row>
    <row r="35" spans="1:19" s="21" customFormat="1" ht="18.75" customHeight="1" outlineLevel="2">
      <c r="A35" s="57" t="s">
        <v>67</v>
      </c>
      <c r="B35" s="52" t="s">
        <v>40</v>
      </c>
      <c r="C35" s="32" t="s">
        <v>39</v>
      </c>
      <c r="D35" s="34">
        <v>41752</v>
      </c>
      <c r="E35" s="53"/>
      <c r="F35" s="53" t="s">
        <v>68</v>
      </c>
      <c r="G35" s="53"/>
      <c r="H35" s="53"/>
      <c r="I35" s="53"/>
      <c r="J35" s="53"/>
      <c r="K35" s="53"/>
      <c r="L35" s="36">
        <f>COUNTA(E35:K35)</f>
        <v>1</v>
      </c>
      <c r="M35"/>
      <c r="N35" s="36">
        <f>L35+M35</f>
        <v>1</v>
      </c>
      <c r="O35" s="38">
        <f>N35*260</f>
        <v>260</v>
      </c>
      <c r="P35"/>
      <c r="Q35"/>
      <c r="R35"/>
      <c r="S35" s="40">
        <f>O35-SUM(P35:R35)</f>
        <v>260</v>
      </c>
    </row>
    <row r="36" spans="1:19" s="21" customFormat="1" ht="18.75" customHeight="1" outlineLevel="1">
      <c r="A36" s="58" t="s">
        <v>69</v>
      </c>
      <c r="B36" s="54"/>
      <c r="C36" s="42"/>
      <c r="D36" s="44"/>
      <c r="E36" s="55"/>
      <c r="F36" s="55"/>
      <c r="G36" s="55"/>
      <c r="H36" s="55"/>
      <c r="I36" s="55"/>
      <c r="J36" s="55"/>
      <c r="K36" s="55"/>
      <c r="L36" s="46">
        <f t="shared" ref="L36:S36" si="12">SUBTOTAL(9,L35:L35)</f>
        <v>1</v>
      </c>
      <c r="M36" s="56">
        <f t="shared" si="12"/>
        <v>0</v>
      </c>
      <c r="N36" s="46">
        <f t="shared" si="12"/>
        <v>1</v>
      </c>
      <c r="O36" s="48">
        <f t="shared" si="12"/>
        <v>260</v>
      </c>
      <c r="P36" s="56">
        <f t="shared" si="12"/>
        <v>0</v>
      </c>
      <c r="Q36" s="56">
        <f t="shared" si="12"/>
        <v>0</v>
      </c>
      <c r="R36" s="56">
        <f t="shared" si="12"/>
        <v>0</v>
      </c>
      <c r="S36" s="50">
        <f t="shared" si="12"/>
        <v>260</v>
      </c>
    </row>
    <row r="37" spans="1:19" s="21" customFormat="1" ht="18.75" customHeight="1" outlineLevel="2">
      <c r="A37" s="57" t="s">
        <v>70</v>
      </c>
      <c r="B37" s="52" t="s">
        <v>40</v>
      </c>
      <c r="C37" s="32" t="s">
        <v>39</v>
      </c>
      <c r="D37" s="34">
        <v>41752</v>
      </c>
      <c r="E37" s="53"/>
      <c r="F37" s="53"/>
      <c r="G37" s="53" t="s">
        <v>71</v>
      </c>
      <c r="H37" s="53"/>
      <c r="I37" s="53"/>
      <c r="J37" s="53"/>
      <c r="K37" s="53"/>
      <c r="L37" s="36">
        <f>COUNTA(E37:K37)</f>
        <v>1</v>
      </c>
      <c r="M37"/>
      <c r="N37" s="36">
        <f>L37+M37</f>
        <v>1</v>
      </c>
      <c r="O37" s="38">
        <f>N37*260</f>
        <v>260</v>
      </c>
      <c r="P37"/>
      <c r="Q37"/>
      <c r="R37"/>
      <c r="S37" s="40">
        <f>O37-SUM(P37:R37)</f>
        <v>260</v>
      </c>
    </row>
    <row r="38" spans="1:19" s="21" customFormat="1" ht="18.75" customHeight="1" outlineLevel="1">
      <c r="A38" s="58" t="s">
        <v>72</v>
      </c>
      <c r="B38" s="54"/>
      <c r="C38" s="42"/>
      <c r="D38" s="44"/>
      <c r="E38" s="55"/>
      <c r="F38" s="55"/>
      <c r="G38" s="55"/>
      <c r="H38" s="55"/>
      <c r="I38" s="55"/>
      <c r="J38" s="55"/>
      <c r="K38" s="55"/>
      <c r="L38" s="46">
        <f t="shared" ref="L38:S38" si="13">SUBTOTAL(9,L37:L37)</f>
        <v>1</v>
      </c>
      <c r="M38" s="56">
        <f t="shared" si="13"/>
        <v>0</v>
      </c>
      <c r="N38" s="46">
        <f t="shared" si="13"/>
        <v>1</v>
      </c>
      <c r="O38" s="48">
        <f t="shared" si="13"/>
        <v>260</v>
      </c>
      <c r="P38" s="56">
        <f t="shared" si="13"/>
        <v>0</v>
      </c>
      <c r="Q38" s="56">
        <f t="shared" si="13"/>
        <v>0</v>
      </c>
      <c r="R38" s="56">
        <f t="shared" si="13"/>
        <v>0</v>
      </c>
      <c r="S38" s="50">
        <f t="shared" si="13"/>
        <v>260</v>
      </c>
    </row>
    <row r="39" spans="1:19" s="21" customFormat="1" ht="18.75" customHeight="1" outlineLevel="2">
      <c r="A39" s="57" t="s">
        <v>73</v>
      </c>
      <c r="B39" s="52" t="s">
        <v>40</v>
      </c>
      <c r="C39" s="57" t="s">
        <v>53</v>
      </c>
      <c r="D39" s="34">
        <v>41754</v>
      </c>
      <c r="E39" s="53"/>
      <c r="F39" s="53"/>
      <c r="G39" s="53" t="s">
        <v>74</v>
      </c>
      <c r="H39" s="53"/>
      <c r="I39" s="53"/>
      <c r="J39" s="53"/>
      <c r="K39" s="53"/>
      <c r="L39" s="36">
        <f>COUNTA(E39:K39)</f>
        <v>1</v>
      </c>
      <c r="M39"/>
      <c r="N39" s="36">
        <f>L39+M39</f>
        <v>1</v>
      </c>
      <c r="O39" s="38">
        <f>N39*260</f>
        <v>260</v>
      </c>
      <c r="P39"/>
      <c r="Q39"/>
      <c r="R39"/>
      <c r="S39" s="40">
        <f>O39-SUM(P39:R39)</f>
        <v>260</v>
      </c>
    </row>
    <row r="40" spans="1:19" s="21" customFormat="1" ht="18.75" customHeight="1" outlineLevel="2">
      <c r="A40" s="57" t="s">
        <v>73</v>
      </c>
      <c r="B40" s="52" t="s">
        <v>40</v>
      </c>
      <c r="C40" s="57" t="s">
        <v>53</v>
      </c>
      <c r="D40" s="34">
        <v>41757</v>
      </c>
      <c r="E40" s="53"/>
      <c r="F40" s="53"/>
      <c r="G40" s="53" t="s">
        <v>41</v>
      </c>
      <c r="H40" s="53"/>
      <c r="I40" s="53"/>
      <c r="J40" s="53"/>
      <c r="K40" s="53"/>
      <c r="L40" s="36">
        <f>COUNTA(E40:K40)</f>
        <v>1</v>
      </c>
      <c r="M40"/>
      <c r="N40" s="36">
        <f>L40+M40</f>
        <v>1</v>
      </c>
      <c r="O40" s="38">
        <f>N40*260</f>
        <v>260</v>
      </c>
      <c r="P40"/>
      <c r="Q40"/>
      <c r="R40"/>
      <c r="S40" s="40">
        <f>O40-SUM(P40:R40)</f>
        <v>260</v>
      </c>
    </row>
    <row r="41" spans="1:19" s="21" customFormat="1" ht="18.75" customHeight="1" outlineLevel="2">
      <c r="A41" s="57" t="s">
        <v>73</v>
      </c>
      <c r="B41" s="52" t="s">
        <v>40</v>
      </c>
      <c r="C41" s="57" t="s">
        <v>53</v>
      </c>
      <c r="D41" s="34">
        <v>41758</v>
      </c>
      <c r="E41" s="53"/>
      <c r="F41" s="53"/>
      <c r="G41" s="53"/>
      <c r="H41" s="53"/>
      <c r="I41" s="53"/>
      <c r="J41" s="53"/>
      <c r="K41" s="53" t="s">
        <v>74</v>
      </c>
      <c r="L41" s="36">
        <f>COUNTA(E41:K41)</f>
        <v>1</v>
      </c>
      <c r="M41"/>
      <c r="N41" s="36">
        <f>L41+M41</f>
        <v>1</v>
      </c>
      <c r="O41" s="38">
        <f>N41*260</f>
        <v>260</v>
      </c>
      <c r="P41"/>
      <c r="Q41"/>
      <c r="R41"/>
      <c r="S41" s="40">
        <f>O41-SUM(P41:R41)</f>
        <v>260</v>
      </c>
    </row>
    <row r="42" spans="1:19" s="21" customFormat="1" ht="18.75" customHeight="1" outlineLevel="1">
      <c r="A42" s="58" t="s">
        <v>75</v>
      </c>
      <c r="B42" s="54"/>
      <c r="C42" s="59"/>
      <c r="D42" s="44"/>
      <c r="E42" s="55"/>
      <c r="F42" s="55"/>
      <c r="G42" s="55"/>
      <c r="H42" s="55"/>
      <c r="I42" s="55"/>
      <c r="J42" s="55"/>
      <c r="K42" s="55"/>
      <c r="L42" s="46">
        <f t="shared" ref="L42:S42" si="14">SUBTOTAL(9,L39:L41)</f>
        <v>3</v>
      </c>
      <c r="M42" s="56">
        <f t="shared" si="14"/>
        <v>0</v>
      </c>
      <c r="N42" s="46">
        <f t="shared" si="14"/>
        <v>3</v>
      </c>
      <c r="O42" s="48">
        <f t="shared" si="14"/>
        <v>780</v>
      </c>
      <c r="P42" s="56">
        <f t="shared" si="14"/>
        <v>0</v>
      </c>
      <c r="Q42" s="56">
        <f t="shared" si="14"/>
        <v>0</v>
      </c>
      <c r="R42" s="56">
        <f t="shared" si="14"/>
        <v>0</v>
      </c>
      <c r="S42" s="50">
        <f t="shared" si="14"/>
        <v>780</v>
      </c>
    </row>
    <row r="43" spans="1:19" s="21" customFormat="1" ht="18.75" customHeight="1" outlineLevel="2">
      <c r="A43" s="33" t="s">
        <v>76</v>
      </c>
      <c r="B43" s="32" t="s">
        <v>21</v>
      </c>
      <c r="C43" s="33" t="s">
        <v>32</v>
      </c>
      <c r="D43" s="34">
        <v>41740</v>
      </c>
      <c r="E43" s="35">
        <v>403</v>
      </c>
      <c r="F43" s="35"/>
      <c r="G43" s="35"/>
      <c r="H43" s="35"/>
      <c r="I43" s="35"/>
      <c r="J43" s="35"/>
      <c r="K43" s="35"/>
      <c r="L43" s="36">
        <f>COUNTA(E43:K43)</f>
        <v>1</v>
      </c>
      <c r="M43" s="37"/>
      <c r="N43" s="36">
        <f>L43+M43</f>
        <v>1</v>
      </c>
      <c r="O43" s="38">
        <f>N43*260</f>
        <v>260</v>
      </c>
      <c r="P43" s="39"/>
      <c r="Q43" s="39"/>
      <c r="R43" s="39"/>
      <c r="S43" s="40">
        <f>O43-SUM(P43:R43)</f>
        <v>260</v>
      </c>
    </row>
    <row r="44" spans="1:19" s="21" customFormat="1" ht="18.75" customHeight="1" outlineLevel="1">
      <c r="A44" s="51" t="s">
        <v>77</v>
      </c>
      <c r="B44" s="42"/>
      <c r="C44" s="43"/>
      <c r="D44" s="44"/>
      <c r="E44" s="45"/>
      <c r="F44" s="45"/>
      <c r="G44" s="45"/>
      <c r="H44" s="45"/>
      <c r="I44" s="45"/>
      <c r="J44" s="45"/>
      <c r="K44" s="45"/>
      <c r="L44" s="46">
        <f t="shared" ref="L44:S44" si="15">SUBTOTAL(9,L43:L43)</f>
        <v>1</v>
      </c>
      <c r="M44" s="47">
        <f t="shared" si="15"/>
        <v>0</v>
      </c>
      <c r="N44" s="46">
        <f t="shared" si="15"/>
        <v>1</v>
      </c>
      <c r="O44" s="48">
        <f t="shared" si="15"/>
        <v>260</v>
      </c>
      <c r="P44" s="49">
        <f t="shared" si="15"/>
        <v>0</v>
      </c>
      <c r="Q44" s="49">
        <f t="shared" si="15"/>
        <v>0</v>
      </c>
      <c r="R44" s="49">
        <f t="shared" si="15"/>
        <v>0</v>
      </c>
      <c r="S44" s="50">
        <f t="shared" si="15"/>
        <v>260</v>
      </c>
    </row>
    <row r="45" spans="1:19" s="21" customFormat="1" ht="18.75" customHeight="1" outlineLevel="2">
      <c r="A45" s="31" t="s">
        <v>78</v>
      </c>
      <c r="B45" s="32" t="s">
        <v>21</v>
      </c>
      <c r="C45" s="33" t="s">
        <v>64</v>
      </c>
      <c r="D45" s="34">
        <v>41746</v>
      </c>
      <c r="E45" s="35"/>
      <c r="F45" s="35"/>
      <c r="G45" s="35">
        <v>304</v>
      </c>
      <c r="H45" s="35"/>
      <c r="I45" s="35"/>
      <c r="J45" s="35"/>
      <c r="K45" s="35"/>
      <c r="L45" s="36">
        <f>COUNTA(E45:K45)</f>
        <v>1</v>
      </c>
      <c r="M45" s="37"/>
      <c r="N45" s="36">
        <f>L45+M45</f>
        <v>1</v>
      </c>
      <c r="O45" s="38">
        <f>N45*260</f>
        <v>260</v>
      </c>
      <c r="P45" s="39"/>
      <c r="Q45" s="39"/>
      <c r="R45" s="39"/>
      <c r="S45" s="40">
        <f>O45-SUM(P45:R45)</f>
        <v>260</v>
      </c>
    </row>
    <row r="46" spans="1:19" s="21" customFormat="1" ht="18.75" customHeight="1" outlineLevel="1">
      <c r="A46" s="41" t="s">
        <v>79</v>
      </c>
      <c r="B46" s="42"/>
      <c r="C46" s="43"/>
      <c r="D46" s="44"/>
      <c r="E46" s="45"/>
      <c r="F46" s="45"/>
      <c r="G46" s="45"/>
      <c r="H46" s="45"/>
      <c r="I46" s="45"/>
      <c r="J46" s="45"/>
      <c r="K46" s="45"/>
      <c r="L46" s="46">
        <f t="shared" ref="L46:S46" si="16">SUBTOTAL(9,L45:L45)</f>
        <v>1</v>
      </c>
      <c r="M46" s="47">
        <f t="shared" si="16"/>
        <v>0</v>
      </c>
      <c r="N46" s="46">
        <f t="shared" si="16"/>
        <v>1</v>
      </c>
      <c r="O46" s="48">
        <f t="shared" si="16"/>
        <v>260</v>
      </c>
      <c r="P46" s="49">
        <f t="shared" si="16"/>
        <v>0</v>
      </c>
      <c r="Q46" s="49">
        <f t="shared" si="16"/>
        <v>0</v>
      </c>
      <c r="R46" s="49">
        <f t="shared" si="16"/>
        <v>0</v>
      </c>
      <c r="S46" s="50">
        <f t="shared" si="16"/>
        <v>260</v>
      </c>
    </row>
    <row r="47" spans="1:19" s="21" customFormat="1" ht="18.75" customHeight="1" outlineLevel="2">
      <c r="A47" s="33" t="s">
        <v>80</v>
      </c>
      <c r="B47" s="32" t="s">
        <v>21</v>
      </c>
      <c r="C47" s="33" t="s">
        <v>81</v>
      </c>
      <c r="D47" s="34">
        <v>41745</v>
      </c>
      <c r="E47" s="35"/>
      <c r="F47" s="35">
        <v>311</v>
      </c>
      <c r="G47" s="35"/>
      <c r="H47" s="35"/>
      <c r="I47" s="35"/>
      <c r="J47" s="35"/>
      <c r="K47" s="35"/>
      <c r="L47" s="36">
        <f>COUNTA(E47:K47)</f>
        <v>1</v>
      </c>
      <c r="M47" s="37"/>
      <c r="N47" s="36">
        <f>L47+M47</f>
        <v>1</v>
      </c>
      <c r="O47" s="38">
        <f>N47*260</f>
        <v>260</v>
      </c>
      <c r="P47" s="39"/>
      <c r="Q47" s="39"/>
      <c r="R47" s="39"/>
      <c r="S47" s="40">
        <f>O47-SUM(P47:R47)</f>
        <v>260</v>
      </c>
    </row>
    <row r="48" spans="1:19" s="21" customFormat="1" ht="18.75" customHeight="1" outlineLevel="1">
      <c r="A48" s="51" t="s">
        <v>82</v>
      </c>
      <c r="B48" s="42"/>
      <c r="C48" s="43"/>
      <c r="D48" s="44"/>
      <c r="E48" s="45"/>
      <c r="F48" s="45"/>
      <c r="G48" s="45"/>
      <c r="H48" s="45"/>
      <c r="I48" s="45"/>
      <c r="J48" s="45"/>
      <c r="K48" s="45"/>
      <c r="L48" s="46">
        <f t="shared" ref="L48:S48" si="17">SUBTOTAL(9,L47:L47)</f>
        <v>1</v>
      </c>
      <c r="M48" s="47">
        <f t="shared" si="17"/>
        <v>0</v>
      </c>
      <c r="N48" s="46">
        <f t="shared" si="17"/>
        <v>1</v>
      </c>
      <c r="O48" s="48">
        <f t="shared" si="17"/>
        <v>260</v>
      </c>
      <c r="P48" s="49">
        <f t="shared" si="17"/>
        <v>0</v>
      </c>
      <c r="Q48" s="49">
        <f t="shared" si="17"/>
        <v>0</v>
      </c>
      <c r="R48" s="49">
        <f t="shared" si="17"/>
        <v>0</v>
      </c>
      <c r="S48" s="50">
        <f t="shared" si="17"/>
        <v>260</v>
      </c>
    </row>
    <row r="49" spans="1:19" s="21" customFormat="1" ht="18.75" customHeight="1" outlineLevel="2">
      <c r="A49" s="33" t="s">
        <v>83</v>
      </c>
      <c r="B49" s="32" t="s">
        <v>21</v>
      </c>
      <c r="C49" s="33" t="s">
        <v>84</v>
      </c>
      <c r="D49" s="34">
        <v>41746</v>
      </c>
      <c r="F49" s="35"/>
      <c r="G49" s="35">
        <v>504</v>
      </c>
      <c r="H49" s="35"/>
      <c r="I49" s="35"/>
      <c r="J49" s="35"/>
      <c r="K49" s="35"/>
      <c r="L49" s="36">
        <f>COUNTA(E49:K49)</f>
        <v>1</v>
      </c>
      <c r="M49" s="37"/>
      <c r="N49" s="36">
        <f>L49+M49</f>
        <v>1</v>
      </c>
      <c r="O49" s="38">
        <f>N49*260</f>
        <v>260</v>
      </c>
      <c r="P49" s="39"/>
      <c r="Q49" s="39"/>
      <c r="R49" s="39"/>
      <c r="S49" s="40">
        <f>O49-SUM(P49:R49)</f>
        <v>260</v>
      </c>
    </row>
    <row r="50" spans="1:19" s="21" customFormat="1" ht="18.75" customHeight="1" outlineLevel="1">
      <c r="A50" s="51" t="s">
        <v>85</v>
      </c>
      <c r="B50" s="42"/>
      <c r="C50" s="43"/>
      <c r="D50" s="44"/>
      <c r="E50" s="42"/>
      <c r="F50" s="45"/>
      <c r="G50" s="45"/>
      <c r="H50" s="45"/>
      <c r="I50" s="45"/>
      <c r="J50" s="45"/>
      <c r="K50" s="45"/>
      <c r="L50" s="46">
        <f t="shared" ref="L50:S50" si="18">SUBTOTAL(9,L49:L49)</f>
        <v>1</v>
      </c>
      <c r="M50" s="47">
        <f t="shared" si="18"/>
        <v>0</v>
      </c>
      <c r="N50" s="46">
        <f t="shared" si="18"/>
        <v>1</v>
      </c>
      <c r="O50" s="48">
        <f t="shared" si="18"/>
        <v>260</v>
      </c>
      <c r="P50" s="49">
        <f t="shared" si="18"/>
        <v>0</v>
      </c>
      <c r="Q50" s="49">
        <f t="shared" si="18"/>
        <v>0</v>
      </c>
      <c r="R50" s="49">
        <f t="shared" si="18"/>
        <v>0</v>
      </c>
      <c r="S50" s="50">
        <f t="shared" si="18"/>
        <v>260</v>
      </c>
    </row>
    <row r="51" spans="1:19" s="21" customFormat="1" ht="18.75" customHeight="1" outlineLevel="2">
      <c r="A51" s="33" t="s">
        <v>86</v>
      </c>
      <c r="B51" s="32" t="s">
        <v>21</v>
      </c>
      <c r="C51" s="33" t="s">
        <v>64</v>
      </c>
      <c r="D51" s="34">
        <v>41746</v>
      </c>
      <c r="E51" s="35"/>
      <c r="F51" s="35"/>
      <c r="G51" s="35"/>
      <c r="H51" s="35"/>
      <c r="I51" s="35"/>
      <c r="J51" s="35">
        <v>414</v>
      </c>
      <c r="K51" s="35"/>
      <c r="L51" s="36">
        <f>COUNTA(E51:K51)</f>
        <v>1</v>
      </c>
      <c r="M51" s="37"/>
      <c r="N51" s="36">
        <f>L51+M51</f>
        <v>1</v>
      </c>
      <c r="O51" s="38">
        <f>N51*260</f>
        <v>260</v>
      </c>
      <c r="P51" s="39"/>
      <c r="Q51" s="39"/>
      <c r="R51" s="39"/>
      <c r="S51" s="40">
        <f>O51-SUM(P51:R51)</f>
        <v>260</v>
      </c>
    </row>
    <row r="52" spans="1:19" s="21" customFormat="1" ht="18.75" customHeight="1" outlineLevel="1">
      <c r="A52" s="51" t="s">
        <v>87</v>
      </c>
      <c r="B52" s="42"/>
      <c r="C52" s="43"/>
      <c r="D52" s="44"/>
      <c r="E52" s="45"/>
      <c r="F52" s="45"/>
      <c r="G52" s="45"/>
      <c r="H52" s="45"/>
      <c r="I52" s="45"/>
      <c r="J52" s="45"/>
      <c r="K52" s="45"/>
      <c r="L52" s="46">
        <f t="shared" ref="L52:S52" si="19">SUBTOTAL(9,L51:L51)</f>
        <v>1</v>
      </c>
      <c r="M52" s="47">
        <f t="shared" si="19"/>
        <v>0</v>
      </c>
      <c r="N52" s="46">
        <f t="shared" si="19"/>
        <v>1</v>
      </c>
      <c r="O52" s="48">
        <f t="shared" si="19"/>
        <v>260</v>
      </c>
      <c r="P52" s="49">
        <f t="shared" si="19"/>
        <v>0</v>
      </c>
      <c r="Q52" s="49">
        <f t="shared" si="19"/>
        <v>0</v>
      </c>
      <c r="R52" s="49">
        <f t="shared" si="19"/>
        <v>0</v>
      </c>
      <c r="S52" s="50">
        <f t="shared" si="19"/>
        <v>260</v>
      </c>
    </row>
    <row r="53" spans="1:19" s="21" customFormat="1" ht="18.75" customHeight="1" outlineLevel="2">
      <c r="A53" s="57" t="s">
        <v>88</v>
      </c>
      <c r="B53" s="32" t="s">
        <v>21</v>
      </c>
      <c r="C53" s="32" t="s">
        <v>63</v>
      </c>
      <c r="D53" s="34">
        <v>41753</v>
      </c>
      <c r="E53" s="53"/>
      <c r="F53" s="53" t="s">
        <v>89</v>
      </c>
      <c r="G53" s="53"/>
      <c r="H53" s="53"/>
      <c r="I53" s="53"/>
      <c r="J53" s="53"/>
      <c r="K53" s="53"/>
      <c r="L53" s="36">
        <f>COUNTA(E53:K53)</f>
        <v>1</v>
      </c>
      <c r="M53"/>
      <c r="N53" s="36">
        <f>L53+M53</f>
        <v>1</v>
      </c>
      <c r="O53" s="38">
        <f>N53*260</f>
        <v>260</v>
      </c>
      <c r="P53"/>
      <c r="Q53"/>
      <c r="R53"/>
      <c r="S53" s="40">
        <f>O53-SUM(P53:R53)</f>
        <v>260</v>
      </c>
    </row>
    <row r="54" spans="1:19" s="21" customFormat="1" ht="18.75" customHeight="1" outlineLevel="1">
      <c r="A54" s="58" t="s">
        <v>90</v>
      </c>
      <c r="B54" s="42"/>
      <c r="C54" s="42"/>
      <c r="D54" s="44"/>
      <c r="E54" s="55"/>
      <c r="F54" s="55"/>
      <c r="G54" s="55"/>
      <c r="H54" s="55"/>
      <c r="I54" s="55"/>
      <c r="J54" s="55"/>
      <c r="K54" s="55"/>
      <c r="L54" s="46">
        <f t="shared" ref="L54:S54" si="20">SUBTOTAL(9,L53:L53)</f>
        <v>1</v>
      </c>
      <c r="M54" s="56">
        <f t="shared" si="20"/>
        <v>0</v>
      </c>
      <c r="N54" s="46">
        <f t="shared" si="20"/>
        <v>1</v>
      </c>
      <c r="O54" s="48">
        <f t="shared" si="20"/>
        <v>260</v>
      </c>
      <c r="P54" s="56">
        <f t="shared" si="20"/>
        <v>0</v>
      </c>
      <c r="Q54" s="56">
        <f t="shared" si="20"/>
        <v>0</v>
      </c>
      <c r="R54" s="56">
        <f t="shared" si="20"/>
        <v>0</v>
      </c>
      <c r="S54" s="50">
        <f t="shared" si="20"/>
        <v>260</v>
      </c>
    </row>
    <row r="55" spans="1:19" s="21" customFormat="1" ht="18.75" customHeight="1" outlineLevel="2">
      <c r="A55" s="57" t="s">
        <v>91</v>
      </c>
      <c r="B55" s="52" t="s">
        <v>40</v>
      </c>
      <c r="C55" s="57" t="s">
        <v>53</v>
      </c>
      <c r="D55" s="34">
        <v>41753</v>
      </c>
      <c r="E55" s="60"/>
      <c r="F55" s="60"/>
      <c r="G55" s="60"/>
      <c r="H55" s="60"/>
      <c r="I55" s="60"/>
      <c r="J55" s="60" t="s">
        <v>92</v>
      </c>
      <c r="K55" s="60"/>
      <c r="L55" s="36">
        <f>COUNTA(E55:K55)</f>
        <v>1</v>
      </c>
      <c r="M55" s="61"/>
      <c r="N55" s="36">
        <f>L55+M55</f>
        <v>1</v>
      </c>
      <c r="O55" s="38">
        <f>N55*260</f>
        <v>260</v>
      </c>
      <c r="P55" s="62"/>
      <c r="Q55" s="62"/>
      <c r="R55" s="62"/>
      <c r="S55" s="40">
        <f>O55-SUM(P55:R55)</f>
        <v>260</v>
      </c>
    </row>
    <row r="56" spans="1:19" s="21" customFormat="1" ht="18.75" customHeight="1" outlineLevel="2">
      <c r="A56" s="57" t="s">
        <v>91</v>
      </c>
      <c r="B56" s="52" t="s">
        <v>40</v>
      </c>
      <c r="C56" s="57" t="s">
        <v>53</v>
      </c>
      <c r="D56" s="34">
        <v>41754</v>
      </c>
      <c r="E56" s="53" t="s">
        <v>93</v>
      </c>
      <c r="F56" s="53"/>
      <c r="G56" s="53"/>
      <c r="H56" s="53"/>
      <c r="I56" s="53"/>
      <c r="J56" s="53"/>
      <c r="K56" s="53"/>
      <c r="L56" s="36">
        <f>COUNTA(E56:K56)</f>
        <v>1</v>
      </c>
      <c r="M56"/>
      <c r="N56" s="36">
        <f>L56+M56</f>
        <v>1</v>
      </c>
      <c r="O56" s="38">
        <f>N56*260</f>
        <v>260</v>
      </c>
      <c r="P56"/>
      <c r="Q56"/>
      <c r="R56"/>
      <c r="S56" s="40">
        <f>O56-SUM(P56:R56)</f>
        <v>260</v>
      </c>
    </row>
    <row r="57" spans="1:19" s="21" customFormat="1" ht="18.75" customHeight="1" outlineLevel="2">
      <c r="A57" s="57" t="s">
        <v>91</v>
      </c>
      <c r="B57" s="52" t="s">
        <v>40</v>
      </c>
      <c r="C57" s="57" t="s">
        <v>53</v>
      </c>
      <c r="D57" s="34">
        <v>41757</v>
      </c>
      <c r="E57" s="53"/>
      <c r="F57" s="53" t="s">
        <v>45</v>
      </c>
      <c r="G57" s="53"/>
      <c r="H57" s="53"/>
      <c r="I57" s="53"/>
      <c r="J57" s="53"/>
      <c r="K57" s="53"/>
      <c r="L57" s="36">
        <f>COUNTA(E57:K57)</f>
        <v>1</v>
      </c>
      <c r="M57"/>
      <c r="N57" s="36">
        <f>L57+M57</f>
        <v>1</v>
      </c>
      <c r="O57" s="38">
        <f>N57*260</f>
        <v>260</v>
      </c>
      <c r="P57"/>
      <c r="Q57"/>
      <c r="R57"/>
      <c r="S57" s="40">
        <f>O57-SUM(P57:R57)</f>
        <v>260</v>
      </c>
    </row>
    <row r="58" spans="1:19" s="21" customFormat="1" ht="18.75" customHeight="1" outlineLevel="2">
      <c r="A58" s="57" t="s">
        <v>91</v>
      </c>
      <c r="B58" s="52" t="s">
        <v>40</v>
      </c>
      <c r="C58" s="57" t="s">
        <v>53</v>
      </c>
      <c r="D58" s="34">
        <v>41757</v>
      </c>
      <c r="E58" s="53"/>
      <c r="F58" s="53"/>
      <c r="G58" s="53"/>
      <c r="H58" s="53"/>
      <c r="I58" s="53"/>
      <c r="J58" s="53"/>
      <c r="K58" s="53" t="s">
        <v>57</v>
      </c>
      <c r="L58" s="36">
        <f>COUNTA(E58:K58)</f>
        <v>1</v>
      </c>
      <c r="M58"/>
      <c r="N58" s="36">
        <f>L58+M58</f>
        <v>1</v>
      </c>
      <c r="O58" s="38">
        <f>N58*260</f>
        <v>260</v>
      </c>
      <c r="P58"/>
      <c r="Q58"/>
      <c r="R58"/>
      <c r="S58" s="40">
        <f>O58-SUM(P58:R58)</f>
        <v>260</v>
      </c>
    </row>
    <row r="59" spans="1:19" s="21" customFormat="1" ht="18.75" customHeight="1" outlineLevel="2">
      <c r="A59" s="57" t="s">
        <v>91</v>
      </c>
      <c r="B59" s="52" t="s">
        <v>40</v>
      </c>
      <c r="C59" s="57" t="s">
        <v>53</v>
      </c>
      <c r="D59" s="34">
        <v>41758</v>
      </c>
      <c r="E59" s="53"/>
      <c r="F59" s="53"/>
      <c r="G59" s="53" t="s">
        <v>92</v>
      </c>
      <c r="H59" s="53"/>
      <c r="I59" s="53"/>
      <c r="J59" s="53"/>
      <c r="K59" s="53"/>
      <c r="L59" s="36">
        <f>COUNTA(E59:K59)</f>
        <v>1</v>
      </c>
      <c r="M59"/>
      <c r="N59" s="36">
        <f>L59+M59</f>
        <v>1</v>
      </c>
      <c r="O59" s="38">
        <f>N59*260</f>
        <v>260</v>
      </c>
      <c r="P59"/>
      <c r="Q59"/>
      <c r="R59"/>
      <c r="S59" s="40">
        <f>O59-SUM(P59:R59)</f>
        <v>260</v>
      </c>
    </row>
    <row r="60" spans="1:19" s="21" customFormat="1" ht="18.75" customHeight="1" outlineLevel="1">
      <c r="A60" s="58" t="s">
        <v>94</v>
      </c>
      <c r="B60" s="54"/>
      <c r="C60" s="59"/>
      <c r="D60" s="44"/>
      <c r="E60" s="55"/>
      <c r="F60" s="55"/>
      <c r="G60" s="55"/>
      <c r="H60" s="55"/>
      <c r="I60" s="55"/>
      <c r="J60" s="55"/>
      <c r="K60" s="55"/>
      <c r="L60" s="46">
        <f t="shared" ref="L60:S60" si="21">SUBTOTAL(9,L55:L59)</f>
        <v>5</v>
      </c>
      <c r="M60" s="56">
        <f t="shared" si="21"/>
        <v>0</v>
      </c>
      <c r="N60" s="46">
        <f t="shared" si="21"/>
        <v>5</v>
      </c>
      <c r="O60" s="48">
        <f t="shared" si="21"/>
        <v>1300</v>
      </c>
      <c r="P60" s="56">
        <f t="shared" si="21"/>
        <v>0</v>
      </c>
      <c r="Q60" s="56">
        <f t="shared" si="21"/>
        <v>0</v>
      </c>
      <c r="R60" s="56">
        <f t="shared" si="21"/>
        <v>0</v>
      </c>
      <c r="S60" s="50">
        <f t="shared" si="21"/>
        <v>1300</v>
      </c>
    </row>
    <row r="61" spans="1:19" s="21" customFormat="1" ht="18.75" customHeight="1" outlineLevel="2">
      <c r="A61" s="57" t="s">
        <v>32</v>
      </c>
      <c r="B61" s="52" t="s">
        <v>40</v>
      </c>
      <c r="C61" s="57" t="s">
        <v>53</v>
      </c>
      <c r="D61" s="34">
        <v>41758</v>
      </c>
      <c r="E61" s="53"/>
      <c r="F61" s="53" t="s">
        <v>95</v>
      </c>
      <c r="G61" s="53"/>
      <c r="H61" s="53"/>
      <c r="I61" s="53"/>
      <c r="J61" s="53"/>
      <c r="K61" s="53"/>
      <c r="L61" s="36">
        <f>COUNTA(E61:K61)</f>
        <v>1</v>
      </c>
      <c r="M61"/>
      <c r="N61" s="36">
        <f>L61+M61</f>
        <v>1</v>
      </c>
      <c r="O61" s="38">
        <f>N61*260</f>
        <v>260</v>
      </c>
      <c r="P61"/>
      <c r="Q61"/>
      <c r="R61"/>
      <c r="S61" s="40">
        <f>O61-SUM(P61:R61)</f>
        <v>260</v>
      </c>
    </row>
    <row r="62" spans="1:19" s="21" customFormat="1" ht="18.75" customHeight="1" outlineLevel="1">
      <c r="A62" s="58" t="s">
        <v>96</v>
      </c>
      <c r="B62" s="54"/>
      <c r="C62" s="59"/>
      <c r="D62" s="44"/>
      <c r="E62" s="55"/>
      <c r="F62" s="55"/>
      <c r="G62" s="55"/>
      <c r="H62" s="55"/>
      <c r="I62" s="55"/>
      <c r="J62" s="55"/>
      <c r="K62" s="55"/>
      <c r="L62" s="46">
        <f t="shared" ref="L62:S62" si="22">SUBTOTAL(9,L61:L61)</f>
        <v>1</v>
      </c>
      <c r="M62" s="56">
        <f t="shared" si="22"/>
        <v>0</v>
      </c>
      <c r="N62" s="46">
        <f t="shared" si="22"/>
        <v>1</v>
      </c>
      <c r="O62" s="48">
        <f t="shared" si="22"/>
        <v>260</v>
      </c>
      <c r="P62" s="56">
        <f t="shared" si="22"/>
        <v>0</v>
      </c>
      <c r="Q62" s="56">
        <f t="shared" si="22"/>
        <v>0</v>
      </c>
      <c r="R62" s="56">
        <f t="shared" si="22"/>
        <v>0</v>
      </c>
      <c r="S62" s="50">
        <f t="shared" si="22"/>
        <v>260</v>
      </c>
    </row>
    <row r="63" spans="1:19" s="21" customFormat="1" ht="18.75" customHeight="1" outlineLevel="2">
      <c r="A63" s="33" t="s">
        <v>97</v>
      </c>
      <c r="B63" s="32" t="s">
        <v>21</v>
      </c>
      <c r="C63" s="33" t="s">
        <v>98</v>
      </c>
      <c r="D63" s="34">
        <v>41737</v>
      </c>
      <c r="E63" s="35">
        <v>402</v>
      </c>
      <c r="F63" s="35">
        <v>401</v>
      </c>
      <c r="G63" s="35"/>
      <c r="H63" s="35"/>
      <c r="I63" s="35"/>
      <c r="J63" s="35"/>
      <c r="K63" s="35"/>
      <c r="L63" s="36">
        <f>COUNTA(E63:K63)</f>
        <v>2</v>
      </c>
      <c r="M63" s="37"/>
      <c r="N63" s="36">
        <f>L63+M63</f>
        <v>2</v>
      </c>
      <c r="O63" s="38">
        <f>N63*260</f>
        <v>520</v>
      </c>
      <c r="P63" s="39"/>
      <c r="Q63" s="39"/>
      <c r="R63" s="39"/>
      <c r="S63" s="40">
        <f>O63-SUM(P63:R63)</f>
        <v>520</v>
      </c>
    </row>
    <row r="64" spans="1:19" s="21" customFormat="1" ht="18.75" customHeight="1" outlineLevel="1">
      <c r="A64" s="51" t="s">
        <v>99</v>
      </c>
      <c r="B64" s="42"/>
      <c r="C64" s="43"/>
      <c r="D64" s="44"/>
      <c r="E64" s="45"/>
      <c r="F64" s="45"/>
      <c r="G64" s="45"/>
      <c r="H64" s="45"/>
      <c r="I64" s="45"/>
      <c r="J64" s="45"/>
      <c r="K64" s="45"/>
      <c r="L64" s="46">
        <f t="shared" ref="L64:S64" si="23">SUBTOTAL(9,L63:L63)</f>
        <v>2</v>
      </c>
      <c r="M64" s="47">
        <f t="shared" si="23"/>
        <v>0</v>
      </c>
      <c r="N64" s="46">
        <f t="shared" si="23"/>
        <v>2</v>
      </c>
      <c r="O64" s="48">
        <f t="shared" si="23"/>
        <v>520</v>
      </c>
      <c r="P64" s="49">
        <f t="shared" si="23"/>
        <v>0</v>
      </c>
      <c r="Q64" s="49">
        <f t="shared" si="23"/>
        <v>0</v>
      </c>
      <c r="R64" s="49">
        <f t="shared" si="23"/>
        <v>0</v>
      </c>
      <c r="S64" s="50">
        <f t="shared" si="23"/>
        <v>520</v>
      </c>
    </row>
    <row r="65" spans="1:19" s="21" customFormat="1" ht="18.75" customHeight="1" outlineLevel="2">
      <c r="A65" s="57" t="s">
        <v>100</v>
      </c>
      <c r="B65" s="52" t="s">
        <v>40</v>
      </c>
      <c r="C65" s="57" t="s">
        <v>53</v>
      </c>
      <c r="D65" s="34">
        <v>41753</v>
      </c>
      <c r="E65" s="53"/>
      <c r="F65" s="53"/>
      <c r="G65" s="53"/>
      <c r="H65" s="53"/>
      <c r="I65" s="53"/>
      <c r="J65" s="53"/>
      <c r="K65" s="53" t="s">
        <v>95</v>
      </c>
      <c r="L65" s="36">
        <f>COUNTA(E65:K65)</f>
        <v>1</v>
      </c>
      <c r="M65"/>
      <c r="N65" s="36">
        <f>L65+M65</f>
        <v>1</v>
      </c>
      <c r="O65" s="38">
        <f>N65*260</f>
        <v>260</v>
      </c>
      <c r="P65"/>
      <c r="Q65"/>
      <c r="R65"/>
      <c r="S65" s="40">
        <f>O65-SUM(P65:R65)</f>
        <v>260</v>
      </c>
    </row>
    <row r="66" spans="1:19" s="21" customFormat="1" ht="18.75" customHeight="1" outlineLevel="2">
      <c r="A66" s="57" t="s">
        <v>100</v>
      </c>
      <c r="B66" s="52" t="s">
        <v>40</v>
      </c>
      <c r="C66" s="57" t="s">
        <v>53</v>
      </c>
      <c r="D66" s="34">
        <v>41758</v>
      </c>
      <c r="E66" s="53" t="s">
        <v>44</v>
      </c>
      <c r="F66" s="53"/>
      <c r="G66" s="53"/>
      <c r="H66" s="53"/>
      <c r="I66" s="53"/>
      <c r="J66" s="53"/>
      <c r="K66" s="53"/>
      <c r="L66" s="36">
        <f>COUNTA(E66:K66)</f>
        <v>1</v>
      </c>
      <c r="M66"/>
      <c r="N66" s="36">
        <f>L66+M66</f>
        <v>1</v>
      </c>
      <c r="O66" s="38">
        <f>N66*260</f>
        <v>260</v>
      </c>
      <c r="P66"/>
      <c r="Q66"/>
      <c r="R66"/>
      <c r="S66" s="40">
        <f>O66-SUM(P66:R66)</f>
        <v>260</v>
      </c>
    </row>
    <row r="67" spans="1:19" s="21" customFormat="1" ht="18.75" customHeight="1" outlineLevel="1">
      <c r="A67" s="58" t="s">
        <v>101</v>
      </c>
      <c r="B67" s="54"/>
      <c r="C67" s="59"/>
      <c r="D67" s="44"/>
      <c r="E67" s="55"/>
      <c r="F67" s="55"/>
      <c r="G67" s="55"/>
      <c r="H67" s="55"/>
      <c r="I67" s="55"/>
      <c r="J67" s="55"/>
      <c r="K67" s="55"/>
      <c r="L67" s="46">
        <f t="shared" ref="L67:S67" si="24">SUBTOTAL(9,L65:L66)</f>
        <v>2</v>
      </c>
      <c r="M67" s="56">
        <f t="shared" si="24"/>
        <v>0</v>
      </c>
      <c r="N67" s="46">
        <f t="shared" si="24"/>
        <v>2</v>
      </c>
      <c r="O67" s="48">
        <f t="shared" si="24"/>
        <v>520</v>
      </c>
      <c r="P67" s="56">
        <f t="shared" si="24"/>
        <v>0</v>
      </c>
      <c r="Q67" s="56">
        <f t="shared" si="24"/>
        <v>0</v>
      </c>
      <c r="R67" s="56">
        <f t="shared" si="24"/>
        <v>0</v>
      </c>
      <c r="S67" s="50">
        <f t="shared" si="24"/>
        <v>520</v>
      </c>
    </row>
    <row r="68" spans="1:19" ht="18.75" customHeight="1" outlineLevel="2">
      <c r="A68" s="33" t="s">
        <v>102</v>
      </c>
      <c r="B68" s="32" t="s">
        <v>21</v>
      </c>
      <c r="C68" s="33" t="s">
        <v>53</v>
      </c>
      <c r="D68" s="34">
        <v>41740</v>
      </c>
      <c r="E68" s="35">
        <v>314</v>
      </c>
      <c r="F68" s="35"/>
      <c r="G68" s="35"/>
      <c r="H68" s="35"/>
      <c r="I68" s="35"/>
      <c r="J68" s="35"/>
      <c r="K68" s="35"/>
      <c r="L68" s="36">
        <f>COUNTA(E68:K68)</f>
        <v>1</v>
      </c>
      <c r="M68" s="37"/>
      <c r="N68" s="36">
        <f>L68+M68</f>
        <v>1</v>
      </c>
      <c r="O68" s="38">
        <f>N68*260</f>
        <v>260</v>
      </c>
      <c r="P68" s="39"/>
      <c r="Q68" s="39"/>
      <c r="R68" s="39"/>
      <c r="S68" s="40">
        <f>O68-SUM(P68:R68)</f>
        <v>260</v>
      </c>
    </row>
    <row r="69" spans="1:19" ht="18.75" customHeight="1" outlineLevel="1">
      <c r="A69" s="51" t="s">
        <v>103</v>
      </c>
      <c r="B69" s="42"/>
      <c r="C69" s="43"/>
      <c r="D69" s="44"/>
      <c r="E69" s="45"/>
      <c r="F69" s="45"/>
      <c r="G69" s="45"/>
      <c r="H69" s="45"/>
      <c r="I69" s="45"/>
      <c r="J69" s="45"/>
      <c r="K69" s="45"/>
      <c r="L69" s="46">
        <f t="shared" ref="L69:S69" si="25">SUBTOTAL(9,L68:L68)</f>
        <v>1</v>
      </c>
      <c r="M69" s="47">
        <f t="shared" si="25"/>
        <v>0</v>
      </c>
      <c r="N69" s="46">
        <f t="shared" si="25"/>
        <v>1</v>
      </c>
      <c r="O69" s="48">
        <f t="shared" si="25"/>
        <v>260</v>
      </c>
      <c r="P69" s="49">
        <f t="shared" si="25"/>
        <v>0</v>
      </c>
      <c r="Q69" s="49">
        <f t="shared" si="25"/>
        <v>0</v>
      </c>
      <c r="R69" s="49">
        <f t="shared" si="25"/>
        <v>0</v>
      </c>
      <c r="S69" s="50">
        <f t="shared" si="25"/>
        <v>260</v>
      </c>
    </row>
    <row r="70" spans="1:19" ht="18.75" customHeight="1" outlineLevel="2">
      <c r="A70" s="57" t="s">
        <v>104</v>
      </c>
      <c r="B70" s="32" t="s">
        <v>21</v>
      </c>
      <c r="C70" s="57" t="s">
        <v>105</v>
      </c>
      <c r="D70" s="34">
        <v>41757</v>
      </c>
      <c r="E70" s="53"/>
      <c r="F70" s="53" t="s">
        <v>106</v>
      </c>
      <c r="G70" s="53" t="s">
        <v>107</v>
      </c>
      <c r="H70" s="53"/>
      <c r="I70" s="53"/>
      <c r="J70" s="53"/>
      <c r="K70" s="53"/>
      <c r="L70" s="36">
        <f>COUNTA(E70:K70)</f>
        <v>2</v>
      </c>
      <c r="N70" s="36">
        <f>L70+M70</f>
        <v>2</v>
      </c>
      <c r="O70" s="38">
        <f>N70*260</f>
        <v>520</v>
      </c>
      <c r="S70" s="40">
        <f>O70-SUM(P70:R70)</f>
        <v>520</v>
      </c>
    </row>
    <row r="71" spans="1:19" ht="18.75" customHeight="1" outlineLevel="1">
      <c r="A71" s="58" t="s">
        <v>108</v>
      </c>
      <c r="B71" s="42"/>
      <c r="C71" s="59"/>
      <c r="D71" s="44"/>
      <c r="E71" s="55"/>
      <c r="F71" s="55"/>
      <c r="G71" s="55"/>
      <c r="H71" s="55"/>
      <c r="I71" s="55"/>
      <c r="J71" s="55"/>
      <c r="K71" s="55"/>
      <c r="L71" s="46">
        <f t="shared" ref="L71:S71" si="26">SUBTOTAL(9,L70:L70)</f>
        <v>2</v>
      </c>
      <c r="M71" s="56">
        <f t="shared" si="26"/>
        <v>0</v>
      </c>
      <c r="N71" s="46">
        <f t="shared" si="26"/>
        <v>2</v>
      </c>
      <c r="O71" s="48">
        <f t="shared" si="26"/>
        <v>520</v>
      </c>
      <c r="P71" s="56">
        <f t="shared" si="26"/>
        <v>0</v>
      </c>
      <c r="Q71" s="56">
        <f t="shared" si="26"/>
        <v>0</v>
      </c>
      <c r="R71" s="56">
        <f t="shared" si="26"/>
        <v>0</v>
      </c>
      <c r="S71" s="50">
        <f t="shared" si="26"/>
        <v>520</v>
      </c>
    </row>
    <row r="72" spans="1:19" ht="18.75" customHeight="1" outlineLevel="2">
      <c r="A72" s="33" t="s">
        <v>109</v>
      </c>
      <c r="B72" s="32" t="s">
        <v>21</v>
      </c>
      <c r="C72" s="33" t="s">
        <v>32</v>
      </c>
      <c r="D72" s="34">
        <v>41740</v>
      </c>
      <c r="E72" s="35"/>
      <c r="F72" s="35">
        <v>412</v>
      </c>
      <c r="G72" s="35"/>
      <c r="H72" s="35"/>
      <c r="I72" s="35"/>
      <c r="J72" s="35"/>
      <c r="K72" s="35"/>
      <c r="L72" s="36">
        <f>COUNTA(E72:K72)</f>
        <v>1</v>
      </c>
      <c r="M72" s="37"/>
      <c r="N72" s="36">
        <f>L72+M72</f>
        <v>1</v>
      </c>
      <c r="O72" s="38">
        <f>N72*260</f>
        <v>260</v>
      </c>
      <c r="P72" s="39"/>
      <c r="Q72" s="39"/>
      <c r="R72" s="39"/>
      <c r="S72" s="40">
        <f>O72-SUM(P72:R72)</f>
        <v>260</v>
      </c>
    </row>
    <row r="73" spans="1:19" ht="18.75" customHeight="1" outlineLevel="1">
      <c r="A73" s="51" t="s">
        <v>110</v>
      </c>
      <c r="B73" s="42"/>
      <c r="C73" s="43"/>
      <c r="D73" s="44"/>
      <c r="E73" s="45"/>
      <c r="F73" s="45"/>
      <c r="G73" s="45"/>
      <c r="H73" s="45"/>
      <c r="I73" s="45"/>
      <c r="J73" s="45"/>
      <c r="K73" s="45"/>
      <c r="L73" s="46">
        <f t="shared" ref="L73:S73" si="27">SUBTOTAL(9,L72:L72)</f>
        <v>1</v>
      </c>
      <c r="M73" s="47">
        <f t="shared" si="27"/>
        <v>0</v>
      </c>
      <c r="N73" s="46">
        <f t="shared" si="27"/>
        <v>1</v>
      </c>
      <c r="O73" s="48">
        <f t="shared" si="27"/>
        <v>260</v>
      </c>
      <c r="P73" s="49">
        <f t="shared" si="27"/>
        <v>0</v>
      </c>
      <c r="Q73" s="49">
        <f t="shared" si="27"/>
        <v>0</v>
      </c>
      <c r="R73" s="49">
        <f t="shared" si="27"/>
        <v>0</v>
      </c>
      <c r="S73" s="50">
        <f t="shared" si="27"/>
        <v>260</v>
      </c>
    </row>
    <row r="74" spans="1:19" ht="18.75" customHeight="1" outlineLevel="2">
      <c r="A74" s="33" t="s">
        <v>111</v>
      </c>
      <c r="B74" s="32" t="s">
        <v>21</v>
      </c>
      <c r="C74" s="33" t="s">
        <v>35</v>
      </c>
      <c r="D74" s="34">
        <v>41732</v>
      </c>
      <c r="E74" s="35">
        <v>303</v>
      </c>
      <c r="F74" s="35">
        <v>505</v>
      </c>
      <c r="G74" s="35">
        <v>301</v>
      </c>
      <c r="H74" s="35">
        <v>511</v>
      </c>
      <c r="I74" s="35">
        <v>302</v>
      </c>
      <c r="J74" s="35"/>
      <c r="K74" s="35"/>
      <c r="L74" s="36">
        <f t="shared" ref="L74:L79" si="28">COUNTA(E74:K74)</f>
        <v>5</v>
      </c>
      <c r="M74" s="37"/>
      <c r="N74" s="36">
        <f t="shared" ref="N74:N79" si="29">L74+M74</f>
        <v>5</v>
      </c>
      <c r="O74" s="38">
        <f t="shared" ref="O74:O79" si="30">N74*260</f>
        <v>1300</v>
      </c>
      <c r="P74" s="39"/>
      <c r="Q74" s="39"/>
      <c r="R74" s="39"/>
      <c r="S74" s="40">
        <f t="shared" ref="S74:S79" si="31">O74-SUM(P74:R74)</f>
        <v>1300</v>
      </c>
    </row>
    <row r="75" spans="1:19" ht="18.75" customHeight="1" outlineLevel="2">
      <c r="A75" s="33" t="s">
        <v>111</v>
      </c>
      <c r="B75" s="32" t="s">
        <v>21</v>
      </c>
      <c r="C75" s="33" t="s">
        <v>35</v>
      </c>
      <c r="D75" s="34">
        <v>41737</v>
      </c>
      <c r="E75" s="35"/>
      <c r="F75" s="35">
        <v>302</v>
      </c>
      <c r="G75" s="35"/>
      <c r="H75" s="35">
        <v>508</v>
      </c>
      <c r="I75" s="35">
        <v>506</v>
      </c>
      <c r="J75" s="35">
        <v>507</v>
      </c>
      <c r="K75" s="35"/>
      <c r="L75" s="36">
        <f t="shared" si="28"/>
        <v>4</v>
      </c>
      <c r="M75" s="37"/>
      <c r="N75" s="36">
        <f t="shared" si="29"/>
        <v>4</v>
      </c>
      <c r="O75" s="38">
        <f t="shared" si="30"/>
        <v>1040</v>
      </c>
      <c r="P75" s="39"/>
      <c r="Q75" s="39"/>
      <c r="R75" s="39"/>
      <c r="S75" s="40">
        <f t="shared" si="31"/>
        <v>1040</v>
      </c>
    </row>
    <row r="76" spans="1:19" ht="18.75" customHeight="1" outlineLevel="2">
      <c r="A76" s="33" t="s">
        <v>111</v>
      </c>
      <c r="B76" s="32" t="s">
        <v>112</v>
      </c>
      <c r="C76" s="33" t="s">
        <v>35</v>
      </c>
      <c r="D76" s="34">
        <v>41736</v>
      </c>
      <c r="E76" s="35"/>
      <c r="F76" s="35"/>
      <c r="G76" s="35">
        <v>511</v>
      </c>
      <c r="H76" s="35">
        <v>505</v>
      </c>
      <c r="I76" s="35"/>
      <c r="J76" s="35"/>
      <c r="K76" s="35"/>
      <c r="L76" s="36">
        <f t="shared" si="28"/>
        <v>2</v>
      </c>
      <c r="M76" s="37"/>
      <c r="N76" s="36">
        <f t="shared" si="29"/>
        <v>2</v>
      </c>
      <c r="O76" s="38">
        <f t="shared" si="30"/>
        <v>520</v>
      </c>
      <c r="P76" s="39"/>
      <c r="Q76" s="39"/>
      <c r="R76" s="39"/>
      <c r="S76" s="40">
        <f t="shared" si="31"/>
        <v>520</v>
      </c>
    </row>
    <row r="77" spans="1:19" ht="18.75" customHeight="1" outlineLevel="2">
      <c r="A77" s="33" t="s">
        <v>111</v>
      </c>
      <c r="B77" s="32" t="s">
        <v>112</v>
      </c>
      <c r="C77" s="33" t="s">
        <v>35</v>
      </c>
      <c r="D77" s="34">
        <v>41743</v>
      </c>
      <c r="E77" s="35"/>
      <c r="F77" s="35"/>
      <c r="G77" s="35">
        <v>511</v>
      </c>
      <c r="H77" s="35">
        <v>505</v>
      </c>
      <c r="I77" s="35"/>
      <c r="J77" s="35"/>
      <c r="K77" s="35"/>
      <c r="L77" s="36">
        <f t="shared" si="28"/>
        <v>2</v>
      </c>
      <c r="M77" s="37"/>
      <c r="N77" s="36">
        <f t="shared" si="29"/>
        <v>2</v>
      </c>
      <c r="O77" s="38">
        <f t="shared" si="30"/>
        <v>520</v>
      </c>
      <c r="P77" s="39"/>
      <c r="Q77" s="39"/>
      <c r="R77" s="39"/>
      <c r="S77" s="40">
        <f t="shared" si="31"/>
        <v>520</v>
      </c>
    </row>
    <row r="78" spans="1:19" ht="18.75" customHeight="1" outlineLevel="2">
      <c r="A78" s="57" t="s">
        <v>111</v>
      </c>
      <c r="B78" s="52" t="s">
        <v>40</v>
      </c>
      <c r="C78" s="57" t="s">
        <v>53</v>
      </c>
      <c r="D78" s="34">
        <v>41759</v>
      </c>
      <c r="E78" s="53"/>
      <c r="F78" s="53" t="s">
        <v>45</v>
      </c>
      <c r="G78" s="53"/>
      <c r="H78" s="53"/>
      <c r="I78" s="53"/>
      <c r="J78" s="53"/>
      <c r="K78" s="53"/>
      <c r="L78" s="36">
        <f t="shared" si="28"/>
        <v>1</v>
      </c>
      <c r="N78" s="36">
        <f t="shared" si="29"/>
        <v>1</v>
      </c>
      <c r="O78" s="38">
        <f t="shared" si="30"/>
        <v>260</v>
      </c>
      <c r="S78" s="40">
        <f t="shared" si="31"/>
        <v>260</v>
      </c>
    </row>
    <row r="79" spans="1:19" ht="18.75" customHeight="1" outlineLevel="2">
      <c r="A79" s="57" t="s">
        <v>111</v>
      </c>
      <c r="B79" s="52" t="s">
        <v>40</v>
      </c>
      <c r="C79" s="57" t="s">
        <v>53</v>
      </c>
      <c r="D79" s="34">
        <v>41759</v>
      </c>
      <c r="E79" s="53"/>
      <c r="F79" s="53"/>
      <c r="G79" s="53" t="s">
        <v>57</v>
      </c>
      <c r="H79" s="53"/>
      <c r="I79" s="53"/>
      <c r="J79" s="53"/>
      <c r="K79" s="53"/>
      <c r="L79" s="36">
        <f t="shared" si="28"/>
        <v>1</v>
      </c>
      <c r="N79" s="36">
        <f t="shared" si="29"/>
        <v>1</v>
      </c>
      <c r="O79" s="38">
        <f t="shared" si="30"/>
        <v>260</v>
      </c>
      <c r="S79" s="40">
        <f t="shared" si="31"/>
        <v>260</v>
      </c>
    </row>
    <row r="80" spans="1:19" ht="18.75" customHeight="1" outlineLevel="1">
      <c r="A80" s="58" t="s">
        <v>113</v>
      </c>
      <c r="B80" s="54"/>
      <c r="C80" s="59"/>
      <c r="D80" s="44"/>
      <c r="E80" s="55"/>
      <c r="F80" s="55"/>
      <c r="G80" s="55"/>
      <c r="H80" s="55"/>
      <c r="I80" s="55"/>
      <c r="J80" s="55"/>
      <c r="K80" s="55"/>
      <c r="L80" s="46">
        <f t="shared" ref="L80:S80" si="32">SUBTOTAL(9,L74:L79)</f>
        <v>15</v>
      </c>
      <c r="M80" s="56">
        <f t="shared" si="32"/>
        <v>0</v>
      </c>
      <c r="N80" s="46">
        <f t="shared" si="32"/>
        <v>15</v>
      </c>
      <c r="O80" s="48">
        <f t="shared" si="32"/>
        <v>3900</v>
      </c>
      <c r="P80" s="56">
        <f t="shared" si="32"/>
        <v>0</v>
      </c>
      <c r="Q80" s="56">
        <f t="shared" si="32"/>
        <v>0</v>
      </c>
      <c r="R80" s="56">
        <f t="shared" si="32"/>
        <v>0</v>
      </c>
      <c r="S80" s="50">
        <f t="shared" si="32"/>
        <v>3900</v>
      </c>
    </row>
    <row r="81" spans="1:19" ht="18.75" customHeight="1" outlineLevel="2">
      <c r="A81" s="33" t="s">
        <v>114</v>
      </c>
      <c r="B81" s="32" t="s">
        <v>21</v>
      </c>
      <c r="C81" s="33" t="s">
        <v>47</v>
      </c>
      <c r="D81" s="34">
        <v>41731</v>
      </c>
      <c r="E81" s="35">
        <v>607</v>
      </c>
      <c r="F81" s="35">
        <v>607</v>
      </c>
      <c r="G81" s="35"/>
      <c r="H81" s="35"/>
      <c r="I81" s="35"/>
      <c r="J81" s="35"/>
      <c r="K81" s="35"/>
      <c r="L81" s="36">
        <f>COUNTA(E81:K81)</f>
        <v>2</v>
      </c>
      <c r="M81" s="37"/>
      <c r="N81" s="36">
        <f>L81+M81</f>
        <v>2</v>
      </c>
      <c r="O81" s="38">
        <f>N81*260</f>
        <v>520</v>
      </c>
      <c r="P81" s="39"/>
      <c r="Q81" s="39"/>
      <c r="R81" s="39"/>
      <c r="S81" s="40">
        <f>O81-SUM(P81:R81)</f>
        <v>520</v>
      </c>
    </row>
    <row r="82" spans="1:19" ht="18.75" customHeight="1" outlineLevel="1">
      <c r="A82" s="51" t="s">
        <v>115</v>
      </c>
      <c r="B82" s="42"/>
      <c r="C82" s="43"/>
      <c r="D82" s="44"/>
      <c r="E82" s="45"/>
      <c r="F82" s="45"/>
      <c r="G82" s="45"/>
      <c r="H82" s="45"/>
      <c r="I82" s="45"/>
      <c r="J82" s="45"/>
      <c r="K82" s="45"/>
      <c r="L82" s="46">
        <f t="shared" ref="L82:S82" si="33">SUBTOTAL(9,L81:L81)</f>
        <v>2</v>
      </c>
      <c r="M82" s="47">
        <f t="shared" si="33"/>
        <v>0</v>
      </c>
      <c r="N82" s="46">
        <f t="shared" si="33"/>
        <v>2</v>
      </c>
      <c r="O82" s="48">
        <f t="shared" si="33"/>
        <v>520</v>
      </c>
      <c r="P82" s="49">
        <f t="shared" si="33"/>
        <v>0</v>
      </c>
      <c r="Q82" s="49">
        <f t="shared" si="33"/>
        <v>0</v>
      </c>
      <c r="R82" s="49">
        <f t="shared" si="33"/>
        <v>0</v>
      </c>
      <c r="S82" s="50">
        <f t="shared" si="33"/>
        <v>520</v>
      </c>
    </row>
    <row r="83" spans="1:19" ht="18.75" customHeight="1" outlineLevel="2">
      <c r="A83" s="33" t="s">
        <v>116</v>
      </c>
      <c r="B83" s="32" t="s">
        <v>21</v>
      </c>
      <c r="C83" s="32" t="s">
        <v>63</v>
      </c>
      <c r="D83" s="34">
        <v>41732</v>
      </c>
      <c r="E83" s="35"/>
      <c r="F83" s="35"/>
      <c r="G83" s="35"/>
      <c r="H83" s="35"/>
      <c r="I83" s="35">
        <v>410</v>
      </c>
      <c r="J83" s="35">
        <v>410</v>
      </c>
      <c r="K83" s="35"/>
      <c r="L83" s="36">
        <f>COUNTA(E83:K83)</f>
        <v>2</v>
      </c>
      <c r="M83" s="37"/>
      <c r="N83" s="36">
        <f>L83+M83</f>
        <v>2</v>
      </c>
      <c r="O83" s="38">
        <f>N83*260</f>
        <v>520</v>
      </c>
      <c r="P83" s="39"/>
      <c r="Q83" s="39"/>
      <c r="R83" s="39"/>
      <c r="S83" s="40">
        <f>O83-SUM(P83:R83)</f>
        <v>520</v>
      </c>
    </row>
    <row r="84" spans="1:19" s="63" customFormat="1" ht="18.75" customHeight="1" outlineLevel="2">
      <c r="A84" s="33" t="s">
        <v>116</v>
      </c>
      <c r="B84" s="32" t="s">
        <v>21</v>
      </c>
      <c r="C84" s="32" t="s">
        <v>63</v>
      </c>
      <c r="D84" s="34">
        <v>41753</v>
      </c>
      <c r="E84" s="53"/>
      <c r="F84" s="53"/>
      <c r="G84" s="53"/>
      <c r="H84" s="53"/>
      <c r="I84" s="53" t="s">
        <v>117</v>
      </c>
      <c r="J84" s="53" t="s">
        <v>117</v>
      </c>
      <c r="K84" s="53"/>
      <c r="L84" s="36">
        <f>COUNTA(E84:K84)</f>
        <v>2</v>
      </c>
      <c r="M84"/>
      <c r="N84" s="36">
        <f>L84+M84</f>
        <v>2</v>
      </c>
      <c r="O84" s="38">
        <f>N84*260</f>
        <v>520</v>
      </c>
      <c r="P84"/>
      <c r="Q84"/>
      <c r="R84"/>
      <c r="S84" s="40">
        <f>O84-SUM(P84:R84)</f>
        <v>520</v>
      </c>
    </row>
    <row r="85" spans="1:19" s="63" customFormat="1" ht="18.75" customHeight="1" outlineLevel="1">
      <c r="A85" s="51" t="s">
        <v>118</v>
      </c>
      <c r="B85" s="42"/>
      <c r="C85" s="42"/>
      <c r="D85" s="44"/>
      <c r="E85" s="55"/>
      <c r="F85" s="55"/>
      <c r="G85" s="55"/>
      <c r="H85" s="55"/>
      <c r="I85" s="55"/>
      <c r="J85" s="55"/>
      <c r="K85" s="55"/>
      <c r="L85" s="46">
        <f t="shared" ref="L85:S85" si="34">SUBTOTAL(9,L83:L84)</f>
        <v>4</v>
      </c>
      <c r="M85" s="56">
        <f t="shared" si="34"/>
        <v>0</v>
      </c>
      <c r="N85" s="46">
        <f t="shared" si="34"/>
        <v>4</v>
      </c>
      <c r="O85" s="48">
        <f t="shared" si="34"/>
        <v>1040</v>
      </c>
      <c r="P85" s="56">
        <f t="shared" si="34"/>
        <v>0</v>
      </c>
      <c r="Q85" s="56">
        <f t="shared" si="34"/>
        <v>0</v>
      </c>
      <c r="R85" s="56">
        <f t="shared" si="34"/>
        <v>0</v>
      </c>
      <c r="S85" s="50">
        <f t="shared" si="34"/>
        <v>1040</v>
      </c>
    </row>
    <row r="86" spans="1:19" s="63" customFormat="1" ht="18.75" customHeight="1" outlineLevel="2">
      <c r="A86" s="33" t="s">
        <v>49</v>
      </c>
      <c r="B86" s="32" t="s">
        <v>21</v>
      </c>
      <c r="C86" s="33" t="s">
        <v>53</v>
      </c>
      <c r="D86" s="34">
        <v>41732</v>
      </c>
      <c r="E86" s="35">
        <v>202</v>
      </c>
      <c r="F86" s="35"/>
      <c r="G86" s="35"/>
      <c r="H86" s="35"/>
      <c r="I86" s="35"/>
      <c r="J86" s="35"/>
      <c r="K86" s="35"/>
      <c r="L86" s="36">
        <f>COUNTA(E86:K86)</f>
        <v>1</v>
      </c>
      <c r="M86" s="37"/>
      <c r="N86" s="36">
        <f>L86+M86</f>
        <v>1</v>
      </c>
      <c r="O86" s="38">
        <f>N86*260</f>
        <v>260</v>
      </c>
      <c r="P86" s="39"/>
      <c r="Q86" s="39"/>
      <c r="R86" s="39"/>
      <c r="S86" s="40">
        <f>O86-SUM(P86:R86)</f>
        <v>260</v>
      </c>
    </row>
    <row r="87" spans="1:19" s="63" customFormat="1" ht="18.75" customHeight="1" outlineLevel="1">
      <c r="A87" s="51" t="s">
        <v>119</v>
      </c>
      <c r="B87" s="42"/>
      <c r="C87" s="43"/>
      <c r="D87" s="44"/>
      <c r="E87" s="45"/>
      <c r="F87" s="45"/>
      <c r="G87" s="45"/>
      <c r="H87" s="45"/>
      <c r="I87" s="45"/>
      <c r="J87" s="45"/>
      <c r="K87" s="45"/>
      <c r="L87" s="46">
        <f t="shared" ref="L87:S87" si="35">SUBTOTAL(9,L86:L86)</f>
        <v>1</v>
      </c>
      <c r="M87" s="47">
        <f t="shared" si="35"/>
        <v>0</v>
      </c>
      <c r="N87" s="46">
        <f t="shared" si="35"/>
        <v>1</v>
      </c>
      <c r="O87" s="48">
        <f t="shared" si="35"/>
        <v>260</v>
      </c>
      <c r="P87" s="49">
        <f t="shared" si="35"/>
        <v>0</v>
      </c>
      <c r="Q87" s="49">
        <f t="shared" si="35"/>
        <v>0</v>
      </c>
      <c r="R87" s="49">
        <f t="shared" si="35"/>
        <v>0</v>
      </c>
      <c r="S87" s="50">
        <f t="shared" si="35"/>
        <v>260</v>
      </c>
    </row>
    <row r="88" spans="1:19" s="63" customFormat="1" ht="18.75" customHeight="1" outlineLevel="2">
      <c r="A88" s="33" t="s">
        <v>120</v>
      </c>
      <c r="B88" s="32" t="s">
        <v>21</v>
      </c>
      <c r="C88" s="33" t="s">
        <v>121</v>
      </c>
      <c r="D88" s="34">
        <v>41746</v>
      </c>
      <c r="E88" s="35">
        <v>512</v>
      </c>
      <c r="F88" s="35">
        <v>512</v>
      </c>
      <c r="G88" s="35">
        <v>512</v>
      </c>
      <c r="H88" s="35"/>
      <c r="I88" s="35"/>
      <c r="J88" s="35"/>
      <c r="K88" s="35"/>
      <c r="L88" s="36">
        <f>COUNTA(E88:K88)</f>
        <v>3</v>
      </c>
      <c r="M88" s="37"/>
      <c r="N88" s="36">
        <f>L88+M88</f>
        <v>3</v>
      </c>
      <c r="O88" s="38">
        <f>N88*260</f>
        <v>780</v>
      </c>
      <c r="P88" s="39"/>
      <c r="Q88" s="39"/>
      <c r="R88" s="39"/>
      <c r="S88" s="40">
        <f>O88-SUM(P88:R88)</f>
        <v>780</v>
      </c>
    </row>
    <row r="89" spans="1:19" s="63" customFormat="1" ht="18.75" customHeight="1" outlineLevel="2">
      <c r="A89" s="33" t="s">
        <v>120</v>
      </c>
      <c r="B89" s="32" t="s">
        <v>21</v>
      </c>
      <c r="C89" s="33" t="s">
        <v>121</v>
      </c>
      <c r="D89" s="34">
        <v>41753</v>
      </c>
      <c r="E89" s="35">
        <v>512</v>
      </c>
      <c r="F89" s="35">
        <v>512</v>
      </c>
      <c r="G89" s="35">
        <v>512</v>
      </c>
      <c r="H89" s="35"/>
      <c r="I89" s="35"/>
      <c r="J89" s="35"/>
      <c r="K89" s="35"/>
      <c r="L89" s="36">
        <f>COUNTA(E89:K89)</f>
        <v>3</v>
      </c>
      <c r="M89" s="37"/>
      <c r="N89" s="36">
        <f>L89+M89</f>
        <v>3</v>
      </c>
      <c r="O89" s="38">
        <f>N89*260</f>
        <v>780</v>
      </c>
      <c r="P89" s="39"/>
      <c r="Q89" s="39"/>
      <c r="R89" s="39"/>
      <c r="S89" s="40">
        <f>O89-SUM(P89:R89)</f>
        <v>780</v>
      </c>
    </row>
    <row r="90" spans="1:19" s="63" customFormat="1" ht="18.75" customHeight="1" outlineLevel="1">
      <c r="A90" s="51" t="s">
        <v>122</v>
      </c>
      <c r="B90" s="42"/>
      <c r="C90" s="43"/>
      <c r="D90" s="44"/>
      <c r="E90" s="45"/>
      <c r="F90" s="45"/>
      <c r="G90" s="45"/>
      <c r="H90" s="45"/>
      <c r="I90" s="45"/>
      <c r="J90" s="45"/>
      <c r="K90" s="45"/>
      <c r="L90" s="46">
        <f t="shared" ref="L90:S90" si="36">SUBTOTAL(9,L88:L89)</f>
        <v>6</v>
      </c>
      <c r="M90" s="47">
        <f t="shared" si="36"/>
        <v>0</v>
      </c>
      <c r="N90" s="46">
        <f t="shared" si="36"/>
        <v>6</v>
      </c>
      <c r="O90" s="48">
        <f t="shared" si="36"/>
        <v>1560</v>
      </c>
      <c r="P90" s="49">
        <f t="shared" si="36"/>
        <v>0</v>
      </c>
      <c r="Q90" s="49">
        <f t="shared" si="36"/>
        <v>0</v>
      </c>
      <c r="R90" s="49">
        <f t="shared" si="36"/>
        <v>0</v>
      </c>
      <c r="S90" s="50">
        <f t="shared" si="36"/>
        <v>1560</v>
      </c>
    </row>
    <row r="91" spans="1:19" s="63" customFormat="1" ht="18.75" customHeight="1" outlineLevel="2">
      <c r="A91" s="64" t="s">
        <v>123</v>
      </c>
      <c r="B91" s="14" t="s">
        <v>124</v>
      </c>
      <c r="C91" s="65" t="s">
        <v>125</v>
      </c>
      <c r="D91" s="15">
        <v>41757</v>
      </c>
      <c r="E91" s="16" t="s">
        <v>126</v>
      </c>
      <c r="F91" s="16"/>
      <c r="G91" s="16" t="s">
        <v>126</v>
      </c>
      <c r="H91" s="16" t="s">
        <v>126</v>
      </c>
      <c r="I91" s="16"/>
      <c r="J91" s="16"/>
      <c r="K91" s="16"/>
      <c r="L91" s="17">
        <f>COUNTA(E91:K91)</f>
        <v>3</v>
      </c>
      <c r="M91" s="18">
        <v>1</v>
      </c>
      <c r="N91" s="17">
        <f>L91+M91</f>
        <v>4</v>
      </c>
      <c r="O91" s="19">
        <f>N91*260</f>
        <v>1040</v>
      </c>
      <c r="P91" s="18"/>
      <c r="Q91" s="18"/>
      <c r="R91" s="18"/>
      <c r="S91" s="20">
        <f>O91-SUM(P91:R91)</f>
        <v>1040</v>
      </c>
    </row>
    <row r="92" spans="1:19" s="63" customFormat="1" ht="18.75" customHeight="1" outlineLevel="1">
      <c r="A92" s="66" t="s">
        <v>127</v>
      </c>
      <c r="B92" s="23"/>
      <c r="C92" s="24"/>
      <c r="D92" s="25"/>
      <c r="E92" s="26"/>
      <c r="F92" s="26"/>
      <c r="G92" s="26"/>
      <c r="H92" s="26"/>
      <c r="I92" s="26"/>
      <c r="J92" s="26"/>
      <c r="K92" s="26"/>
      <c r="L92" s="27">
        <f t="shared" ref="L92:S92" si="37">SUBTOTAL(9,L91:L91)</f>
        <v>3</v>
      </c>
      <c r="M92" s="28">
        <f t="shared" si="37"/>
        <v>1</v>
      </c>
      <c r="N92" s="27">
        <f t="shared" si="37"/>
        <v>4</v>
      </c>
      <c r="O92" s="29">
        <f t="shared" si="37"/>
        <v>1040</v>
      </c>
      <c r="P92" s="28">
        <f t="shared" si="37"/>
        <v>0</v>
      </c>
      <c r="Q92" s="28">
        <f t="shared" si="37"/>
        <v>0</v>
      </c>
      <c r="R92" s="28">
        <f t="shared" si="37"/>
        <v>0</v>
      </c>
      <c r="S92" s="30">
        <f t="shared" si="37"/>
        <v>1040</v>
      </c>
    </row>
    <row r="93" spans="1:19" s="63" customFormat="1" ht="18.75" customHeight="1" outlineLevel="2">
      <c r="A93" s="33" t="s">
        <v>128</v>
      </c>
      <c r="B93" s="32" t="s">
        <v>21</v>
      </c>
      <c r="C93" s="32" t="s">
        <v>39</v>
      </c>
      <c r="D93" s="34">
        <v>41759</v>
      </c>
      <c r="E93" s="35"/>
      <c r="F93" s="35">
        <v>102</v>
      </c>
      <c r="G93" s="35">
        <v>210</v>
      </c>
      <c r="H93" s="35"/>
      <c r="I93" s="35"/>
      <c r="J93" s="35"/>
      <c r="K93" s="35"/>
      <c r="L93" s="36">
        <f>COUNTA(E93:K93)</f>
        <v>2</v>
      </c>
      <c r="M93" s="37"/>
      <c r="N93" s="36">
        <f>L93+M93</f>
        <v>2</v>
      </c>
      <c r="O93" s="38">
        <f>N93*260</f>
        <v>520</v>
      </c>
      <c r="P93" s="39"/>
      <c r="Q93" s="39"/>
      <c r="R93" s="39"/>
      <c r="S93" s="40">
        <f>O93-SUM(P93:R93)</f>
        <v>520</v>
      </c>
    </row>
    <row r="94" spans="1:19" s="63" customFormat="1" ht="18.75" customHeight="1" outlineLevel="2">
      <c r="A94" s="33" t="s">
        <v>128</v>
      </c>
      <c r="B94" s="52" t="s">
        <v>40</v>
      </c>
      <c r="C94" s="32" t="s">
        <v>39</v>
      </c>
      <c r="D94" s="34">
        <v>41752</v>
      </c>
      <c r="E94" s="53" t="s">
        <v>129</v>
      </c>
      <c r="F94" s="53"/>
      <c r="G94" s="53"/>
      <c r="H94" s="53"/>
      <c r="I94" s="53"/>
      <c r="J94" s="53"/>
      <c r="K94" s="53"/>
      <c r="L94" s="36">
        <f>COUNTA(E94:K94)</f>
        <v>1</v>
      </c>
      <c r="M94"/>
      <c r="N94" s="36">
        <f>L94+M94</f>
        <v>1</v>
      </c>
      <c r="O94" s="38">
        <f>N94*260</f>
        <v>260</v>
      </c>
      <c r="P94"/>
      <c r="Q94"/>
      <c r="R94"/>
      <c r="S94" s="40">
        <f>O94-SUM(P94:R94)</f>
        <v>260</v>
      </c>
    </row>
    <row r="95" spans="1:19" s="63" customFormat="1" ht="18.75" customHeight="1" outlineLevel="1">
      <c r="A95" s="51" t="s">
        <v>130</v>
      </c>
      <c r="B95" s="54"/>
      <c r="C95" s="42"/>
      <c r="D95" s="44"/>
      <c r="E95" s="55"/>
      <c r="F95" s="55"/>
      <c r="G95" s="55"/>
      <c r="H95" s="55"/>
      <c r="I95" s="55"/>
      <c r="J95" s="55"/>
      <c r="K95" s="55"/>
      <c r="L95" s="46">
        <f t="shared" ref="L95:S95" si="38">SUBTOTAL(9,L93:L94)</f>
        <v>3</v>
      </c>
      <c r="M95" s="56">
        <f t="shared" si="38"/>
        <v>0</v>
      </c>
      <c r="N95" s="46">
        <f t="shared" si="38"/>
        <v>3</v>
      </c>
      <c r="O95" s="48">
        <f t="shared" si="38"/>
        <v>780</v>
      </c>
      <c r="P95" s="56">
        <f t="shared" si="38"/>
        <v>0</v>
      </c>
      <c r="Q95" s="56">
        <f t="shared" si="38"/>
        <v>0</v>
      </c>
      <c r="R95" s="56">
        <f t="shared" si="38"/>
        <v>0</v>
      </c>
      <c r="S95" s="50">
        <f t="shared" si="38"/>
        <v>780</v>
      </c>
    </row>
    <row r="96" spans="1:19" s="63" customFormat="1" ht="18.75" customHeight="1" outlineLevel="2">
      <c r="A96" s="57" t="s">
        <v>131</v>
      </c>
      <c r="B96" s="32" t="s">
        <v>21</v>
      </c>
      <c r="C96" s="32" t="s">
        <v>63</v>
      </c>
      <c r="D96" s="34">
        <v>41753</v>
      </c>
      <c r="E96" s="53"/>
      <c r="F96" s="53"/>
      <c r="G96" s="53" t="s">
        <v>132</v>
      </c>
      <c r="H96" s="53"/>
      <c r="I96" s="53"/>
      <c r="J96" s="53"/>
      <c r="K96" s="53"/>
      <c r="L96" s="36">
        <f>COUNTA(E96:K96)</f>
        <v>1</v>
      </c>
      <c r="M96"/>
      <c r="N96" s="36">
        <f>L96+M96</f>
        <v>1</v>
      </c>
      <c r="O96" s="38">
        <f>N96*260</f>
        <v>260</v>
      </c>
      <c r="P96"/>
      <c r="Q96"/>
      <c r="R96"/>
      <c r="S96" s="40">
        <f>O96-SUM(P96:R96)</f>
        <v>260</v>
      </c>
    </row>
    <row r="97" spans="1:19" s="63" customFormat="1" ht="18.75" customHeight="1" outlineLevel="1">
      <c r="A97" s="58" t="s">
        <v>133</v>
      </c>
      <c r="B97" s="42"/>
      <c r="C97" s="42"/>
      <c r="D97" s="44"/>
      <c r="E97" s="55"/>
      <c r="F97" s="55"/>
      <c r="G97" s="55"/>
      <c r="H97" s="55"/>
      <c r="I97" s="55"/>
      <c r="J97" s="55"/>
      <c r="K97" s="55"/>
      <c r="L97" s="46">
        <f t="shared" ref="L97:S97" si="39">SUBTOTAL(9,L96:L96)</f>
        <v>1</v>
      </c>
      <c r="M97" s="56">
        <f t="shared" si="39"/>
        <v>0</v>
      </c>
      <c r="N97" s="46">
        <f t="shared" si="39"/>
        <v>1</v>
      </c>
      <c r="O97" s="48">
        <f t="shared" si="39"/>
        <v>260</v>
      </c>
      <c r="P97" s="56">
        <f t="shared" si="39"/>
        <v>0</v>
      </c>
      <c r="Q97" s="56">
        <f t="shared" si="39"/>
        <v>0</v>
      </c>
      <c r="R97" s="56">
        <f t="shared" si="39"/>
        <v>0</v>
      </c>
      <c r="S97" s="50">
        <f t="shared" si="39"/>
        <v>260</v>
      </c>
    </row>
    <row r="98" spans="1:19" s="63" customFormat="1" ht="18.75" customHeight="1" outlineLevel="2">
      <c r="A98" s="33" t="s">
        <v>134</v>
      </c>
      <c r="B98" s="32" t="s">
        <v>21</v>
      </c>
      <c r="C98" s="33" t="s">
        <v>135</v>
      </c>
      <c r="D98" s="34">
        <v>41740</v>
      </c>
      <c r="E98" s="35">
        <v>103</v>
      </c>
      <c r="F98" s="35"/>
      <c r="G98" s="35"/>
      <c r="H98" s="35"/>
      <c r="I98" s="35"/>
      <c r="J98" s="35"/>
      <c r="K98" s="35"/>
      <c r="L98" s="36">
        <f>COUNTA(E98:K98)</f>
        <v>1</v>
      </c>
      <c r="M98" s="37"/>
      <c r="N98" s="36">
        <f>L98+M98</f>
        <v>1</v>
      </c>
      <c r="O98" s="38">
        <f>N98*260</f>
        <v>260</v>
      </c>
      <c r="P98" s="39"/>
      <c r="Q98" s="39"/>
      <c r="R98" s="39"/>
      <c r="S98" s="40">
        <f>O98-SUM(P98:R98)</f>
        <v>260</v>
      </c>
    </row>
    <row r="99" spans="1:19" s="63" customFormat="1" ht="18.75" customHeight="1" outlineLevel="1">
      <c r="A99" s="51" t="s">
        <v>136</v>
      </c>
      <c r="B99" s="42"/>
      <c r="C99" s="43"/>
      <c r="D99" s="44"/>
      <c r="E99" s="45"/>
      <c r="F99" s="45"/>
      <c r="G99" s="45"/>
      <c r="H99" s="45"/>
      <c r="I99" s="45"/>
      <c r="J99" s="45"/>
      <c r="K99" s="45"/>
      <c r="L99" s="46">
        <f t="shared" ref="L99:S99" si="40">SUBTOTAL(9,L98:L98)</f>
        <v>1</v>
      </c>
      <c r="M99" s="47">
        <f t="shared" si="40"/>
        <v>0</v>
      </c>
      <c r="N99" s="46">
        <f t="shared" si="40"/>
        <v>1</v>
      </c>
      <c r="O99" s="48">
        <f t="shared" si="40"/>
        <v>260</v>
      </c>
      <c r="P99" s="49">
        <f t="shared" si="40"/>
        <v>0</v>
      </c>
      <c r="Q99" s="49">
        <f t="shared" si="40"/>
        <v>0</v>
      </c>
      <c r="R99" s="49">
        <f t="shared" si="40"/>
        <v>0</v>
      </c>
      <c r="S99" s="50">
        <f t="shared" si="40"/>
        <v>260</v>
      </c>
    </row>
    <row r="100" spans="1:19" s="63" customFormat="1" ht="18.75" customHeight="1" outlineLevel="2">
      <c r="A100" s="33" t="s">
        <v>137</v>
      </c>
      <c r="B100" s="32" t="s">
        <v>21</v>
      </c>
      <c r="C100" s="33" t="s">
        <v>35</v>
      </c>
      <c r="D100" s="34">
        <v>41744</v>
      </c>
      <c r="E100" s="35"/>
      <c r="F100" s="35"/>
      <c r="G100" s="35"/>
      <c r="H100" s="35"/>
      <c r="I100" s="35">
        <v>506</v>
      </c>
      <c r="J100" s="35">
        <v>507</v>
      </c>
      <c r="K100" s="35"/>
      <c r="L100" s="36">
        <f>COUNTA(E100:K100)</f>
        <v>2</v>
      </c>
      <c r="M100" s="37"/>
      <c r="N100" s="36">
        <f>L100+M100</f>
        <v>2</v>
      </c>
      <c r="O100" s="38">
        <f>N100*260</f>
        <v>520</v>
      </c>
      <c r="P100" s="39"/>
      <c r="Q100" s="39">
        <v>10</v>
      </c>
      <c r="R100" s="39"/>
      <c r="S100" s="40">
        <f>O100-SUM(P100:R100)</f>
        <v>510</v>
      </c>
    </row>
    <row r="101" spans="1:19" s="63" customFormat="1" ht="18.75" customHeight="1" outlineLevel="1">
      <c r="A101" s="51" t="s">
        <v>138</v>
      </c>
      <c r="B101" s="42"/>
      <c r="C101" s="43"/>
      <c r="D101" s="44"/>
      <c r="E101" s="45"/>
      <c r="F101" s="45"/>
      <c r="G101" s="45"/>
      <c r="H101" s="45"/>
      <c r="I101" s="45"/>
      <c r="J101" s="45"/>
      <c r="K101" s="45"/>
      <c r="L101" s="46">
        <f t="shared" ref="L101:S101" si="41">SUBTOTAL(9,L100:L100)</f>
        <v>2</v>
      </c>
      <c r="M101" s="47">
        <f t="shared" si="41"/>
        <v>0</v>
      </c>
      <c r="N101" s="46">
        <f t="shared" si="41"/>
        <v>2</v>
      </c>
      <c r="O101" s="48">
        <f t="shared" si="41"/>
        <v>520</v>
      </c>
      <c r="P101" s="49">
        <f t="shared" si="41"/>
        <v>0</v>
      </c>
      <c r="Q101" s="49">
        <f t="shared" si="41"/>
        <v>10</v>
      </c>
      <c r="R101" s="49">
        <f t="shared" si="41"/>
        <v>0</v>
      </c>
      <c r="S101" s="50">
        <f t="shared" si="41"/>
        <v>510</v>
      </c>
    </row>
    <row r="102" spans="1:19" s="63" customFormat="1" ht="18.75" customHeight="1" outlineLevel="2">
      <c r="A102" s="33" t="s">
        <v>139</v>
      </c>
      <c r="B102" s="32" t="s">
        <v>21</v>
      </c>
      <c r="C102" s="33" t="s">
        <v>84</v>
      </c>
      <c r="D102" s="34">
        <v>41746</v>
      </c>
      <c r="E102" s="21"/>
      <c r="F102" s="35"/>
      <c r="G102" s="35"/>
      <c r="H102" s="35">
        <v>502</v>
      </c>
      <c r="I102" s="35"/>
      <c r="J102" s="35"/>
      <c r="K102" s="35"/>
      <c r="L102" s="36">
        <f>COUNTA(E102:K102)</f>
        <v>1</v>
      </c>
      <c r="M102" s="37"/>
      <c r="N102" s="36">
        <f>L102+M102</f>
        <v>1</v>
      </c>
      <c r="O102" s="38">
        <f>N102*260</f>
        <v>260</v>
      </c>
      <c r="P102" s="39"/>
      <c r="Q102" s="39"/>
      <c r="R102" s="39"/>
      <c r="S102" s="40">
        <f>O102-SUM(P102:R102)</f>
        <v>260</v>
      </c>
    </row>
    <row r="103" spans="1:19" s="63" customFormat="1" ht="18.75" customHeight="1" outlineLevel="1">
      <c r="A103" s="51" t="s">
        <v>140</v>
      </c>
      <c r="B103" s="42"/>
      <c r="C103" s="43"/>
      <c r="D103" s="44"/>
      <c r="E103" s="42"/>
      <c r="F103" s="45"/>
      <c r="G103" s="45"/>
      <c r="H103" s="45"/>
      <c r="I103" s="45"/>
      <c r="J103" s="45"/>
      <c r="K103" s="45"/>
      <c r="L103" s="46">
        <f t="shared" ref="L103:S103" si="42">SUBTOTAL(9,L102:L102)</f>
        <v>1</v>
      </c>
      <c r="M103" s="47">
        <f t="shared" si="42"/>
        <v>0</v>
      </c>
      <c r="N103" s="46">
        <f t="shared" si="42"/>
        <v>1</v>
      </c>
      <c r="O103" s="48">
        <f t="shared" si="42"/>
        <v>260</v>
      </c>
      <c r="P103" s="49">
        <f t="shared" si="42"/>
        <v>0</v>
      </c>
      <c r="Q103" s="49">
        <f t="shared" si="42"/>
        <v>0</v>
      </c>
      <c r="R103" s="49">
        <f t="shared" si="42"/>
        <v>0</v>
      </c>
      <c r="S103" s="50">
        <f t="shared" si="42"/>
        <v>260</v>
      </c>
    </row>
    <row r="104" spans="1:19" s="63" customFormat="1" ht="18.75" customHeight="1" outlineLevel="2">
      <c r="A104" s="57" t="s">
        <v>141</v>
      </c>
      <c r="B104" s="52" t="s">
        <v>40</v>
      </c>
      <c r="C104" s="57" t="s">
        <v>53</v>
      </c>
      <c r="D104" s="34">
        <v>41758</v>
      </c>
      <c r="E104" s="53"/>
      <c r="F104" s="53"/>
      <c r="G104" s="53"/>
      <c r="H104" s="53"/>
      <c r="I104" s="53"/>
      <c r="J104" s="53" t="s">
        <v>54</v>
      </c>
      <c r="K104" s="53"/>
      <c r="L104" s="36">
        <f>COUNTA(E104:K104)</f>
        <v>1</v>
      </c>
      <c r="M104"/>
      <c r="N104" s="36">
        <f>L104+M104</f>
        <v>1</v>
      </c>
      <c r="O104" s="38">
        <f>N104*260</f>
        <v>260</v>
      </c>
      <c r="P104"/>
      <c r="Q104"/>
      <c r="R104"/>
      <c r="S104" s="40">
        <f>O104-SUM(P104:R104)</f>
        <v>260</v>
      </c>
    </row>
    <row r="105" spans="1:19" s="63" customFormat="1" ht="18.75" customHeight="1" outlineLevel="1">
      <c r="A105" s="58" t="s">
        <v>142</v>
      </c>
      <c r="B105" s="54"/>
      <c r="C105" s="59"/>
      <c r="D105" s="44"/>
      <c r="E105" s="55"/>
      <c r="F105" s="55"/>
      <c r="G105" s="55"/>
      <c r="H105" s="55"/>
      <c r="I105" s="55"/>
      <c r="J105" s="55"/>
      <c r="K105" s="55"/>
      <c r="L105" s="46">
        <f t="shared" ref="L105:S105" si="43">SUBTOTAL(9,L104:L104)</f>
        <v>1</v>
      </c>
      <c r="M105" s="56">
        <f t="shared" si="43"/>
        <v>0</v>
      </c>
      <c r="N105" s="46">
        <f t="shared" si="43"/>
        <v>1</v>
      </c>
      <c r="O105" s="48">
        <f t="shared" si="43"/>
        <v>260</v>
      </c>
      <c r="P105" s="56">
        <f t="shared" si="43"/>
        <v>0</v>
      </c>
      <c r="Q105" s="56">
        <f t="shared" si="43"/>
        <v>0</v>
      </c>
      <c r="R105" s="56">
        <f t="shared" si="43"/>
        <v>0</v>
      </c>
      <c r="S105" s="50">
        <f t="shared" si="43"/>
        <v>260</v>
      </c>
    </row>
    <row r="106" spans="1:19" s="63" customFormat="1" ht="18.75" customHeight="1" outlineLevel="2">
      <c r="A106" s="57" t="s">
        <v>39</v>
      </c>
      <c r="B106" s="52" t="s">
        <v>40</v>
      </c>
      <c r="C106" s="57" t="s">
        <v>53</v>
      </c>
      <c r="D106" s="34">
        <v>41757</v>
      </c>
      <c r="E106" s="53"/>
      <c r="F106" s="53"/>
      <c r="G106" s="53"/>
      <c r="H106" s="53"/>
      <c r="I106" s="53"/>
      <c r="J106" s="53" t="s">
        <v>93</v>
      </c>
      <c r="K106" s="53"/>
      <c r="L106" s="36">
        <f>COUNTA(E106:K106)</f>
        <v>1</v>
      </c>
      <c r="M106"/>
      <c r="N106" s="36">
        <f>L106+M106</f>
        <v>1</v>
      </c>
      <c r="O106" s="38">
        <f>N106*260</f>
        <v>260</v>
      </c>
      <c r="P106"/>
      <c r="Q106"/>
      <c r="R106"/>
      <c r="S106" s="40">
        <f>O106-SUM(P106:R106)</f>
        <v>260</v>
      </c>
    </row>
    <row r="107" spans="1:19" s="63" customFormat="1" ht="18.75" customHeight="1" outlineLevel="1">
      <c r="A107" s="58" t="s">
        <v>143</v>
      </c>
      <c r="B107" s="54"/>
      <c r="C107" s="59"/>
      <c r="D107" s="44"/>
      <c r="E107" s="55"/>
      <c r="F107" s="55"/>
      <c r="G107" s="55"/>
      <c r="H107" s="55"/>
      <c r="I107" s="55"/>
      <c r="J107" s="55"/>
      <c r="K107" s="55"/>
      <c r="L107" s="46">
        <f t="shared" ref="L107:S107" si="44">SUBTOTAL(9,L106:L106)</f>
        <v>1</v>
      </c>
      <c r="M107" s="56">
        <f t="shared" si="44"/>
        <v>0</v>
      </c>
      <c r="N107" s="46">
        <f t="shared" si="44"/>
        <v>1</v>
      </c>
      <c r="O107" s="48">
        <f t="shared" si="44"/>
        <v>260</v>
      </c>
      <c r="P107" s="56">
        <f t="shared" si="44"/>
        <v>0</v>
      </c>
      <c r="Q107" s="56">
        <f t="shared" si="44"/>
        <v>0</v>
      </c>
      <c r="R107" s="56">
        <f t="shared" si="44"/>
        <v>0</v>
      </c>
      <c r="S107" s="50">
        <f t="shared" si="44"/>
        <v>260</v>
      </c>
    </row>
    <row r="108" spans="1:19" s="63" customFormat="1" ht="18.75" customHeight="1" outlineLevel="2">
      <c r="A108" s="33" t="s">
        <v>144</v>
      </c>
      <c r="B108" s="32" t="s">
        <v>21</v>
      </c>
      <c r="C108" s="33" t="s">
        <v>64</v>
      </c>
      <c r="D108" s="34">
        <v>41746</v>
      </c>
      <c r="E108" s="35"/>
      <c r="F108" s="35"/>
      <c r="G108" s="35"/>
      <c r="H108" s="35"/>
      <c r="I108" s="35">
        <v>301</v>
      </c>
      <c r="J108" s="35"/>
      <c r="K108" s="35"/>
      <c r="L108" s="36">
        <f>COUNTA(E108:K108)</f>
        <v>1</v>
      </c>
      <c r="M108" s="37"/>
      <c r="N108" s="36">
        <f>L108+M108</f>
        <v>1</v>
      </c>
      <c r="O108" s="38">
        <f>N108*260</f>
        <v>260</v>
      </c>
      <c r="P108" s="39"/>
      <c r="Q108" s="39"/>
      <c r="R108" s="39"/>
      <c r="S108" s="40">
        <f>O108-SUM(P108:R108)</f>
        <v>260</v>
      </c>
    </row>
    <row r="109" spans="1:19" s="63" customFormat="1" ht="18.75" customHeight="1" outlineLevel="1">
      <c r="A109" s="51" t="s">
        <v>145</v>
      </c>
      <c r="B109" s="42"/>
      <c r="C109" s="43"/>
      <c r="D109" s="44"/>
      <c r="E109" s="45"/>
      <c r="F109" s="45"/>
      <c r="G109" s="45"/>
      <c r="H109" s="45"/>
      <c r="I109" s="45"/>
      <c r="J109" s="45"/>
      <c r="K109" s="45"/>
      <c r="L109" s="46">
        <f t="shared" ref="L109:S109" si="45">SUBTOTAL(9,L108:L108)</f>
        <v>1</v>
      </c>
      <c r="M109" s="47">
        <f t="shared" si="45"/>
        <v>0</v>
      </c>
      <c r="N109" s="46">
        <f t="shared" si="45"/>
        <v>1</v>
      </c>
      <c r="O109" s="48">
        <f t="shared" si="45"/>
        <v>260</v>
      </c>
      <c r="P109" s="49">
        <f t="shared" si="45"/>
        <v>0</v>
      </c>
      <c r="Q109" s="49">
        <f t="shared" si="45"/>
        <v>0</v>
      </c>
      <c r="R109" s="49">
        <f t="shared" si="45"/>
        <v>0</v>
      </c>
      <c r="S109" s="50">
        <f t="shared" si="45"/>
        <v>260</v>
      </c>
    </row>
    <row r="110" spans="1:19" s="63" customFormat="1" ht="18.75" customHeight="1" outlineLevel="2">
      <c r="A110" s="33" t="s">
        <v>146</v>
      </c>
      <c r="B110" s="32" t="s">
        <v>112</v>
      </c>
      <c r="C110" s="33" t="s">
        <v>35</v>
      </c>
      <c r="D110" s="34">
        <v>41736</v>
      </c>
      <c r="E110" s="35"/>
      <c r="F110" s="35"/>
      <c r="G110" s="35"/>
      <c r="H110" s="35"/>
      <c r="I110" s="35"/>
      <c r="J110" s="35">
        <v>509</v>
      </c>
      <c r="K110" s="35"/>
      <c r="L110" s="36">
        <f>COUNTA(E110:K110)</f>
        <v>1</v>
      </c>
      <c r="M110" s="37"/>
      <c r="N110" s="36">
        <f>L110+M110</f>
        <v>1</v>
      </c>
      <c r="O110" s="38">
        <f>N110*260</f>
        <v>260</v>
      </c>
      <c r="P110" s="39"/>
      <c r="Q110" s="39"/>
      <c r="R110" s="39"/>
      <c r="S110" s="40">
        <f>O110-SUM(P110:R110)</f>
        <v>260</v>
      </c>
    </row>
    <row r="111" spans="1:19" s="63" customFormat="1" ht="18.75" customHeight="1" outlineLevel="2">
      <c r="A111" s="33" t="s">
        <v>146</v>
      </c>
      <c r="B111" s="32" t="s">
        <v>112</v>
      </c>
      <c r="C111" s="33" t="s">
        <v>35</v>
      </c>
      <c r="D111" s="34">
        <v>41743</v>
      </c>
      <c r="E111" s="35"/>
      <c r="F111" s="35"/>
      <c r="G111" s="35"/>
      <c r="H111" s="35"/>
      <c r="I111" s="35"/>
      <c r="J111" s="35">
        <v>509</v>
      </c>
      <c r="K111" s="35"/>
      <c r="L111" s="36">
        <f>COUNTA(E111:K111)</f>
        <v>1</v>
      </c>
      <c r="M111" s="37"/>
      <c r="N111" s="36">
        <f>L111+M111</f>
        <v>1</v>
      </c>
      <c r="O111" s="38">
        <f>N111*260</f>
        <v>260</v>
      </c>
      <c r="P111" s="39"/>
      <c r="Q111" s="39"/>
      <c r="R111" s="39"/>
      <c r="S111" s="40">
        <f>O111-SUM(P111:R111)</f>
        <v>260</v>
      </c>
    </row>
    <row r="112" spans="1:19" s="63" customFormat="1" ht="18.75" customHeight="1" outlineLevel="1">
      <c r="A112" s="51" t="s">
        <v>147</v>
      </c>
      <c r="B112" s="42"/>
      <c r="C112" s="43"/>
      <c r="D112" s="44"/>
      <c r="E112" s="45"/>
      <c r="F112" s="45"/>
      <c r="G112" s="45"/>
      <c r="H112" s="45"/>
      <c r="I112" s="45"/>
      <c r="J112" s="45"/>
      <c r="K112" s="45"/>
      <c r="L112" s="46">
        <f t="shared" ref="L112:S112" si="46">SUBTOTAL(9,L110:L111)</f>
        <v>2</v>
      </c>
      <c r="M112" s="47">
        <f t="shared" si="46"/>
        <v>0</v>
      </c>
      <c r="N112" s="46">
        <f t="shared" si="46"/>
        <v>2</v>
      </c>
      <c r="O112" s="48">
        <f t="shared" si="46"/>
        <v>520</v>
      </c>
      <c r="P112" s="49">
        <f t="shared" si="46"/>
        <v>0</v>
      </c>
      <c r="Q112" s="49">
        <f t="shared" si="46"/>
        <v>0</v>
      </c>
      <c r="R112" s="49">
        <f t="shared" si="46"/>
        <v>0</v>
      </c>
      <c r="S112" s="50">
        <f t="shared" si="46"/>
        <v>520</v>
      </c>
    </row>
    <row r="113" spans="1:19" s="63" customFormat="1" ht="18.75" customHeight="1" outlineLevel="2">
      <c r="A113" s="13" t="s">
        <v>148</v>
      </c>
      <c r="B113" s="14" t="s">
        <v>21</v>
      </c>
      <c r="C113" s="13" t="s">
        <v>149</v>
      </c>
      <c r="D113" s="15">
        <v>41759</v>
      </c>
      <c r="E113" s="16" t="s">
        <v>150</v>
      </c>
      <c r="F113" s="16" t="s">
        <v>150</v>
      </c>
      <c r="G113" s="16"/>
      <c r="H113" s="16"/>
      <c r="I113" s="16"/>
      <c r="J113" s="16"/>
      <c r="K113" s="16"/>
      <c r="L113" s="17">
        <f>COUNTA(E113:K113)</f>
        <v>2</v>
      </c>
      <c r="M113" s="18">
        <v>1</v>
      </c>
      <c r="N113" s="17">
        <f>L113+M113</f>
        <v>3</v>
      </c>
      <c r="O113" s="19">
        <f>N113*260</f>
        <v>780</v>
      </c>
      <c r="P113" s="18">
        <v>28</v>
      </c>
      <c r="Q113" s="18">
        <v>28</v>
      </c>
      <c r="R113" s="18"/>
      <c r="S113" s="20">
        <f>O113-SUM(P113:R113)</f>
        <v>724</v>
      </c>
    </row>
    <row r="114" spans="1:19" s="63" customFormat="1" ht="18.75" customHeight="1" outlineLevel="1">
      <c r="A114" s="67" t="s">
        <v>151</v>
      </c>
      <c r="B114" s="23"/>
      <c r="C114" s="24"/>
      <c r="D114" s="25"/>
      <c r="E114" s="26"/>
      <c r="F114" s="26"/>
      <c r="G114" s="26"/>
      <c r="H114" s="26"/>
      <c r="I114" s="26"/>
      <c r="J114" s="26"/>
      <c r="K114" s="26"/>
      <c r="L114" s="27">
        <f t="shared" ref="L114:S114" si="47">SUBTOTAL(9,L113:L113)</f>
        <v>2</v>
      </c>
      <c r="M114" s="28">
        <f t="shared" si="47"/>
        <v>1</v>
      </c>
      <c r="N114" s="27">
        <f t="shared" si="47"/>
        <v>3</v>
      </c>
      <c r="O114" s="29">
        <f t="shared" si="47"/>
        <v>780</v>
      </c>
      <c r="P114" s="28">
        <f t="shared" si="47"/>
        <v>28</v>
      </c>
      <c r="Q114" s="28">
        <f t="shared" si="47"/>
        <v>28</v>
      </c>
      <c r="R114" s="28">
        <f t="shared" si="47"/>
        <v>0</v>
      </c>
      <c r="S114" s="30">
        <f t="shared" si="47"/>
        <v>724</v>
      </c>
    </row>
    <row r="115" spans="1:19" s="63" customFormat="1" ht="18.75" customHeight="1" outlineLevel="2">
      <c r="A115" s="33" t="s">
        <v>152</v>
      </c>
      <c r="B115" s="32" t="s">
        <v>21</v>
      </c>
      <c r="C115" s="33" t="s">
        <v>81</v>
      </c>
      <c r="D115" s="34">
        <v>41745</v>
      </c>
      <c r="E115" s="35"/>
      <c r="F115" s="35"/>
      <c r="G115" s="35">
        <v>307</v>
      </c>
      <c r="H115" s="35"/>
      <c r="I115" s="35"/>
      <c r="J115" s="35"/>
      <c r="K115" s="35"/>
      <c r="L115" s="36">
        <f>COUNTA(E115:K115)</f>
        <v>1</v>
      </c>
      <c r="M115" s="37"/>
      <c r="N115" s="36">
        <f>L115+M115</f>
        <v>1</v>
      </c>
      <c r="O115" s="38">
        <f>N115*260</f>
        <v>260</v>
      </c>
      <c r="P115" s="39"/>
      <c r="Q115" s="39"/>
      <c r="R115" s="39"/>
      <c r="S115" s="40">
        <f>O115-SUM(P115:R115)</f>
        <v>260</v>
      </c>
    </row>
    <row r="116" spans="1:19" s="63" customFormat="1" ht="18.75" customHeight="1" outlineLevel="1">
      <c r="A116" s="51" t="s">
        <v>153</v>
      </c>
      <c r="B116" s="42"/>
      <c r="C116" s="43"/>
      <c r="D116" s="44"/>
      <c r="E116" s="45"/>
      <c r="F116" s="45"/>
      <c r="G116" s="45"/>
      <c r="H116" s="45"/>
      <c r="I116" s="45"/>
      <c r="J116" s="45"/>
      <c r="K116" s="45"/>
      <c r="L116" s="46">
        <f t="shared" ref="L116:S116" si="48">SUBTOTAL(9,L115:L115)</f>
        <v>1</v>
      </c>
      <c r="M116" s="47">
        <f t="shared" si="48"/>
        <v>0</v>
      </c>
      <c r="N116" s="46">
        <f t="shared" si="48"/>
        <v>1</v>
      </c>
      <c r="O116" s="48">
        <f t="shared" si="48"/>
        <v>260</v>
      </c>
      <c r="P116" s="49">
        <f t="shared" si="48"/>
        <v>0</v>
      </c>
      <c r="Q116" s="49">
        <f t="shared" si="48"/>
        <v>0</v>
      </c>
      <c r="R116" s="49">
        <f t="shared" si="48"/>
        <v>0</v>
      </c>
      <c r="S116" s="50">
        <f t="shared" si="48"/>
        <v>260</v>
      </c>
    </row>
    <row r="117" spans="1:19" s="63" customFormat="1">
      <c r="A117" s="68" t="s">
        <v>154</v>
      </c>
      <c r="B117" s="32"/>
      <c r="C117" s="33"/>
      <c r="D117" s="34"/>
      <c r="E117" s="35"/>
      <c r="F117" s="35"/>
      <c r="G117" s="35"/>
      <c r="H117" s="35"/>
      <c r="I117" s="35"/>
      <c r="J117" s="35"/>
      <c r="K117" s="35"/>
      <c r="L117" s="36">
        <f t="shared" ref="L117:S117" si="49">SUBTOTAL(9,L3:L115)</f>
        <v>116</v>
      </c>
      <c r="M117" s="37">
        <f t="shared" si="49"/>
        <v>4</v>
      </c>
      <c r="N117" s="36">
        <f t="shared" si="49"/>
        <v>120</v>
      </c>
      <c r="O117" s="38">
        <f t="shared" si="49"/>
        <v>31200</v>
      </c>
      <c r="P117" s="39">
        <f t="shared" si="49"/>
        <v>255</v>
      </c>
      <c r="Q117" s="39">
        <f t="shared" si="49"/>
        <v>94</v>
      </c>
      <c r="R117" s="39">
        <f t="shared" si="49"/>
        <v>0</v>
      </c>
      <c r="S117" s="40">
        <f t="shared" si="49"/>
        <v>30851</v>
      </c>
    </row>
    <row r="118" spans="1:19" s="63" customFormat="1">
      <c r="A118" s="33"/>
      <c r="B118" s="32"/>
      <c r="C118" s="33"/>
      <c r="D118" s="34"/>
      <c r="E118" s="35"/>
      <c r="F118" s="35"/>
      <c r="G118" s="35"/>
      <c r="H118" s="35"/>
      <c r="I118" s="35"/>
      <c r="J118" s="35"/>
      <c r="K118" s="35"/>
      <c r="L118" s="36"/>
      <c r="M118" s="37"/>
      <c r="N118" s="36"/>
      <c r="O118" s="38"/>
      <c r="P118" s="39"/>
      <c r="Q118" s="39"/>
      <c r="R118" s="39"/>
      <c r="S118" s="40"/>
    </row>
    <row r="119" spans="1:19" s="70" customFormat="1" ht="24" customHeight="1" outlineLevel="2">
      <c r="A119" s="69" t="s">
        <v>155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69"/>
      <c r="S119" s="69"/>
    </row>
    <row r="120" spans="1:19">
      <c r="A120" s="71" t="s">
        <v>156</v>
      </c>
      <c r="B120" s="72"/>
      <c r="C120" s="72"/>
      <c r="D120" s="72"/>
      <c r="E120" s="72"/>
      <c r="F120" s="73"/>
      <c r="G120" s="73"/>
      <c r="H120" s="73"/>
      <c r="I120" s="73"/>
      <c r="J120" s="72"/>
      <c r="K120" s="72"/>
      <c r="L120" s="72"/>
      <c r="M120" s="72"/>
      <c r="N120" s="72"/>
    </row>
    <row r="122" spans="1:19">
      <c r="A122" s="57"/>
      <c r="B122" s="52"/>
      <c r="C122" s="57"/>
      <c r="D122" s="75"/>
      <c r="E122" s="53"/>
      <c r="F122" s="53"/>
      <c r="G122" s="53"/>
      <c r="H122" s="53"/>
      <c r="I122" s="53"/>
      <c r="J122" s="53"/>
      <c r="K122" s="53"/>
      <c r="L122" s="76"/>
    </row>
    <row r="123" spans="1:19">
      <c r="A123" s="57"/>
      <c r="B123" s="52"/>
      <c r="C123" s="57"/>
      <c r="D123" s="75"/>
      <c r="E123" s="53"/>
      <c r="F123" s="53"/>
      <c r="G123" s="53"/>
      <c r="H123" s="53"/>
      <c r="I123" s="53"/>
      <c r="J123" s="53"/>
      <c r="K123" s="53"/>
      <c r="L123" s="76"/>
    </row>
    <row r="124" spans="1:19">
      <c r="A124" s="57"/>
      <c r="B124" s="52"/>
      <c r="C124" s="57"/>
      <c r="D124" s="75"/>
      <c r="E124" s="53"/>
      <c r="F124" s="53"/>
      <c r="G124" s="53"/>
      <c r="H124" s="53"/>
      <c r="I124" s="53"/>
      <c r="J124" s="53"/>
      <c r="K124" s="53"/>
      <c r="L124" s="76"/>
    </row>
    <row r="125" spans="1:19">
      <c r="A125" s="57"/>
      <c r="B125" s="52"/>
      <c r="C125" s="57"/>
      <c r="D125" s="75"/>
      <c r="E125" s="53"/>
      <c r="F125" s="53"/>
      <c r="G125" s="53"/>
      <c r="H125" s="53"/>
      <c r="I125" s="53"/>
      <c r="J125" s="53"/>
      <c r="K125" s="53"/>
      <c r="L125" s="76"/>
    </row>
    <row r="126" spans="1:19">
      <c r="A126" s="57"/>
      <c r="B126" s="52"/>
      <c r="C126" s="57"/>
      <c r="D126" s="75"/>
      <c r="E126" s="53"/>
      <c r="F126" s="53"/>
      <c r="G126" s="53"/>
      <c r="H126" s="53"/>
      <c r="I126" s="53"/>
      <c r="J126" s="53"/>
      <c r="K126" s="53"/>
      <c r="L126" s="76"/>
    </row>
    <row r="127" spans="1:19">
      <c r="A127" s="57"/>
      <c r="B127" s="52"/>
      <c r="C127" s="57"/>
      <c r="D127" s="75"/>
      <c r="E127" s="53"/>
      <c r="F127" s="53"/>
      <c r="G127" s="53"/>
      <c r="H127" s="53"/>
      <c r="I127" s="53"/>
      <c r="J127" s="53"/>
      <c r="K127" s="53"/>
      <c r="L127" s="76"/>
    </row>
    <row r="128" spans="1:19">
      <c r="A128" s="57"/>
      <c r="B128" s="52"/>
      <c r="C128" s="57"/>
      <c r="D128" s="75"/>
      <c r="E128" s="53"/>
      <c r="F128" s="53"/>
      <c r="G128" s="53"/>
      <c r="H128" s="53"/>
      <c r="I128" s="53"/>
      <c r="J128" s="53"/>
      <c r="K128" s="53"/>
      <c r="L128" s="76"/>
    </row>
    <row r="129" spans="1:18">
      <c r="A129" s="57"/>
      <c r="B129" s="52"/>
      <c r="C129" s="57"/>
      <c r="D129" s="75"/>
      <c r="E129" s="53"/>
      <c r="F129" s="53"/>
      <c r="G129" s="53"/>
      <c r="H129" s="53"/>
      <c r="I129" s="53"/>
      <c r="J129" s="53"/>
      <c r="K129" s="53"/>
      <c r="L129" s="76"/>
    </row>
    <row r="130" spans="1:18" s="63" customFormat="1">
      <c r="A130" s="57"/>
      <c r="B130" s="52"/>
      <c r="C130" s="57"/>
      <c r="D130" s="75"/>
      <c r="E130" s="53"/>
      <c r="F130" s="53"/>
      <c r="G130" s="53"/>
      <c r="H130" s="53"/>
      <c r="I130" s="53"/>
      <c r="J130" s="53"/>
      <c r="K130" s="53"/>
      <c r="L130" s="76"/>
      <c r="M130"/>
      <c r="N130"/>
      <c r="O130" s="74"/>
      <c r="P130"/>
      <c r="Q130"/>
      <c r="R130"/>
    </row>
    <row r="131" spans="1:18" s="63" customFormat="1">
      <c r="A131" s="57"/>
      <c r="B131" s="52"/>
      <c r="C131" s="57"/>
      <c r="D131" s="75"/>
      <c r="E131" s="53"/>
      <c r="F131" s="53"/>
      <c r="G131" s="53"/>
      <c r="H131" s="53"/>
      <c r="I131" s="53"/>
      <c r="J131" s="53"/>
      <c r="K131" s="53"/>
      <c r="L131" s="76"/>
      <c r="M131"/>
      <c r="N131"/>
      <c r="O131" s="74"/>
      <c r="P131"/>
      <c r="Q131"/>
      <c r="R131"/>
    </row>
    <row r="132" spans="1:18" s="63" customFormat="1">
      <c r="A132" s="57"/>
      <c r="B132" s="77"/>
      <c r="C132" s="78"/>
      <c r="D132" s="79"/>
      <c r="E132" s="60"/>
      <c r="F132" s="60"/>
      <c r="G132" s="60"/>
      <c r="H132" s="60"/>
      <c r="I132" s="60"/>
      <c r="J132" s="60"/>
      <c r="K132" s="60"/>
      <c r="L132" s="80"/>
      <c r="M132" s="61"/>
      <c r="N132" s="62"/>
      <c r="O132" s="81"/>
      <c r="P132" s="62"/>
      <c r="Q132" s="62"/>
      <c r="R132" s="62"/>
    </row>
    <row r="133" spans="1:18" s="63" customFormat="1">
      <c r="A133" s="57"/>
      <c r="B133" s="52"/>
      <c r="C133" s="57"/>
      <c r="D133" s="75"/>
      <c r="E133" s="53"/>
      <c r="F133" s="53"/>
      <c r="G133" s="53"/>
      <c r="H133" s="53"/>
      <c r="I133" s="53"/>
      <c r="J133" s="53"/>
      <c r="K133" s="53"/>
      <c r="L133" s="76"/>
      <c r="M133"/>
      <c r="N133"/>
      <c r="O133" s="74"/>
      <c r="P133"/>
      <c r="Q133"/>
      <c r="R133"/>
    </row>
    <row r="134" spans="1:18" s="63" customFormat="1">
      <c r="A134" s="57"/>
      <c r="B134" s="52"/>
      <c r="C134" s="57"/>
      <c r="D134" s="75"/>
      <c r="E134" s="53"/>
      <c r="F134" s="53"/>
      <c r="G134" s="53"/>
      <c r="H134" s="53"/>
      <c r="I134" s="53"/>
      <c r="J134" s="53"/>
      <c r="K134" s="53"/>
      <c r="L134" s="76"/>
      <c r="M134"/>
      <c r="N134"/>
      <c r="O134" s="74"/>
      <c r="P134"/>
      <c r="Q134"/>
      <c r="R134"/>
    </row>
    <row r="135" spans="1:18" s="63" customFormat="1">
      <c r="A135" s="57"/>
      <c r="B135" s="52"/>
      <c r="C135" s="57"/>
      <c r="D135" s="75"/>
      <c r="E135" s="53"/>
      <c r="F135" s="53"/>
      <c r="G135" s="53"/>
      <c r="H135" s="53"/>
      <c r="I135" s="53"/>
      <c r="J135" s="53"/>
      <c r="K135" s="53"/>
      <c r="L135" s="76"/>
      <c r="M135"/>
      <c r="N135"/>
      <c r="O135" s="74"/>
      <c r="P135"/>
      <c r="Q135"/>
      <c r="R135"/>
    </row>
    <row r="136" spans="1:18" s="63" customFormat="1">
      <c r="A136" s="57"/>
      <c r="B136" s="52"/>
      <c r="C136" s="57"/>
      <c r="D136" s="75"/>
      <c r="E136" s="53"/>
      <c r="F136" s="53"/>
      <c r="G136" s="53"/>
      <c r="H136" s="53"/>
      <c r="I136" s="53"/>
      <c r="J136" s="53"/>
      <c r="K136" s="53"/>
      <c r="L136" s="76"/>
      <c r="M136"/>
      <c r="N136"/>
      <c r="O136" s="74"/>
      <c r="P136"/>
      <c r="Q136"/>
      <c r="R136"/>
    </row>
    <row r="137" spans="1:18" s="63" customFormat="1">
      <c r="A137" s="57"/>
      <c r="B137" s="52"/>
      <c r="C137" s="57"/>
      <c r="D137" s="75"/>
      <c r="E137" s="53"/>
      <c r="F137" s="53"/>
      <c r="G137" s="53"/>
      <c r="H137" s="53"/>
      <c r="I137" s="53"/>
      <c r="J137" s="53"/>
      <c r="K137" s="53"/>
      <c r="L137" s="76"/>
      <c r="M137"/>
      <c r="N137"/>
      <c r="O137" s="74"/>
      <c r="P137"/>
      <c r="Q137"/>
      <c r="R137"/>
    </row>
    <row r="138" spans="1:18" s="63" customFormat="1">
      <c r="A138" s="57"/>
      <c r="B138" s="52"/>
      <c r="C138" s="57"/>
      <c r="D138" s="75"/>
      <c r="E138" s="53"/>
      <c r="F138" s="53"/>
      <c r="G138" s="53"/>
      <c r="H138" s="53"/>
      <c r="I138" s="53"/>
      <c r="J138" s="53"/>
      <c r="K138" s="53"/>
      <c r="L138" s="76"/>
      <c r="M138"/>
      <c r="N138"/>
      <c r="O138" s="74"/>
      <c r="P138"/>
      <c r="Q138"/>
      <c r="R138"/>
    </row>
    <row r="139" spans="1:18" s="63" customFormat="1">
      <c r="A139" s="57"/>
      <c r="B139" s="52"/>
      <c r="C139" s="57"/>
      <c r="D139" s="75"/>
      <c r="E139" s="53"/>
      <c r="F139" s="53"/>
      <c r="G139" s="53"/>
      <c r="H139" s="53"/>
      <c r="I139" s="53"/>
      <c r="J139" s="53"/>
      <c r="K139" s="53"/>
      <c r="L139" s="76"/>
      <c r="M139"/>
      <c r="N139"/>
      <c r="O139" s="74"/>
      <c r="P139"/>
      <c r="Q139"/>
      <c r="R139"/>
    </row>
    <row r="140" spans="1:18" s="63" customFormat="1">
      <c r="A140" s="57"/>
      <c r="B140" s="52"/>
      <c r="C140" s="57"/>
      <c r="D140" s="75"/>
      <c r="E140" s="53"/>
      <c r="F140" s="53"/>
      <c r="G140" s="53"/>
      <c r="H140" s="53"/>
      <c r="I140" s="53"/>
      <c r="J140" s="53"/>
      <c r="K140" s="53"/>
      <c r="L140" s="76"/>
      <c r="M140"/>
      <c r="N140"/>
      <c r="O140" s="74"/>
      <c r="P140"/>
      <c r="Q140"/>
      <c r="R140"/>
    </row>
    <row r="141" spans="1:18" s="63" customFormat="1">
      <c r="A141" s="57"/>
      <c r="B141" s="52"/>
      <c r="C141" s="57"/>
      <c r="D141" s="75"/>
      <c r="E141" s="53"/>
      <c r="F141" s="53"/>
      <c r="G141" s="53"/>
      <c r="H141" s="53"/>
      <c r="I141" s="53"/>
      <c r="J141" s="53"/>
      <c r="K141" s="53"/>
      <c r="L141" s="76"/>
      <c r="M141"/>
      <c r="N141"/>
      <c r="O141" s="74"/>
      <c r="P141"/>
      <c r="Q141"/>
      <c r="R141"/>
    </row>
    <row r="142" spans="1:18" s="63" customFormat="1">
      <c r="A142" s="57"/>
      <c r="B142" s="52"/>
      <c r="C142" s="57"/>
      <c r="D142" s="75"/>
      <c r="E142" s="53"/>
      <c r="F142" s="53"/>
      <c r="G142" s="53"/>
      <c r="H142" s="53"/>
      <c r="I142" s="53"/>
      <c r="J142" s="53"/>
      <c r="K142" s="53"/>
      <c r="L142" s="76"/>
      <c r="M142"/>
      <c r="N142"/>
      <c r="O142" s="74"/>
      <c r="P142"/>
      <c r="Q142"/>
      <c r="R142"/>
    </row>
    <row r="143" spans="1:18" s="63" customFormat="1">
      <c r="A143" s="57"/>
      <c r="B143" s="52"/>
      <c r="C143" s="57"/>
      <c r="D143" s="75"/>
      <c r="E143" s="53"/>
      <c r="F143" s="53"/>
      <c r="G143" s="53"/>
      <c r="H143" s="53"/>
      <c r="I143" s="53"/>
      <c r="J143" s="53"/>
      <c r="K143" s="53"/>
      <c r="L143" s="76"/>
      <c r="M143"/>
      <c r="N143"/>
      <c r="O143" s="74"/>
      <c r="P143"/>
      <c r="Q143"/>
      <c r="R143"/>
    </row>
    <row r="144" spans="1:18" s="63" customFormat="1">
      <c r="A144" s="57"/>
      <c r="B144" s="52"/>
      <c r="C144" s="57"/>
      <c r="D144" s="75"/>
      <c r="E144" s="53"/>
      <c r="F144" s="53"/>
      <c r="G144" s="53"/>
      <c r="H144" s="53"/>
      <c r="I144" s="53"/>
      <c r="J144" s="53"/>
      <c r="K144" s="53"/>
      <c r="L144" s="76"/>
      <c r="M144"/>
      <c r="N144"/>
      <c r="O144" s="74"/>
      <c r="P144"/>
      <c r="Q144"/>
      <c r="R144"/>
    </row>
    <row r="145" spans="1:20" s="63" customFormat="1">
      <c r="A145" s="57"/>
      <c r="B145" s="52"/>
      <c r="C145" s="57"/>
      <c r="D145" s="75"/>
      <c r="E145" s="53"/>
      <c r="F145" s="53"/>
      <c r="G145" s="53"/>
      <c r="H145" s="53"/>
      <c r="I145" s="53"/>
      <c r="J145" s="53"/>
      <c r="K145" s="53"/>
      <c r="L145" s="76"/>
      <c r="M145"/>
      <c r="N145"/>
      <c r="O145" s="74"/>
      <c r="P145"/>
      <c r="Q145"/>
      <c r="R145"/>
    </row>
    <row r="146" spans="1:20" s="63" customFormat="1">
      <c r="A146" s="57"/>
      <c r="B146" s="52"/>
      <c r="C146" s="57"/>
      <c r="D146" s="75"/>
      <c r="E146" s="53"/>
      <c r="F146" s="53"/>
      <c r="G146" s="53"/>
      <c r="H146" s="53"/>
      <c r="I146" s="53"/>
      <c r="J146" s="53"/>
      <c r="K146" s="53"/>
      <c r="L146" s="76"/>
      <c r="M146"/>
      <c r="N146"/>
      <c r="O146" s="74"/>
      <c r="P146"/>
      <c r="Q146"/>
      <c r="R146"/>
      <c r="T146"/>
    </row>
    <row r="147" spans="1:20" s="63" customFormat="1">
      <c r="A147" s="57"/>
      <c r="B147" s="52"/>
      <c r="C147" s="57"/>
      <c r="D147" s="75"/>
      <c r="E147" s="53"/>
      <c r="F147" s="53"/>
      <c r="G147" s="53"/>
      <c r="H147" s="53"/>
      <c r="I147" s="53"/>
      <c r="J147" s="53"/>
      <c r="K147" s="53"/>
      <c r="L147" s="76"/>
      <c r="M147"/>
      <c r="N147"/>
      <c r="O147" s="74"/>
      <c r="P147"/>
      <c r="Q147"/>
      <c r="R147"/>
      <c r="T147"/>
    </row>
    <row r="148" spans="1:20" s="63" customFormat="1">
      <c r="A148" s="57"/>
      <c r="B148" s="52"/>
      <c r="C148" s="57"/>
      <c r="D148" s="75"/>
      <c r="E148" s="53"/>
      <c r="F148" s="53"/>
      <c r="G148" s="53"/>
      <c r="H148" s="53"/>
      <c r="I148" s="53"/>
      <c r="J148" s="53"/>
      <c r="K148" s="53"/>
      <c r="L148" s="76"/>
      <c r="M148"/>
      <c r="N148"/>
      <c r="O148" s="74"/>
      <c r="P148"/>
      <c r="Q148"/>
      <c r="R148"/>
      <c r="T148"/>
    </row>
    <row r="149" spans="1:20" s="63" customFormat="1">
      <c r="A149" s="57"/>
      <c r="B149" s="52"/>
      <c r="C149" s="57"/>
      <c r="D149" s="75"/>
      <c r="E149" s="53"/>
      <c r="F149" s="53"/>
      <c r="G149" s="53"/>
      <c r="H149" s="53"/>
      <c r="I149" s="53"/>
      <c r="J149" s="53"/>
      <c r="K149" s="53"/>
      <c r="L149" s="76"/>
      <c r="M149"/>
      <c r="N149"/>
      <c r="O149" s="74"/>
      <c r="P149"/>
      <c r="Q149"/>
      <c r="R149"/>
      <c r="T149"/>
    </row>
    <row r="150" spans="1:20" s="63" customFormat="1">
      <c r="A150" s="57"/>
      <c r="B150" s="52"/>
      <c r="C150" s="57"/>
      <c r="D150" s="75"/>
      <c r="E150" s="53"/>
      <c r="F150" s="53"/>
      <c r="G150" s="53"/>
      <c r="H150" s="53"/>
      <c r="I150" s="53"/>
      <c r="J150" s="53"/>
      <c r="K150" s="53"/>
      <c r="L150" s="76"/>
      <c r="M150"/>
      <c r="N150"/>
      <c r="O150" s="74"/>
      <c r="P150"/>
      <c r="Q150"/>
      <c r="R150"/>
      <c r="T150"/>
    </row>
    <row r="151" spans="1:20" s="63" customFormat="1">
      <c r="A151" s="57"/>
      <c r="B151" s="52"/>
      <c r="C151" s="57"/>
      <c r="D151" s="75"/>
      <c r="E151" s="53"/>
      <c r="F151" s="53"/>
      <c r="G151" s="53"/>
      <c r="H151" s="53"/>
      <c r="I151" s="53"/>
      <c r="J151" s="53"/>
      <c r="K151" s="53"/>
      <c r="L151" s="76"/>
      <c r="M151"/>
      <c r="N151"/>
      <c r="O151" s="74"/>
      <c r="P151"/>
      <c r="Q151"/>
      <c r="R151"/>
      <c r="T151"/>
    </row>
    <row r="152" spans="1:20" s="63" customFormat="1">
      <c r="A152" s="57"/>
      <c r="B152" s="52"/>
      <c r="C152" s="57"/>
      <c r="D152" s="75"/>
      <c r="E152" s="53"/>
      <c r="F152" s="53"/>
      <c r="G152" s="53"/>
      <c r="H152" s="53"/>
      <c r="I152" s="53"/>
      <c r="J152" s="53"/>
      <c r="K152" s="53"/>
      <c r="L152" s="76"/>
      <c r="M152"/>
      <c r="N152"/>
      <c r="O152" s="74"/>
      <c r="P152"/>
      <c r="Q152"/>
      <c r="R152"/>
      <c r="T152"/>
    </row>
    <row r="153" spans="1:20" s="63" customFormat="1">
      <c r="A153" s="57"/>
      <c r="B153" s="52"/>
      <c r="C153" s="57"/>
      <c r="D153" s="75"/>
      <c r="E153" s="53"/>
      <c r="F153" s="53"/>
      <c r="G153" s="53"/>
      <c r="H153" s="53"/>
      <c r="I153" s="53"/>
      <c r="J153" s="53"/>
      <c r="K153" s="53"/>
      <c r="L153" s="76"/>
      <c r="M153"/>
      <c r="N153"/>
      <c r="O153" s="74"/>
      <c r="P153"/>
      <c r="Q153"/>
      <c r="R153"/>
      <c r="T153"/>
    </row>
    <row r="154" spans="1:20" s="63" customFormat="1">
      <c r="A154" s="57"/>
      <c r="B154" s="52"/>
      <c r="C154" s="57"/>
      <c r="D154" s="75"/>
      <c r="E154" s="53"/>
      <c r="F154" s="53"/>
      <c r="G154" s="53"/>
      <c r="H154" s="53"/>
      <c r="I154" s="53"/>
      <c r="J154" s="53"/>
      <c r="K154" s="53"/>
      <c r="L154" s="76"/>
      <c r="M154"/>
      <c r="N154"/>
      <c r="O154" s="74"/>
      <c r="P154"/>
      <c r="Q154"/>
      <c r="R154"/>
      <c r="T154"/>
    </row>
    <row r="155" spans="1:20" s="63" customFormat="1">
      <c r="A155" s="57"/>
      <c r="B155" s="52"/>
      <c r="C155" s="57"/>
      <c r="D155" s="75"/>
      <c r="E155" s="53"/>
      <c r="F155" s="53"/>
      <c r="G155" s="53"/>
      <c r="H155" s="53"/>
      <c r="I155" s="53"/>
      <c r="J155" s="53"/>
      <c r="K155" s="53"/>
      <c r="L155" s="76"/>
      <c r="M155"/>
      <c r="N155"/>
      <c r="O155" s="74"/>
      <c r="P155"/>
      <c r="Q155"/>
      <c r="R155"/>
      <c r="T155"/>
    </row>
    <row r="156" spans="1:20" s="63" customFormat="1">
      <c r="A156" s="57"/>
      <c r="B156" s="52"/>
      <c r="C156" s="57"/>
      <c r="D156" s="75"/>
      <c r="E156" s="53"/>
      <c r="F156" s="53"/>
      <c r="G156" s="53"/>
      <c r="H156" s="53"/>
      <c r="I156" s="53"/>
      <c r="J156" s="53"/>
      <c r="K156" s="53"/>
      <c r="L156" s="76"/>
      <c r="M156"/>
      <c r="N156"/>
      <c r="O156" s="74"/>
      <c r="P156"/>
      <c r="Q156"/>
      <c r="R156"/>
      <c r="T156"/>
    </row>
    <row r="157" spans="1:20" s="63" customFormat="1">
      <c r="A157" s="57"/>
      <c r="B157" s="52"/>
      <c r="C157" s="57"/>
      <c r="D157" s="75"/>
      <c r="E157" s="53"/>
      <c r="F157" s="53"/>
      <c r="G157" s="53"/>
      <c r="H157" s="53"/>
      <c r="I157" s="53"/>
      <c r="J157" s="53"/>
      <c r="K157" s="53"/>
      <c r="L157" s="76"/>
      <c r="M157"/>
      <c r="N157"/>
      <c r="O157" s="74"/>
      <c r="P157"/>
      <c r="Q157"/>
      <c r="R157"/>
      <c r="T157"/>
    </row>
    <row r="158" spans="1:20" s="63" customFormat="1">
      <c r="A158" s="57"/>
      <c r="B158" s="52"/>
      <c r="C158" s="57"/>
      <c r="D158" s="75"/>
      <c r="E158" s="53"/>
      <c r="F158" s="53"/>
      <c r="G158" s="53"/>
      <c r="H158" s="53"/>
      <c r="I158" s="53"/>
      <c r="J158" s="53"/>
      <c r="K158" s="53"/>
      <c r="L158" s="76"/>
      <c r="M158"/>
      <c r="N158"/>
      <c r="O158" s="74"/>
      <c r="P158"/>
      <c r="Q158"/>
      <c r="R158"/>
      <c r="T158"/>
    </row>
    <row r="159" spans="1:20" s="63" customFormat="1">
      <c r="A159" s="57"/>
      <c r="B159" s="52"/>
      <c r="C159" s="57"/>
      <c r="D159" s="75"/>
      <c r="E159" s="53"/>
      <c r="F159" s="53"/>
      <c r="G159" s="53"/>
      <c r="H159" s="53"/>
      <c r="I159" s="53"/>
      <c r="J159" s="53"/>
      <c r="K159" s="53"/>
      <c r="L159" s="76"/>
      <c r="M159"/>
      <c r="N159"/>
      <c r="O159" s="74"/>
      <c r="P159"/>
      <c r="Q159"/>
      <c r="R159"/>
      <c r="T159"/>
    </row>
    <row r="160" spans="1:20" s="63" customFormat="1">
      <c r="A160" s="57"/>
      <c r="B160" s="52"/>
      <c r="C160" s="57"/>
      <c r="D160" s="75"/>
      <c r="E160" s="53"/>
      <c r="F160" s="53"/>
      <c r="G160" s="53"/>
      <c r="H160" s="53"/>
      <c r="I160" s="53"/>
      <c r="J160" s="53"/>
      <c r="K160" s="53"/>
      <c r="L160" s="76"/>
      <c r="M160"/>
      <c r="N160"/>
      <c r="O160" s="74"/>
      <c r="P160"/>
      <c r="Q160"/>
      <c r="R160"/>
      <c r="T160"/>
    </row>
    <row r="161" spans="1:20" s="63" customFormat="1">
      <c r="A161" s="57"/>
      <c r="B161" s="52"/>
      <c r="C161" s="57"/>
      <c r="D161" s="75"/>
      <c r="E161" s="53"/>
      <c r="F161" s="53"/>
      <c r="G161" s="53"/>
      <c r="H161" s="53"/>
      <c r="I161" s="53"/>
      <c r="J161" s="53"/>
      <c r="K161" s="53"/>
      <c r="L161" s="76"/>
      <c r="M161"/>
      <c r="N161"/>
      <c r="O161" s="74"/>
      <c r="P161"/>
      <c r="Q161"/>
      <c r="R161"/>
      <c r="T161"/>
    </row>
    <row r="162" spans="1:20" s="63" customFormat="1">
      <c r="A162" s="57"/>
      <c r="B162" s="52"/>
      <c r="C162" s="57"/>
      <c r="D162" s="75"/>
      <c r="E162" s="53"/>
      <c r="F162" s="53"/>
      <c r="G162" s="53"/>
      <c r="H162" s="53"/>
      <c r="I162" s="53"/>
      <c r="J162" s="53"/>
      <c r="K162" s="53"/>
      <c r="L162" s="76"/>
      <c r="M162"/>
      <c r="N162"/>
      <c r="O162" s="74"/>
      <c r="P162"/>
      <c r="Q162"/>
      <c r="R162"/>
      <c r="T162"/>
    </row>
    <row r="163" spans="1:20" s="63" customFormat="1">
      <c r="A163" s="57"/>
      <c r="B163" s="52"/>
      <c r="C163" s="57"/>
      <c r="D163" s="75"/>
      <c r="E163" s="53"/>
      <c r="F163" s="53"/>
      <c r="G163" s="53"/>
      <c r="H163" s="53"/>
      <c r="I163" s="53"/>
      <c r="J163" s="53"/>
      <c r="K163" s="53"/>
      <c r="L163" s="76"/>
      <c r="M163"/>
      <c r="N163"/>
      <c r="O163" s="74"/>
      <c r="P163"/>
      <c r="Q163"/>
      <c r="R163"/>
      <c r="T163"/>
    </row>
    <row r="164" spans="1:20" s="63" customFormat="1">
      <c r="A164" s="57"/>
      <c r="B164" s="52"/>
      <c r="C164" s="57"/>
      <c r="D164" s="75"/>
      <c r="E164" s="53"/>
      <c r="F164" s="53"/>
      <c r="G164" s="53"/>
      <c r="H164" s="53"/>
      <c r="I164" s="53"/>
      <c r="J164" s="53"/>
      <c r="K164" s="53"/>
      <c r="L164" s="76"/>
      <c r="M164"/>
      <c r="N164"/>
      <c r="O164" s="74"/>
      <c r="P164"/>
      <c r="Q164"/>
      <c r="R164"/>
      <c r="T164"/>
    </row>
    <row r="165" spans="1:20" s="63" customFormat="1">
      <c r="A165" s="78"/>
      <c r="B165" s="77"/>
      <c r="C165" s="78"/>
      <c r="D165" s="79"/>
      <c r="E165" s="60"/>
      <c r="F165" s="60"/>
      <c r="G165" s="60"/>
      <c r="H165" s="60"/>
      <c r="I165" s="60"/>
      <c r="J165" s="60"/>
      <c r="K165" s="60"/>
      <c r="L165" s="80"/>
      <c r="M165" s="62"/>
      <c r="N165" s="62"/>
      <c r="O165" s="81"/>
      <c r="P165" s="62"/>
      <c r="Q165" s="62"/>
      <c r="R165" s="62"/>
      <c r="T165"/>
    </row>
    <row r="166" spans="1:20">
      <c r="A166" s="57"/>
      <c r="B166" s="52"/>
      <c r="C166" s="57"/>
      <c r="D166" s="75"/>
      <c r="E166" s="53"/>
      <c r="F166" s="53"/>
      <c r="G166" s="53"/>
      <c r="H166" s="53"/>
      <c r="I166" s="53"/>
      <c r="J166" s="53"/>
      <c r="K166" s="53"/>
      <c r="L166" s="76"/>
    </row>
    <row r="167" spans="1:20">
      <c r="A167" s="57"/>
      <c r="B167" s="52"/>
      <c r="C167" s="57"/>
      <c r="D167" s="75"/>
      <c r="E167" s="53"/>
      <c r="F167" s="53"/>
      <c r="G167" s="53"/>
      <c r="H167" s="53"/>
      <c r="I167" s="53"/>
      <c r="J167" s="53"/>
      <c r="K167" s="53"/>
      <c r="L167" s="76"/>
    </row>
    <row r="168" spans="1:20" s="62" customFormat="1">
      <c r="A168" s="57"/>
      <c r="B168" s="52"/>
      <c r="C168" s="57"/>
      <c r="D168" s="75"/>
      <c r="E168" s="53"/>
      <c r="F168" s="53"/>
      <c r="G168" s="53"/>
      <c r="H168" s="53"/>
      <c r="I168" s="53"/>
      <c r="J168" s="53"/>
      <c r="K168" s="53"/>
      <c r="L168" s="76"/>
      <c r="M168"/>
      <c r="N168"/>
      <c r="O168" s="74"/>
      <c r="P168"/>
      <c r="Q168"/>
      <c r="R168"/>
      <c r="S168" s="63"/>
    </row>
    <row r="169" spans="1:20">
      <c r="A169" s="57"/>
      <c r="B169" s="52"/>
      <c r="C169" s="57"/>
      <c r="D169" s="75"/>
      <c r="E169" s="53"/>
      <c r="F169" s="53"/>
      <c r="G169" s="53"/>
      <c r="H169" s="53"/>
      <c r="I169" s="53"/>
      <c r="J169" s="53"/>
      <c r="K169" s="53"/>
      <c r="L169" s="76"/>
    </row>
    <row r="170" spans="1:20">
      <c r="A170" s="57"/>
      <c r="B170" s="77"/>
      <c r="C170" s="78"/>
      <c r="D170" s="79"/>
      <c r="E170" s="60"/>
      <c r="F170" s="60"/>
      <c r="G170" s="60"/>
      <c r="H170" s="60"/>
      <c r="I170" s="60"/>
      <c r="J170" s="60"/>
      <c r="K170" s="60"/>
      <c r="L170" s="80"/>
      <c r="M170" s="61"/>
      <c r="N170" s="62"/>
      <c r="O170" s="81"/>
      <c r="P170" s="62"/>
      <c r="Q170" s="62"/>
      <c r="R170" s="62"/>
      <c r="S170" s="82"/>
    </row>
    <row r="171" spans="1:20">
      <c r="A171" s="57"/>
      <c r="B171" s="77"/>
      <c r="C171" s="78"/>
      <c r="D171" s="79"/>
      <c r="E171" s="60"/>
      <c r="F171" s="60"/>
      <c r="G171" s="60"/>
      <c r="H171" s="60"/>
      <c r="I171" s="60"/>
      <c r="J171" s="60"/>
      <c r="K171" s="60"/>
      <c r="L171" s="80"/>
      <c r="M171" s="61"/>
      <c r="N171" s="62"/>
      <c r="O171" s="81"/>
      <c r="P171" s="62"/>
      <c r="Q171" s="62"/>
      <c r="R171" s="62"/>
      <c r="S171" s="82"/>
    </row>
    <row r="172" spans="1:20">
      <c r="A172" s="57"/>
      <c r="B172" s="77"/>
      <c r="C172" s="78"/>
      <c r="D172" s="79"/>
      <c r="E172" s="60"/>
      <c r="F172" s="60"/>
      <c r="G172" s="60"/>
      <c r="H172" s="60"/>
      <c r="I172" s="60"/>
      <c r="J172" s="60"/>
      <c r="K172" s="60"/>
      <c r="L172" s="80"/>
      <c r="M172" s="61"/>
      <c r="N172" s="62"/>
      <c r="O172" s="81"/>
      <c r="P172" s="62"/>
      <c r="Q172" s="62"/>
      <c r="R172" s="62"/>
      <c r="S172" s="82"/>
    </row>
    <row r="173" spans="1:20">
      <c r="L173" s="76"/>
      <c r="M173" s="76"/>
      <c r="N173" s="76"/>
      <c r="P173" s="76"/>
      <c r="Q173" s="76"/>
      <c r="R173" s="76"/>
    </row>
  </sheetData>
  <mergeCells count="2">
    <mergeCell ref="A1:S1"/>
    <mergeCell ref="A119:S119"/>
  </mergeCells>
  <phoneticPr fontId="4" type="noConversion"/>
  <pageMargins left="0.11811023622047245" right="0.11811023622047245" top="0.39370078740157483" bottom="0.55118110236220474" header="0.31496062992125984" footer="0.31496062992125984"/>
  <pageSetup paperSize="9" orientation="landscape" verticalDpi="0" r:id="rId1"/>
  <headerFooter>
    <oddFooter>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103.4 新</vt:lpstr>
      <vt:lpstr>'103.4 新'!Print_Titles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2014-05-07T02:04:58Z</dcterms:created>
  <dcterms:modified xsi:type="dcterms:W3CDTF">2014-05-07T02:05:46Z</dcterms:modified>
</cp:coreProperties>
</file>