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940" windowHeight="7875"/>
  </bookViews>
  <sheets>
    <sheet name="103.10修正" sheetId="1" r:id="rId1"/>
  </sheets>
  <definedNames>
    <definedName name="_xlnm.Print_Titles" localSheetId="0">'103.10修正'!$1:$2</definedName>
  </definedNames>
  <calcPr calcId="125725"/>
</workbook>
</file>

<file path=xl/calcChain.xml><?xml version="1.0" encoding="utf-8"?>
<calcChain xmlns="http://schemas.openxmlformats.org/spreadsheetml/2006/main">
  <c r="S39" i="1"/>
  <c r="R39"/>
  <c r="Q39"/>
  <c r="P39"/>
  <c r="M39"/>
  <c r="L38"/>
  <c r="L39" s="1"/>
  <c r="S37"/>
  <c r="R37"/>
  <c r="Q37"/>
  <c r="P37"/>
  <c r="M37"/>
  <c r="L36"/>
  <c r="N36" s="1"/>
  <c r="S35"/>
  <c r="R35"/>
  <c r="Q35"/>
  <c r="P35"/>
  <c r="M35"/>
  <c r="L34"/>
  <c r="L35" s="1"/>
  <c r="S33"/>
  <c r="R33"/>
  <c r="Q33"/>
  <c r="P33"/>
  <c r="M33"/>
  <c r="N32"/>
  <c r="O32" s="1"/>
  <c r="T32" s="1"/>
  <c r="L32"/>
  <c r="N31"/>
  <c r="N33" s="1"/>
  <c r="L31"/>
  <c r="L33" s="1"/>
  <c r="S30"/>
  <c r="R30"/>
  <c r="Q30"/>
  <c r="P30"/>
  <c r="M30"/>
  <c r="L29"/>
  <c r="N29" s="1"/>
  <c r="O29" s="1"/>
  <c r="T29" s="1"/>
  <c r="L28"/>
  <c r="L30" s="1"/>
  <c r="S27"/>
  <c r="R27"/>
  <c r="Q27"/>
  <c r="P27"/>
  <c r="M27"/>
  <c r="N26"/>
  <c r="N27" s="1"/>
  <c r="L26"/>
  <c r="L27" s="1"/>
  <c r="S25"/>
  <c r="R25"/>
  <c r="Q25"/>
  <c r="P25"/>
  <c r="M25"/>
  <c r="L24"/>
  <c r="L25" s="1"/>
  <c r="S23"/>
  <c r="R23"/>
  <c r="Q23"/>
  <c r="P23"/>
  <c r="M23"/>
  <c r="L22"/>
  <c r="N22" s="1"/>
  <c r="S21"/>
  <c r="R21"/>
  <c r="Q21"/>
  <c r="P21"/>
  <c r="M21"/>
  <c r="L20"/>
  <c r="L21" s="1"/>
  <c r="S19"/>
  <c r="R19"/>
  <c r="Q19"/>
  <c r="P19"/>
  <c r="M19"/>
  <c r="L18"/>
  <c r="N18" s="1"/>
  <c r="S17"/>
  <c r="R17"/>
  <c r="Q17"/>
  <c r="P17"/>
  <c r="M17"/>
  <c r="L16"/>
  <c r="N16" s="1"/>
  <c r="O16" s="1"/>
  <c r="T16" s="1"/>
  <c r="L15"/>
  <c r="N15" s="1"/>
  <c r="O15" s="1"/>
  <c r="T15" s="1"/>
  <c r="L14"/>
  <c r="L17" s="1"/>
  <c r="O13"/>
  <c r="T13" s="1"/>
  <c r="N13"/>
  <c r="N12"/>
  <c r="O12" s="1"/>
  <c r="T12" s="1"/>
  <c r="O11"/>
  <c r="T11" s="1"/>
  <c r="N11"/>
  <c r="N10"/>
  <c r="O10" s="1"/>
  <c r="T10" s="1"/>
  <c r="O9"/>
  <c r="N9"/>
  <c r="S8"/>
  <c r="R8"/>
  <c r="Q8"/>
  <c r="P8"/>
  <c r="M8"/>
  <c r="L7"/>
  <c r="L8" s="1"/>
  <c r="S6"/>
  <c r="R6"/>
  <c r="Q6"/>
  <c r="P6"/>
  <c r="M6"/>
  <c r="L5"/>
  <c r="N5" s="1"/>
  <c r="S4"/>
  <c r="S40" s="1"/>
  <c r="R4"/>
  <c r="R40" s="1"/>
  <c r="Q4"/>
  <c r="Q40" s="1"/>
  <c r="P4"/>
  <c r="P40" s="1"/>
  <c r="M4"/>
  <c r="M40" s="1"/>
  <c r="L3"/>
  <c r="L4" s="1"/>
  <c r="N6" l="1"/>
  <c r="O5"/>
  <c r="N19"/>
  <c r="O18"/>
  <c r="N23"/>
  <c r="O22"/>
  <c r="N37"/>
  <c r="O36"/>
  <c r="N3"/>
  <c r="L6"/>
  <c r="N7"/>
  <c r="T9"/>
  <c r="N14"/>
  <c r="O14" s="1"/>
  <c r="T14" s="1"/>
  <c r="L19"/>
  <c r="N20"/>
  <c r="L23"/>
  <c r="N24"/>
  <c r="O26"/>
  <c r="N28"/>
  <c r="O31"/>
  <c r="N34"/>
  <c r="L37"/>
  <c r="N38"/>
  <c r="L40"/>
  <c r="N39" l="1"/>
  <c r="O38"/>
  <c r="N35"/>
  <c r="O34"/>
  <c r="N30"/>
  <c r="O28"/>
  <c r="N25"/>
  <c r="O24"/>
  <c r="N21"/>
  <c r="O20"/>
  <c r="N8"/>
  <c r="O7"/>
  <c r="N4"/>
  <c r="O3"/>
  <c r="N40"/>
  <c r="O37"/>
  <c r="T36"/>
  <c r="T37" s="1"/>
  <c r="N17"/>
  <c r="O33"/>
  <c r="T31"/>
  <c r="T33" s="1"/>
  <c r="O27"/>
  <c r="T26"/>
  <c r="T27" s="1"/>
  <c r="O23"/>
  <c r="T22"/>
  <c r="T23" s="1"/>
  <c r="O19"/>
  <c r="T18"/>
  <c r="T19" s="1"/>
  <c r="O6"/>
  <c r="T5"/>
  <c r="T6" s="1"/>
  <c r="T17"/>
  <c r="O17"/>
  <c r="O4" l="1"/>
  <c r="O40" s="1"/>
  <c r="T3"/>
  <c r="O8"/>
  <c r="T7"/>
  <c r="T8" s="1"/>
  <c r="O21"/>
  <c r="T20"/>
  <c r="T21" s="1"/>
  <c r="O25"/>
  <c r="T24"/>
  <c r="T25" s="1"/>
  <c r="O30"/>
  <c r="T28"/>
  <c r="T30" s="1"/>
  <c r="O35"/>
  <c r="T34"/>
  <c r="T35" s="1"/>
  <c r="O39"/>
  <c r="T38"/>
  <c r="T39" s="1"/>
  <c r="T4" l="1"/>
  <c r="T40" s="1"/>
</calcChain>
</file>

<file path=xl/sharedStrings.xml><?xml version="1.0" encoding="utf-8"?>
<sst xmlns="http://schemas.openxmlformats.org/spreadsheetml/2006/main" count="113" uniqueCount="74">
  <si>
    <t>台南市北區文元國小年103年10月份鐘點代課費印領清冊</t>
    <phoneticPr fontId="5" type="noConversion"/>
  </si>
  <si>
    <t>代課人</t>
    <phoneticPr fontId="5" type="noConversion"/>
  </si>
  <si>
    <t>假別</t>
  </si>
  <si>
    <t>請假人</t>
  </si>
  <si>
    <t>日期</t>
    <phoneticPr fontId="5" type="noConversion"/>
  </si>
  <si>
    <t>第1節</t>
    <phoneticPr fontId="5" type="noConversion"/>
  </si>
  <si>
    <t>第2節</t>
    <phoneticPr fontId="5" type="noConversion"/>
  </si>
  <si>
    <t>第3節</t>
    <phoneticPr fontId="5" type="noConversion"/>
  </si>
  <si>
    <t>第4節</t>
    <phoneticPr fontId="5" type="noConversion"/>
  </si>
  <si>
    <t>第5節</t>
    <phoneticPr fontId="5" type="noConversion"/>
  </si>
  <si>
    <t>第6節</t>
    <phoneticPr fontId="5" type="noConversion"/>
  </si>
  <si>
    <t>第7節</t>
    <phoneticPr fontId="5" type="noConversion"/>
  </si>
  <si>
    <t>節數小計</t>
    <phoneticPr fontId="5" type="noConversion"/>
  </si>
  <si>
    <t>導師時間</t>
    <phoneticPr fontId="5" type="noConversion"/>
  </si>
  <si>
    <t>總節數</t>
    <phoneticPr fontId="5" type="noConversion"/>
  </si>
  <si>
    <t>代課費</t>
    <phoneticPr fontId="5" type="noConversion"/>
  </si>
  <si>
    <t>9月勞保代扣</t>
    <phoneticPr fontId="5" type="noConversion"/>
  </si>
  <si>
    <t>9月健保代扣</t>
    <phoneticPr fontId="5" type="noConversion"/>
  </si>
  <si>
    <t>10月勞保代扣</t>
    <phoneticPr fontId="5" type="noConversion"/>
  </si>
  <si>
    <t>補充保費</t>
    <phoneticPr fontId="5" type="noConversion"/>
  </si>
  <si>
    <t>實領金額</t>
    <phoneticPr fontId="5" type="noConversion"/>
  </si>
  <si>
    <t>王麗娟</t>
    <phoneticPr fontId="4" type="noConversion"/>
  </si>
  <si>
    <t>公假</t>
    <phoneticPr fontId="4" type="noConversion"/>
  </si>
  <si>
    <t>王品蘋</t>
    <phoneticPr fontId="4" type="noConversion"/>
  </si>
  <si>
    <t>王麗娟 合計</t>
  </si>
  <si>
    <t>江姿滿</t>
    <phoneticPr fontId="4" type="noConversion"/>
  </si>
  <si>
    <t>徐雅雯</t>
    <phoneticPr fontId="4" type="noConversion"/>
  </si>
  <si>
    <t>江姿滿 合計</t>
  </si>
  <si>
    <t>何雪如</t>
    <phoneticPr fontId="4" type="noConversion"/>
  </si>
  <si>
    <t>方樹啟</t>
    <phoneticPr fontId="4" type="noConversion"/>
  </si>
  <si>
    <t>何雪如 合計</t>
  </si>
  <si>
    <t>吳雨潔</t>
    <phoneticPr fontId="4" type="noConversion"/>
  </si>
  <si>
    <t>娩假</t>
    <phoneticPr fontId="4" type="noConversion"/>
  </si>
  <si>
    <t>張幼君</t>
    <phoneticPr fontId="4" type="noConversion"/>
  </si>
  <si>
    <t>10/6、10/13、10/20、10/27</t>
    <phoneticPr fontId="4" type="noConversion"/>
  </si>
  <si>
    <t>10/7、10/14、10/21、10/28</t>
    <phoneticPr fontId="4" type="noConversion"/>
  </si>
  <si>
    <t>10/1、10/8、10/15、10/22</t>
    <phoneticPr fontId="4" type="noConversion"/>
  </si>
  <si>
    <t>10/2、10/9、1016、10/23</t>
    <phoneticPr fontId="4" type="noConversion"/>
  </si>
  <si>
    <t>10/3、10/17、10/24</t>
    <phoneticPr fontId="4" type="noConversion"/>
  </si>
  <si>
    <t>吳雨潔 合計</t>
  </si>
  <si>
    <t>李翠媚</t>
    <phoneticPr fontId="4" type="noConversion"/>
  </si>
  <si>
    <t>婚假</t>
    <phoneticPr fontId="4" type="noConversion"/>
  </si>
  <si>
    <t>徐怡雯</t>
    <phoneticPr fontId="4" type="noConversion"/>
  </si>
  <si>
    <t>10/24</t>
    <phoneticPr fontId="4" type="noConversion"/>
  </si>
  <si>
    <t>李翠媚 合計</t>
  </si>
  <si>
    <t>邱盈瑄</t>
    <phoneticPr fontId="4" type="noConversion"/>
  </si>
  <si>
    <t>馬貴香</t>
    <phoneticPr fontId="4" type="noConversion"/>
  </si>
  <si>
    <t>邱盈瑄 合計</t>
  </si>
  <si>
    <t>張友蓓</t>
    <phoneticPr fontId="4" type="noConversion"/>
  </si>
  <si>
    <t>黃智淵</t>
    <phoneticPr fontId="4" type="noConversion"/>
  </si>
  <si>
    <t>張友蓓 合計</t>
  </si>
  <si>
    <t>陳冠吉</t>
    <phoneticPr fontId="4" type="noConversion"/>
  </si>
  <si>
    <t>謝青倫</t>
    <phoneticPr fontId="4" type="noConversion"/>
  </si>
  <si>
    <t>陳冠吉 合計</t>
  </si>
  <si>
    <t>曾千嘉</t>
    <phoneticPr fontId="4" type="noConversion"/>
  </si>
  <si>
    <t>曾千嘉 合計</t>
  </si>
  <si>
    <t>連國樑</t>
    <phoneticPr fontId="4" type="noConversion"/>
  </si>
  <si>
    <t>黃智淵 合計</t>
  </si>
  <si>
    <t>黃詠彬</t>
    <phoneticPr fontId="4" type="noConversion"/>
  </si>
  <si>
    <t>陳進東</t>
    <phoneticPr fontId="4" type="noConversion"/>
  </si>
  <si>
    <t>陳宣榕</t>
    <phoneticPr fontId="4" type="noConversion"/>
  </si>
  <si>
    <t>黃詠彬 合計</t>
  </si>
  <si>
    <t>葉乃華</t>
    <phoneticPr fontId="4" type="noConversion"/>
  </si>
  <si>
    <t>溫弘德</t>
    <phoneticPr fontId="4" type="noConversion"/>
  </si>
  <si>
    <t>葉乃華 合計</t>
  </si>
  <si>
    <t>蔡淇因</t>
    <phoneticPr fontId="4" type="noConversion"/>
  </si>
  <si>
    <t>陳怡君</t>
    <phoneticPr fontId="4" type="noConversion"/>
  </si>
  <si>
    <t>蔡淇因 合計</t>
  </si>
  <si>
    <t>鄭鐘錡</t>
    <phoneticPr fontId="4" type="noConversion"/>
  </si>
  <si>
    <t>李高瑞</t>
    <phoneticPr fontId="4" type="noConversion"/>
  </si>
  <si>
    <t>鄭鐘錡 合計</t>
  </si>
  <si>
    <t>總計</t>
  </si>
  <si>
    <t>製表                                      教務處                                          出納組長                                                   會計室                                      校長</t>
    <phoneticPr fontId="5" type="noConversion"/>
  </si>
  <si>
    <t xml:space="preserve">                                                                                                  (列報所得)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</si>
</sst>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m/d;@"/>
  </numFmts>
  <fonts count="17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12"/>
      <color rgb="FF00B050"/>
      <name val="新細明體"/>
      <family val="1"/>
      <charset val="136"/>
      <scheme val="minor"/>
    </font>
    <font>
      <sz val="11"/>
      <color rgb="FF00B050"/>
      <name val="新細明體"/>
      <family val="1"/>
      <charset val="136"/>
      <scheme val="minor"/>
    </font>
    <font>
      <b/>
      <sz val="12"/>
      <color rgb="FF00B050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>
      <alignment vertical="center"/>
    </xf>
    <xf numFmtId="49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49" fontId="0" fillId="0" borderId="0" xfId="0" applyNumberFormat="1" applyBorder="1" applyAlignment="1">
      <alignment vertical="center"/>
    </xf>
    <xf numFmtId="177" fontId="8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 wrapText="1"/>
    </xf>
    <xf numFmtId="176" fontId="10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0" fontId="11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49" fontId="0" fillId="0" borderId="1" xfId="0" applyNumberFormat="1" applyBorder="1" applyAlignment="1">
      <alignment vertical="center"/>
    </xf>
    <xf numFmtId="177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>
      <alignment vertical="center"/>
    </xf>
    <xf numFmtId="176" fontId="8" fillId="0" borderId="1" xfId="0" applyNumberFormat="1" applyFont="1" applyFill="1" applyBorder="1">
      <alignment vertical="center"/>
    </xf>
    <xf numFmtId="49" fontId="0" fillId="0" borderId="0" xfId="0" applyNumberFormat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 wrapText="1"/>
    </xf>
    <xf numFmtId="49" fontId="13" fillId="0" borderId="0" xfId="0" applyNumberFormat="1" applyFont="1" applyBorder="1" applyAlignment="1">
      <alignment vertical="center"/>
    </xf>
    <xf numFmtId="49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 wrapText="1"/>
    </xf>
    <xf numFmtId="176" fontId="13" fillId="0" borderId="0" xfId="0" applyNumberFormat="1" applyFont="1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right" vertical="center" wrapText="1"/>
    </xf>
    <xf numFmtId="49" fontId="13" fillId="0" borderId="1" xfId="0" applyNumberFormat="1" applyFont="1" applyBorder="1" applyAlignment="1">
      <alignment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>
      <alignment vertical="center"/>
    </xf>
    <xf numFmtId="49" fontId="1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49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176" fontId="0" fillId="2" borderId="0" xfId="0" applyNumberFormat="1" applyFill="1">
      <alignment vertical="center"/>
    </xf>
    <xf numFmtId="176" fontId="0" fillId="2" borderId="0" xfId="0" applyNumberFormat="1" applyFont="1" applyFill="1" applyAlignment="1">
      <alignment horizontal="right" vertical="center"/>
    </xf>
    <xf numFmtId="176" fontId="0" fillId="2" borderId="0" xfId="0" applyNumberFormat="1" applyFont="1" applyFill="1">
      <alignment vertical="center"/>
    </xf>
    <xf numFmtId="49" fontId="0" fillId="2" borderId="0" xfId="0" applyNumberFormat="1" applyFont="1" applyFill="1">
      <alignment vertical="center"/>
    </xf>
    <xf numFmtId="176" fontId="16" fillId="2" borderId="0" xfId="0" applyNumberFormat="1" applyFont="1" applyFill="1" applyAlignment="1">
      <alignment horizontal="center" vertical="center"/>
    </xf>
    <xf numFmtId="176" fontId="8" fillId="0" borderId="0" xfId="0" applyNumberFormat="1" applyFont="1">
      <alignment vertical="center"/>
    </xf>
    <xf numFmtId="176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>
      <alignment vertical="center"/>
    </xf>
    <xf numFmtId="3" fontId="0" fillId="0" borderId="0" xfId="0" applyNumberFormat="1">
      <alignment vertical="center"/>
    </xf>
    <xf numFmtId="49" fontId="0" fillId="0" borderId="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176" fontId="8" fillId="0" borderId="0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7"/>
  <sheetViews>
    <sheetView tabSelected="1" topLeftCell="A16" zoomScale="60" zoomScaleNormal="60" workbookViewId="0">
      <selection activeCell="X10" sqref="X10"/>
    </sheetView>
  </sheetViews>
  <sheetFormatPr defaultRowHeight="16.5" outlineLevelRow="2"/>
  <cols>
    <col min="1" max="1" width="7.875" customWidth="1"/>
    <col min="2" max="2" width="6" style="88" customWidth="1"/>
    <col min="3" max="3" width="7.5" customWidth="1"/>
    <col min="4" max="4" width="10.875" style="82" customWidth="1"/>
    <col min="5" max="11" width="6.625" style="88" customWidth="1"/>
    <col min="12" max="13" width="4.5" customWidth="1"/>
    <col min="14" max="14" width="5.75" customWidth="1"/>
    <col min="15" max="15" width="8" style="79" customWidth="1"/>
    <col min="16" max="18" width="6.5" customWidth="1"/>
    <col min="19" max="19" width="7.75" customWidth="1"/>
    <col min="20" max="20" width="7.75" style="80" customWidth="1"/>
  </cols>
  <sheetData>
    <row r="1" spans="1:20" s="1" customFormat="1" ht="36.75" customHeight="1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0" s="12" customFormat="1" ht="30.75" customHeight="1">
      <c r="A2" s="2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6" t="s">
        <v>12</v>
      </c>
      <c r="M2" s="7" t="s">
        <v>13</v>
      </c>
      <c r="N2" s="8" t="s">
        <v>14</v>
      </c>
      <c r="O2" s="9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1" t="s">
        <v>20</v>
      </c>
    </row>
    <row r="3" spans="1:20" s="23" customFormat="1" ht="26.25" customHeight="1" outlineLevel="2">
      <c r="A3" s="13" t="s">
        <v>21</v>
      </c>
      <c r="B3" s="14" t="s">
        <v>22</v>
      </c>
      <c r="C3" s="15" t="s">
        <v>23</v>
      </c>
      <c r="D3" s="16">
        <v>41942</v>
      </c>
      <c r="E3" s="14"/>
      <c r="F3" s="14"/>
      <c r="G3" s="14">
        <v>211</v>
      </c>
      <c r="H3" s="14"/>
      <c r="I3" s="17"/>
      <c r="J3" s="17"/>
      <c r="K3" s="17"/>
      <c r="L3" s="18">
        <f>COUNT(E3:K3)</f>
        <v>1</v>
      </c>
      <c r="M3" s="19"/>
      <c r="N3" s="18">
        <f>L3+M3</f>
        <v>1</v>
      </c>
      <c r="O3" s="20">
        <f>N3*260</f>
        <v>260</v>
      </c>
      <c r="P3" s="21"/>
      <c r="Q3" s="22"/>
      <c r="R3" s="22"/>
      <c r="T3" s="24">
        <f>O3-SUM(P3:S3)</f>
        <v>260</v>
      </c>
    </row>
    <row r="4" spans="1:20" s="23" customFormat="1" ht="26.25" customHeight="1" outlineLevel="1">
      <c r="A4" s="25" t="s">
        <v>24</v>
      </c>
      <c r="B4" s="26"/>
      <c r="C4" s="27"/>
      <c r="D4" s="28"/>
      <c r="E4" s="26"/>
      <c r="F4" s="26"/>
      <c r="G4" s="26"/>
      <c r="H4" s="26"/>
      <c r="I4" s="29"/>
      <c r="J4" s="29"/>
      <c r="K4" s="29"/>
      <c r="L4" s="30">
        <f t="shared" ref="L4:T4" si="0">SUBTOTAL(9,L3:L3)</f>
        <v>1</v>
      </c>
      <c r="M4" s="31">
        <f t="shared" si="0"/>
        <v>0</v>
      </c>
      <c r="N4" s="30">
        <f t="shared" si="0"/>
        <v>1</v>
      </c>
      <c r="O4" s="32">
        <f t="shared" si="0"/>
        <v>260</v>
      </c>
      <c r="P4" s="33">
        <f t="shared" si="0"/>
        <v>0</v>
      </c>
      <c r="Q4" s="34">
        <f t="shared" si="0"/>
        <v>0</v>
      </c>
      <c r="R4" s="34">
        <f t="shared" si="0"/>
        <v>0</v>
      </c>
      <c r="S4" s="35">
        <f t="shared" si="0"/>
        <v>0</v>
      </c>
      <c r="T4" s="36">
        <f t="shared" si="0"/>
        <v>260</v>
      </c>
    </row>
    <row r="5" spans="1:20" s="23" customFormat="1" ht="26.25" customHeight="1" outlineLevel="2">
      <c r="A5" s="13" t="s">
        <v>25</v>
      </c>
      <c r="B5" s="14" t="s">
        <v>22</v>
      </c>
      <c r="C5" s="37" t="s">
        <v>26</v>
      </c>
      <c r="D5" s="16">
        <v>41941</v>
      </c>
      <c r="E5" s="14">
        <v>308</v>
      </c>
      <c r="F5" s="14"/>
      <c r="G5" s="14"/>
      <c r="H5" s="14"/>
      <c r="I5" s="17"/>
      <c r="J5" s="17"/>
      <c r="K5" s="17"/>
      <c r="L5" s="18">
        <f>COUNT(E5:K5)</f>
        <v>1</v>
      </c>
      <c r="M5" s="19"/>
      <c r="N5" s="18">
        <f>L5+M5</f>
        <v>1</v>
      </c>
      <c r="O5" s="20">
        <f>N5*260</f>
        <v>260</v>
      </c>
      <c r="P5" s="21"/>
      <c r="Q5" s="22"/>
      <c r="R5" s="22"/>
      <c r="T5" s="24">
        <f>O5-SUM(P5:S5)</f>
        <v>260</v>
      </c>
    </row>
    <row r="6" spans="1:20" s="23" customFormat="1" ht="26.25" customHeight="1" outlineLevel="1">
      <c r="A6" s="38" t="s">
        <v>27</v>
      </c>
      <c r="B6" s="26"/>
      <c r="C6" s="27"/>
      <c r="D6" s="28"/>
      <c r="E6" s="26"/>
      <c r="F6" s="26"/>
      <c r="G6" s="26"/>
      <c r="H6" s="26"/>
      <c r="I6" s="29"/>
      <c r="J6" s="29"/>
      <c r="K6" s="29"/>
      <c r="L6" s="30">
        <f t="shared" ref="L6:T6" si="1">SUBTOTAL(9,L5:L5)</f>
        <v>1</v>
      </c>
      <c r="M6" s="31">
        <f t="shared" si="1"/>
        <v>0</v>
      </c>
      <c r="N6" s="30">
        <f t="shared" si="1"/>
        <v>1</v>
      </c>
      <c r="O6" s="32">
        <f t="shared" si="1"/>
        <v>260</v>
      </c>
      <c r="P6" s="33">
        <f t="shared" si="1"/>
        <v>0</v>
      </c>
      <c r="Q6" s="34">
        <f t="shared" si="1"/>
        <v>0</v>
      </c>
      <c r="R6" s="34">
        <f t="shared" si="1"/>
        <v>0</v>
      </c>
      <c r="S6" s="35">
        <f t="shared" si="1"/>
        <v>0</v>
      </c>
      <c r="T6" s="36">
        <f t="shared" si="1"/>
        <v>260</v>
      </c>
    </row>
    <row r="7" spans="1:20" s="23" customFormat="1" ht="26.25" customHeight="1" outlineLevel="2">
      <c r="A7" s="13" t="s">
        <v>28</v>
      </c>
      <c r="B7" s="14" t="s">
        <v>22</v>
      </c>
      <c r="C7" s="37" t="s">
        <v>29</v>
      </c>
      <c r="D7" s="16">
        <v>41918</v>
      </c>
      <c r="E7" s="14"/>
      <c r="F7" s="14"/>
      <c r="G7" s="14"/>
      <c r="H7" s="14"/>
      <c r="I7" s="17">
        <v>604</v>
      </c>
      <c r="J7" s="17"/>
      <c r="K7" s="17"/>
      <c r="L7" s="18">
        <f>COUNT(E7:K7)</f>
        <v>1</v>
      </c>
      <c r="M7" s="19"/>
      <c r="N7" s="18">
        <f>L7+M7</f>
        <v>1</v>
      </c>
      <c r="O7" s="20">
        <f>N7*260</f>
        <v>260</v>
      </c>
      <c r="P7" s="21"/>
      <c r="Q7" s="22"/>
      <c r="R7" s="22"/>
      <c r="T7" s="24">
        <f>O7-SUM(P7:S7)</f>
        <v>260</v>
      </c>
    </row>
    <row r="8" spans="1:20" s="23" customFormat="1" ht="26.25" customHeight="1" outlineLevel="1">
      <c r="A8" s="38" t="s">
        <v>30</v>
      </c>
      <c r="B8" s="26"/>
      <c r="C8" s="27"/>
      <c r="D8" s="28"/>
      <c r="E8" s="26"/>
      <c r="F8" s="26"/>
      <c r="G8" s="26"/>
      <c r="H8" s="26"/>
      <c r="I8" s="29"/>
      <c r="J8" s="29"/>
      <c r="K8" s="29"/>
      <c r="L8" s="30">
        <f t="shared" ref="L8:T8" si="2">SUBTOTAL(9,L7:L7)</f>
        <v>1</v>
      </c>
      <c r="M8" s="31">
        <f t="shared" si="2"/>
        <v>0</v>
      </c>
      <c r="N8" s="30">
        <f t="shared" si="2"/>
        <v>1</v>
      </c>
      <c r="O8" s="32">
        <f t="shared" si="2"/>
        <v>260</v>
      </c>
      <c r="P8" s="33">
        <f t="shared" si="2"/>
        <v>0</v>
      </c>
      <c r="Q8" s="34">
        <f t="shared" si="2"/>
        <v>0</v>
      </c>
      <c r="R8" s="34">
        <f t="shared" si="2"/>
        <v>0</v>
      </c>
      <c r="S8" s="35">
        <f t="shared" si="2"/>
        <v>0</v>
      </c>
      <c r="T8" s="36">
        <f t="shared" si="2"/>
        <v>260</v>
      </c>
    </row>
    <row r="9" spans="1:20" s="23" customFormat="1" ht="26.25" customHeight="1" outlineLevel="2">
      <c r="A9" s="13" t="s">
        <v>31</v>
      </c>
      <c r="B9" s="14" t="s">
        <v>32</v>
      </c>
      <c r="C9" s="37" t="s">
        <v>33</v>
      </c>
      <c r="D9" s="39" t="s">
        <v>34</v>
      </c>
      <c r="E9" s="14"/>
      <c r="F9" s="14"/>
      <c r="G9" s="14"/>
      <c r="H9" s="14"/>
      <c r="I9" s="17">
        <v>607</v>
      </c>
      <c r="J9" s="17">
        <v>610</v>
      </c>
      <c r="K9" s="17"/>
      <c r="L9" s="18">
        <v>8</v>
      </c>
      <c r="M9" s="19"/>
      <c r="N9" s="18">
        <f t="shared" ref="N9:N16" si="3">L9+M9</f>
        <v>8</v>
      </c>
      <c r="O9" s="20">
        <f t="shared" ref="O9:O16" si="4">N9*260</f>
        <v>2080</v>
      </c>
      <c r="P9" s="21">
        <v>456</v>
      </c>
      <c r="Q9" s="22">
        <v>354</v>
      </c>
      <c r="R9" s="22"/>
      <c r="T9" s="24">
        <f t="shared" ref="T9:T16" si="5">O9-SUM(P9:S9)</f>
        <v>1270</v>
      </c>
    </row>
    <row r="10" spans="1:20" s="23" customFormat="1" ht="26.25" customHeight="1" outlineLevel="2">
      <c r="A10" s="13" t="s">
        <v>31</v>
      </c>
      <c r="B10" s="14" t="s">
        <v>32</v>
      </c>
      <c r="C10" s="37" t="s">
        <v>33</v>
      </c>
      <c r="D10" s="39" t="s">
        <v>35</v>
      </c>
      <c r="E10" s="14">
        <v>402</v>
      </c>
      <c r="F10" s="14">
        <v>605</v>
      </c>
      <c r="G10" s="14">
        <v>611</v>
      </c>
      <c r="H10" s="14"/>
      <c r="I10" s="17">
        <v>403</v>
      </c>
      <c r="J10" s="17">
        <v>404</v>
      </c>
      <c r="K10" s="17"/>
      <c r="L10" s="18">
        <v>20</v>
      </c>
      <c r="M10" s="19"/>
      <c r="N10" s="18">
        <f t="shared" si="3"/>
        <v>20</v>
      </c>
      <c r="O10" s="20">
        <f t="shared" si="4"/>
        <v>5200</v>
      </c>
      <c r="P10" s="21"/>
      <c r="Q10" s="22"/>
      <c r="R10" s="22"/>
      <c r="T10" s="24">
        <f t="shared" si="5"/>
        <v>5200</v>
      </c>
    </row>
    <row r="11" spans="1:20" s="23" customFormat="1" ht="25.5" customHeight="1" outlineLevel="2">
      <c r="A11" s="13" t="s">
        <v>31</v>
      </c>
      <c r="B11" s="14" t="s">
        <v>32</v>
      </c>
      <c r="C11" s="37" t="s">
        <v>33</v>
      </c>
      <c r="D11" s="39" t="s">
        <v>36</v>
      </c>
      <c r="E11" s="14">
        <v>404</v>
      </c>
      <c r="F11" s="14">
        <v>606</v>
      </c>
      <c r="G11" s="14">
        <v>609</v>
      </c>
      <c r="H11" s="14"/>
      <c r="I11" s="17"/>
      <c r="J11" s="17"/>
      <c r="K11" s="17"/>
      <c r="L11" s="18">
        <v>12</v>
      </c>
      <c r="M11" s="19"/>
      <c r="N11" s="18">
        <f t="shared" si="3"/>
        <v>12</v>
      </c>
      <c r="O11" s="20">
        <f t="shared" si="4"/>
        <v>3120</v>
      </c>
      <c r="P11" s="21"/>
      <c r="Q11" s="22"/>
      <c r="R11" s="22"/>
      <c r="T11" s="24">
        <f t="shared" si="5"/>
        <v>3120</v>
      </c>
    </row>
    <row r="12" spans="1:20" s="23" customFormat="1" ht="25.5" customHeight="1" outlineLevel="2">
      <c r="A12" s="13" t="s">
        <v>31</v>
      </c>
      <c r="B12" s="14" t="s">
        <v>32</v>
      </c>
      <c r="C12" s="37" t="s">
        <v>33</v>
      </c>
      <c r="D12" s="39" t="s">
        <v>37</v>
      </c>
      <c r="E12" s="14">
        <v>610</v>
      </c>
      <c r="F12" s="14">
        <v>607</v>
      </c>
      <c r="G12" s="14">
        <v>403</v>
      </c>
      <c r="H12" s="14"/>
      <c r="I12" s="17">
        <v>608</v>
      </c>
      <c r="J12" s="17">
        <v>605</v>
      </c>
      <c r="K12" s="17"/>
      <c r="L12" s="18">
        <v>20</v>
      </c>
      <c r="M12" s="19"/>
      <c r="N12" s="18">
        <f t="shared" si="3"/>
        <v>20</v>
      </c>
      <c r="O12" s="20">
        <f t="shared" si="4"/>
        <v>5200</v>
      </c>
      <c r="P12" s="21"/>
      <c r="Q12" s="22"/>
      <c r="R12" s="22"/>
      <c r="T12" s="24">
        <f t="shared" si="5"/>
        <v>5200</v>
      </c>
    </row>
    <row r="13" spans="1:20" s="23" customFormat="1" ht="25.5" customHeight="1" outlineLevel="2">
      <c r="A13" s="13" t="s">
        <v>31</v>
      </c>
      <c r="B13" s="14" t="s">
        <v>32</v>
      </c>
      <c r="C13" s="37" t="s">
        <v>33</v>
      </c>
      <c r="D13" s="39" t="s">
        <v>38</v>
      </c>
      <c r="E13" s="14">
        <v>609</v>
      </c>
      <c r="F13" s="14">
        <v>608</v>
      </c>
      <c r="G13" s="14">
        <v>401</v>
      </c>
      <c r="H13" s="14">
        <v>402</v>
      </c>
      <c r="I13" s="17">
        <v>611</v>
      </c>
      <c r="J13" s="17"/>
      <c r="K13" s="17"/>
      <c r="L13" s="18">
        <v>15</v>
      </c>
      <c r="M13" s="19"/>
      <c r="N13" s="18">
        <f t="shared" si="3"/>
        <v>15</v>
      </c>
      <c r="O13" s="20">
        <f t="shared" si="4"/>
        <v>3900</v>
      </c>
      <c r="P13" s="21"/>
      <c r="Q13" s="22"/>
      <c r="R13" s="22"/>
      <c r="T13" s="24">
        <f t="shared" si="5"/>
        <v>3900</v>
      </c>
    </row>
    <row r="14" spans="1:20" s="23" customFormat="1" ht="25.5" customHeight="1" outlineLevel="2">
      <c r="A14" s="13" t="s">
        <v>31</v>
      </c>
      <c r="B14" s="14" t="s">
        <v>32</v>
      </c>
      <c r="C14" s="40" t="s">
        <v>33</v>
      </c>
      <c r="D14" s="16">
        <v>41941</v>
      </c>
      <c r="E14" s="14">
        <v>404</v>
      </c>
      <c r="F14" s="14">
        <v>606</v>
      </c>
      <c r="G14" s="14">
        <v>609</v>
      </c>
      <c r="H14" s="14"/>
      <c r="I14" s="17"/>
      <c r="J14" s="17"/>
      <c r="K14" s="17"/>
      <c r="L14" s="18">
        <f>COUNT(E14:K14)</f>
        <v>3</v>
      </c>
      <c r="M14" s="19"/>
      <c r="N14" s="18">
        <f t="shared" si="3"/>
        <v>3</v>
      </c>
      <c r="O14" s="20">
        <f t="shared" si="4"/>
        <v>780</v>
      </c>
      <c r="P14" s="21"/>
      <c r="Q14" s="22"/>
      <c r="R14" s="22"/>
      <c r="T14" s="24">
        <f t="shared" si="5"/>
        <v>780</v>
      </c>
    </row>
    <row r="15" spans="1:20" s="23" customFormat="1" ht="25.5" customHeight="1" outlineLevel="2">
      <c r="A15" s="13" t="s">
        <v>31</v>
      </c>
      <c r="B15" s="14" t="s">
        <v>32</v>
      </c>
      <c r="C15" s="40" t="s">
        <v>33</v>
      </c>
      <c r="D15" s="16">
        <v>41942</v>
      </c>
      <c r="E15" s="14">
        <v>610</v>
      </c>
      <c r="F15" s="14">
        <v>607</v>
      </c>
      <c r="G15" s="14">
        <v>403</v>
      </c>
      <c r="H15" s="14"/>
      <c r="I15" s="17">
        <v>608</v>
      </c>
      <c r="J15" s="17">
        <v>605</v>
      </c>
      <c r="K15" s="17"/>
      <c r="L15" s="18">
        <f>COUNT(E15:K15)</f>
        <v>5</v>
      </c>
      <c r="M15" s="19"/>
      <c r="N15" s="18">
        <f t="shared" si="3"/>
        <v>5</v>
      </c>
      <c r="O15" s="20">
        <f t="shared" si="4"/>
        <v>1300</v>
      </c>
      <c r="P15" s="21"/>
      <c r="Q15" s="22"/>
      <c r="R15" s="22"/>
      <c r="T15" s="24">
        <f t="shared" si="5"/>
        <v>1300</v>
      </c>
    </row>
    <row r="16" spans="1:20" s="23" customFormat="1" ht="25.5" customHeight="1" outlineLevel="2">
      <c r="A16" s="13" t="s">
        <v>31</v>
      </c>
      <c r="B16" s="14" t="s">
        <v>32</v>
      </c>
      <c r="C16" s="40" t="s">
        <v>33</v>
      </c>
      <c r="D16" s="16">
        <v>41943</v>
      </c>
      <c r="E16" s="14">
        <v>609</v>
      </c>
      <c r="F16" s="14">
        <v>608</v>
      </c>
      <c r="G16" s="14">
        <v>401</v>
      </c>
      <c r="H16" s="14">
        <v>402</v>
      </c>
      <c r="I16" s="17">
        <v>611</v>
      </c>
      <c r="J16" s="17"/>
      <c r="K16" s="17"/>
      <c r="L16" s="18">
        <f>COUNT(E16:K16)</f>
        <v>5</v>
      </c>
      <c r="M16" s="19"/>
      <c r="N16" s="18">
        <f t="shared" si="3"/>
        <v>5</v>
      </c>
      <c r="O16" s="20">
        <f t="shared" si="4"/>
        <v>1300</v>
      </c>
      <c r="P16" s="21"/>
      <c r="Q16" s="22"/>
      <c r="R16" s="22"/>
      <c r="T16" s="24">
        <f t="shared" si="5"/>
        <v>1300</v>
      </c>
    </row>
    <row r="17" spans="1:20" s="23" customFormat="1" ht="25.5" customHeight="1" outlineLevel="1">
      <c r="A17" s="38" t="s">
        <v>39</v>
      </c>
      <c r="B17" s="26"/>
      <c r="C17" s="41"/>
      <c r="D17" s="28"/>
      <c r="E17" s="26"/>
      <c r="F17" s="26"/>
      <c r="G17" s="26"/>
      <c r="H17" s="26"/>
      <c r="I17" s="29"/>
      <c r="J17" s="29"/>
      <c r="K17" s="29"/>
      <c r="L17" s="30">
        <f t="shared" ref="L17:T17" si="6">SUBTOTAL(9,L9:L16)</f>
        <v>88</v>
      </c>
      <c r="M17" s="31">
        <f t="shared" si="6"/>
        <v>0</v>
      </c>
      <c r="N17" s="30">
        <f t="shared" si="6"/>
        <v>88</v>
      </c>
      <c r="O17" s="32">
        <f t="shared" si="6"/>
        <v>22880</v>
      </c>
      <c r="P17" s="33">
        <f t="shared" si="6"/>
        <v>456</v>
      </c>
      <c r="Q17" s="34">
        <f t="shared" si="6"/>
        <v>354</v>
      </c>
      <c r="R17" s="34">
        <f t="shared" si="6"/>
        <v>0</v>
      </c>
      <c r="S17" s="35">
        <f t="shared" si="6"/>
        <v>0</v>
      </c>
      <c r="T17" s="36">
        <f t="shared" si="6"/>
        <v>22070</v>
      </c>
    </row>
    <row r="18" spans="1:20" s="23" customFormat="1" ht="25.5" customHeight="1" outlineLevel="2">
      <c r="A18" s="42" t="s">
        <v>40</v>
      </c>
      <c r="B18" s="43" t="s">
        <v>41</v>
      </c>
      <c r="C18" s="44" t="s">
        <v>42</v>
      </c>
      <c r="D18" s="45" t="s">
        <v>43</v>
      </c>
      <c r="E18" s="46"/>
      <c r="F18" s="46">
        <v>413</v>
      </c>
      <c r="G18" s="46"/>
      <c r="H18" s="46"/>
      <c r="I18" s="47"/>
      <c r="J18" s="47"/>
      <c r="K18" s="47"/>
      <c r="L18" s="48">
        <f>COUNT(E18:K18)</f>
        <v>1</v>
      </c>
      <c r="M18" s="49">
        <v>1</v>
      </c>
      <c r="N18" s="48">
        <f>L18+M18</f>
        <v>2</v>
      </c>
      <c r="O18" s="50">
        <f>N18*260</f>
        <v>520</v>
      </c>
      <c r="P18" s="51"/>
      <c r="Q18" s="51"/>
      <c r="R18" s="51"/>
      <c r="S18" s="51"/>
      <c r="T18" s="52">
        <f>O18-SUM(P18:S18)</f>
        <v>520</v>
      </c>
    </row>
    <row r="19" spans="1:20" s="23" customFormat="1" ht="25.5" customHeight="1" outlineLevel="1">
      <c r="A19" s="53" t="s">
        <v>44</v>
      </c>
      <c r="B19" s="54"/>
      <c r="C19" s="55"/>
      <c r="D19" s="56"/>
      <c r="E19" s="57"/>
      <c r="F19" s="57"/>
      <c r="G19" s="57"/>
      <c r="H19" s="57"/>
      <c r="I19" s="58"/>
      <c r="J19" s="58"/>
      <c r="K19" s="58"/>
      <c r="L19" s="59">
        <f t="shared" ref="L19:T19" si="7">SUBTOTAL(9,L18:L18)</f>
        <v>1</v>
      </c>
      <c r="M19" s="60">
        <f t="shared" si="7"/>
        <v>1</v>
      </c>
      <c r="N19" s="59">
        <f t="shared" si="7"/>
        <v>2</v>
      </c>
      <c r="O19" s="61">
        <f t="shared" si="7"/>
        <v>520</v>
      </c>
      <c r="P19" s="62">
        <f t="shared" si="7"/>
        <v>0</v>
      </c>
      <c r="Q19" s="62">
        <f t="shared" si="7"/>
        <v>0</v>
      </c>
      <c r="R19" s="62">
        <f t="shared" si="7"/>
        <v>0</v>
      </c>
      <c r="S19" s="62">
        <f t="shared" si="7"/>
        <v>0</v>
      </c>
      <c r="T19" s="63">
        <f t="shared" si="7"/>
        <v>520</v>
      </c>
    </row>
    <row r="20" spans="1:20" s="23" customFormat="1" ht="25.5" customHeight="1" outlineLevel="2">
      <c r="A20" s="13" t="s">
        <v>45</v>
      </c>
      <c r="B20" s="14" t="s">
        <v>22</v>
      </c>
      <c r="C20" s="37" t="s">
        <v>46</v>
      </c>
      <c r="D20" s="16">
        <v>41929</v>
      </c>
      <c r="E20" s="14">
        <v>107</v>
      </c>
      <c r="F20" s="14">
        <v>107</v>
      </c>
      <c r="G20" s="14"/>
      <c r="H20" s="14">
        <v>107</v>
      </c>
      <c r="I20" s="17"/>
      <c r="J20" s="17"/>
      <c r="K20" s="17"/>
      <c r="L20" s="18">
        <f>COUNT(E20:K20)</f>
        <v>3</v>
      </c>
      <c r="M20" s="19"/>
      <c r="N20" s="18">
        <f>L20+M20</f>
        <v>3</v>
      </c>
      <c r="O20" s="20">
        <f>N20*260</f>
        <v>780</v>
      </c>
      <c r="P20" s="21">
        <v>48</v>
      </c>
      <c r="Q20" s="22"/>
      <c r="R20" s="22"/>
      <c r="T20" s="24">
        <f>O20-SUM(P20:S20)</f>
        <v>732</v>
      </c>
    </row>
    <row r="21" spans="1:20" s="23" customFormat="1" ht="25.5" customHeight="1" outlineLevel="1">
      <c r="A21" s="38" t="s">
        <v>47</v>
      </c>
      <c r="B21" s="26"/>
      <c r="C21" s="27"/>
      <c r="D21" s="28"/>
      <c r="E21" s="26"/>
      <c r="F21" s="26"/>
      <c r="G21" s="26"/>
      <c r="H21" s="26"/>
      <c r="I21" s="29"/>
      <c r="J21" s="29"/>
      <c r="K21" s="29"/>
      <c r="L21" s="30">
        <f t="shared" ref="L21:T21" si="8">SUBTOTAL(9,L20:L20)</f>
        <v>3</v>
      </c>
      <c r="M21" s="31">
        <f t="shared" si="8"/>
        <v>0</v>
      </c>
      <c r="N21" s="30">
        <f t="shared" si="8"/>
        <v>3</v>
      </c>
      <c r="O21" s="32">
        <f t="shared" si="8"/>
        <v>780</v>
      </c>
      <c r="P21" s="33">
        <f t="shared" si="8"/>
        <v>48</v>
      </c>
      <c r="Q21" s="34">
        <f t="shared" si="8"/>
        <v>0</v>
      </c>
      <c r="R21" s="34">
        <f t="shared" si="8"/>
        <v>0</v>
      </c>
      <c r="S21" s="35">
        <f t="shared" si="8"/>
        <v>0</v>
      </c>
      <c r="T21" s="36">
        <f t="shared" si="8"/>
        <v>732</v>
      </c>
    </row>
    <row r="22" spans="1:20" s="23" customFormat="1" ht="25.5" customHeight="1" outlineLevel="2">
      <c r="A22" s="37" t="s">
        <v>48</v>
      </c>
      <c r="B22" s="14" t="s">
        <v>22</v>
      </c>
      <c r="C22" s="13" t="s">
        <v>49</v>
      </c>
      <c r="D22" s="16">
        <v>41914</v>
      </c>
      <c r="E22" s="14"/>
      <c r="F22" s="14"/>
      <c r="G22" s="14"/>
      <c r="H22" s="14"/>
      <c r="I22" s="17"/>
      <c r="J22" s="17"/>
      <c r="K22" s="17">
        <v>305</v>
      </c>
      <c r="L22" s="18">
        <f>COUNT(E22:K22)</f>
        <v>1</v>
      </c>
      <c r="M22" s="19"/>
      <c r="N22" s="18">
        <f>L22+M22</f>
        <v>1</v>
      </c>
      <c r="O22" s="20">
        <f>N22*260</f>
        <v>260</v>
      </c>
      <c r="P22" s="21"/>
      <c r="Q22" s="22"/>
      <c r="R22" s="22"/>
      <c r="T22" s="24">
        <f>O22-SUM(P22:S22)</f>
        <v>260</v>
      </c>
    </row>
    <row r="23" spans="1:20" s="23" customFormat="1" ht="25.5" customHeight="1" outlineLevel="1">
      <c r="A23" s="64" t="s">
        <v>50</v>
      </c>
      <c r="B23" s="26"/>
      <c r="C23" s="65"/>
      <c r="D23" s="28"/>
      <c r="E23" s="26"/>
      <c r="F23" s="26"/>
      <c r="G23" s="26"/>
      <c r="H23" s="26"/>
      <c r="I23" s="29"/>
      <c r="J23" s="29"/>
      <c r="K23" s="29"/>
      <c r="L23" s="30">
        <f t="shared" ref="L23:T23" si="9">SUBTOTAL(9,L22:L22)</f>
        <v>1</v>
      </c>
      <c r="M23" s="31">
        <f t="shared" si="9"/>
        <v>0</v>
      </c>
      <c r="N23" s="30">
        <f t="shared" si="9"/>
        <v>1</v>
      </c>
      <c r="O23" s="32">
        <f t="shared" si="9"/>
        <v>260</v>
      </c>
      <c r="P23" s="33">
        <f t="shared" si="9"/>
        <v>0</v>
      </c>
      <c r="Q23" s="34">
        <f t="shared" si="9"/>
        <v>0</v>
      </c>
      <c r="R23" s="34">
        <f t="shared" si="9"/>
        <v>0</v>
      </c>
      <c r="S23" s="35">
        <f t="shared" si="9"/>
        <v>0</v>
      </c>
      <c r="T23" s="36">
        <f t="shared" si="9"/>
        <v>260</v>
      </c>
    </row>
    <row r="24" spans="1:20" s="23" customFormat="1" ht="25.5" customHeight="1" outlineLevel="2">
      <c r="A24" s="13" t="s">
        <v>51</v>
      </c>
      <c r="B24" s="14" t="s">
        <v>22</v>
      </c>
      <c r="C24" s="37" t="s">
        <v>52</v>
      </c>
      <c r="D24" s="16">
        <v>41933</v>
      </c>
      <c r="E24" s="14"/>
      <c r="F24" s="14"/>
      <c r="G24" s="14"/>
      <c r="H24" s="14">
        <v>507</v>
      </c>
      <c r="I24" s="17"/>
      <c r="J24" s="17"/>
      <c r="K24" s="17"/>
      <c r="L24" s="18">
        <f>COUNT(E24:K24)</f>
        <v>1</v>
      </c>
      <c r="M24" s="19"/>
      <c r="N24" s="18">
        <f>L24+M24</f>
        <v>1</v>
      </c>
      <c r="O24" s="20">
        <f>N24*260</f>
        <v>260</v>
      </c>
      <c r="P24" s="21"/>
      <c r="Q24" s="22"/>
      <c r="R24" s="22"/>
      <c r="T24" s="24">
        <f>O24-SUM(P24:S24)</f>
        <v>260</v>
      </c>
    </row>
    <row r="25" spans="1:20" s="23" customFormat="1" ht="25.5" customHeight="1" outlineLevel="1">
      <c r="A25" s="38" t="s">
        <v>53</v>
      </c>
      <c r="B25" s="26"/>
      <c r="C25" s="27"/>
      <c r="D25" s="28"/>
      <c r="E25" s="26"/>
      <c r="F25" s="26"/>
      <c r="G25" s="26"/>
      <c r="H25" s="26"/>
      <c r="I25" s="29"/>
      <c r="J25" s="29"/>
      <c r="K25" s="29"/>
      <c r="L25" s="30">
        <f t="shared" ref="L25:T25" si="10">SUBTOTAL(9,L24:L24)</f>
        <v>1</v>
      </c>
      <c r="M25" s="31">
        <f t="shared" si="10"/>
        <v>0</v>
      </c>
      <c r="N25" s="30">
        <f t="shared" si="10"/>
        <v>1</v>
      </c>
      <c r="O25" s="32">
        <f t="shared" si="10"/>
        <v>260</v>
      </c>
      <c r="P25" s="33">
        <f t="shared" si="10"/>
        <v>0</v>
      </c>
      <c r="Q25" s="34">
        <f t="shared" si="10"/>
        <v>0</v>
      </c>
      <c r="R25" s="34">
        <f t="shared" si="10"/>
        <v>0</v>
      </c>
      <c r="S25" s="35">
        <f t="shared" si="10"/>
        <v>0</v>
      </c>
      <c r="T25" s="36">
        <f t="shared" si="10"/>
        <v>260</v>
      </c>
    </row>
    <row r="26" spans="1:20" s="23" customFormat="1" ht="25.5" customHeight="1" outlineLevel="2">
      <c r="A26" s="13" t="s">
        <v>54</v>
      </c>
      <c r="B26" s="14" t="s">
        <v>22</v>
      </c>
      <c r="C26" s="37" t="s">
        <v>52</v>
      </c>
      <c r="D26" s="16">
        <v>41933</v>
      </c>
      <c r="E26" s="14"/>
      <c r="F26" s="14"/>
      <c r="G26" s="14">
        <v>508</v>
      </c>
      <c r="H26" s="14"/>
      <c r="I26" s="17"/>
      <c r="J26" s="17"/>
      <c r="K26" s="17"/>
      <c r="L26" s="18">
        <f>COUNT(E26:K26)</f>
        <v>1</v>
      </c>
      <c r="M26" s="19"/>
      <c r="N26" s="18">
        <f>L26+M26</f>
        <v>1</v>
      </c>
      <c r="O26" s="20">
        <f>N26*260</f>
        <v>260</v>
      </c>
      <c r="P26" s="21"/>
      <c r="Q26" s="22"/>
      <c r="R26" s="22"/>
      <c r="T26" s="24">
        <f>O26-SUM(P26:S26)</f>
        <v>260</v>
      </c>
    </row>
    <row r="27" spans="1:20" s="23" customFormat="1" ht="25.5" customHeight="1" outlineLevel="1">
      <c r="A27" s="38" t="s">
        <v>55</v>
      </c>
      <c r="B27" s="26"/>
      <c r="C27" s="27"/>
      <c r="D27" s="28"/>
      <c r="E27" s="26"/>
      <c r="F27" s="26"/>
      <c r="G27" s="26"/>
      <c r="H27" s="26"/>
      <c r="I27" s="29"/>
      <c r="J27" s="29"/>
      <c r="K27" s="29"/>
      <c r="L27" s="30">
        <f t="shared" ref="L27:T27" si="11">SUBTOTAL(9,L26:L26)</f>
        <v>1</v>
      </c>
      <c r="M27" s="31">
        <f t="shared" si="11"/>
        <v>0</v>
      </c>
      <c r="N27" s="30">
        <f t="shared" si="11"/>
        <v>1</v>
      </c>
      <c r="O27" s="32">
        <f t="shared" si="11"/>
        <v>260</v>
      </c>
      <c r="P27" s="33">
        <f t="shared" si="11"/>
        <v>0</v>
      </c>
      <c r="Q27" s="34">
        <f t="shared" si="11"/>
        <v>0</v>
      </c>
      <c r="R27" s="34">
        <f t="shared" si="11"/>
        <v>0</v>
      </c>
      <c r="S27" s="35">
        <f t="shared" si="11"/>
        <v>0</v>
      </c>
      <c r="T27" s="36">
        <f t="shared" si="11"/>
        <v>260</v>
      </c>
    </row>
    <row r="28" spans="1:20" s="23" customFormat="1" ht="25.5" customHeight="1" outlineLevel="2">
      <c r="A28" s="13" t="s">
        <v>49</v>
      </c>
      <c r="B28" s="14" t="s">
        <v>22</v>
      </c>
      <c r="C28" s="37" t="s">
        <v>56</v>
      </c>
      <c r="D28" s="16">
        <v>41914</v>
      </c>
      <c r="E28" s="14"/>
      <c r="F28" s="14"/>
      <c r="G28" s="14">
        <v>501</v>
      </c>
      <c r="H28" s="14"/>
      <c r="I28" s="17"/>
      <c r="J28" s="17"/>
      <c r="K28" s="17"/>
      <c r="L28" s="18">
        <f>COUNT(E28:K28)</f>
        <v>1</v>
      </c>
      <c r="M28" s="19"/>
      <c r="N28" s="18">
        <f>L28+M28</f>
        <v>1</v>
      </c>
      <c r="O28" s="20">
        <f>N28*260</f>
        <v>260</v>
      </c>
      <c r="P28" s="21"/>
      <c r="Q28" s="22"/>
      <c r="R28" s="22"/>
      <c r="T28" s="24">
        <f>O28-SUM(P28:S28)</f>
        <v>260</v>
      </c>
    </row>
    <row r="29" spans="1:20" s="23" customFormat="1" ht="25.5" customHeight="1" outlineLevel="2">
      <c r="A29" s="13" t="s">
        <v>49</v>
      </c>
      <c r="B29" s="14" t="s">
        <v>22</v>
      </c>
      <c r="C29" s="15" t="s">
        <v>56</v>
      </c>
      <c r="D29" s="16">
        <v>41942</v>
      </c>
      <c r="E29" s="14"/>
      <c r="F29" s="14"/>
      <c r="G29" s="14">
        <v>501</v>
      </c>
      <c r="H29" s="14"/>
      <c r="I29" s="17"/>
      <c r="J29" s="17"/>
      <c r="K29" s="17"/>
      <c r="L29" s="18">
        <f>COUNT(E29:K29)</f>
        <v>1</v>
      </c>
      <c r="M29" s="19"/>
      <c r="N29" s="18">
        <f>L29+M29</f>
        <v>1</v>
      </c>
      <c r="O29" s="20">
        <f>N29*260</f>
        <v>260</v>
      </c>
      <c r="P29" s="21"/>
      <c r="Q29" s="22"/>
      <c r="R29" s="22"/>
      <c r="T29" s="24">
        <f>O29-SUM(P29:S29)</f>
        <v>260</v>
      </c>
    </row>
    <row r="30" spans="1:20" s="23" customFormat="1" ht="25.5" customHeight="1" outlineLevel="1">
      <c r="A30" s="38" t="s">
        <v>57</v>
      </c>
      <c r="B30" s="26"/>
      <c r="C30" s="27"/>
      <c r="D30" s="28"/>
      <c r="E30" s="26"/>
      <c r="F30" s="26"/>
      <c r="G30" s="26"/>
      <c r="H30" s="26"/>
      <c r="I30" s="29"/>
      <c r="J30" s="29"/>
      <c r="K30" s="29"/>
      <c r="L30" s="30">
        <f t="shared" ref="L30:T30" si="12">SUBTOTAL(9,L28:L29)</f>
        <v>2</v>
      </c>
      <c r="M30" s="31">
        <f t="shared" si="12"/>
        <v>0</v>
      </c>
      <c r="N30" s="30">
        <f t="shared" si="12"/>
        <v>2</v>
      </c>
      <c r="O30" s="32">
        <f t="shared" si="12"/>
        <v>520</v>
      </c>
      <c r="P30" s="33">
        <f t="shared" si="12"/>
        <v>0</v>
      </c>
      <c r="Q30" s="34">
        <f t="shared" si="12"/>
        <v>0</v>
      </c>
      <c r="R30" s="34">
        <f t="shared" si="12"/>
        <v>0</v>
      </c>
      <c r="S30" s="35">
        <f t="shared" si="12"/>
        <v>0</v>
      </c>
      <c r="T30" s="36">
        <f t="shared" si="12"/>
        <v>520</v>
      </c>
    </row>
    <row r="31" spans="1:20" s="23" customFormat="1" ht="25.5" customHeight="1" outlineLevel="2">
      <c r="A31" s="13" t="s">
        <v>58</v>
      </c>
      <c r="B31" s="14" t="s">
        <v>22</v>
      </c>
      <c r="C31" s="37" t="s">
        <v>59</v>
      </c>
      <c r="D31" s="16">
        <v>41915</v>
      </c>
      <c r="E31" s="14">
        <v>413</v>
      </c>
      <c r="F31" s="14">
        <v>313</v>
      </c>
      <c r="G31" s="14"/>
      <c r="H31" s="14"/>
      <c r="I31" s="17"/>
      <c r="J31" s="17"/>
      <c r="K31" s="17"/>
      <c r="L31" s="18">
        <f>COUNT(E31:K31)</f>
        <v>2</v>
      </c>
      <c r="M31" s="19"/>
      <c r="N31" s="18">
        <f>L31+M31</f>
        <v>2</v>
      </c>
      <c r="O31" s="20">
        <f>N31*260</f>
        <v>520</v>
      </c>
      <c r="P31" s="21"/>
      <c r="Q31" s="22"/>
      <c r="R31" s="22"/>
      <c r="T31" s="24">
        <f>O31-SUM(P31:S31)</f>
        <v>520</v>
      </c>
    </row>
    <row r="32" spans="1:20" s="23" customFormat="1" ht="25.5" customHeight="1" outlineLevel="2">
      <c r="A32" s="13" t="s">
        <v>58</v>
      </c>
      <c r="B32" s="14" t="s">
        <v>22</v>
      </c>
      <c r="C32" s="37" t="s">
        <v>60</v>
      </c>
      <c r="D32" s="16">
        <v>41915</v>
      </c>
      <c r="E32" s="14"/>
      <c r="F32" s="14"/>
      <c r="G32" s="14">
        <v>311</v>
      </c>
      <c r="H32" s="14"/>
      <c r="I32" s="17"/>
      <c r="J32" s="17"/>
      <c r="K32" s="17"/>
      <c r="L32" s="18">
        <f>COUNT(E32:K32)</f>
        <v>1</v>
      </c>
      <c r="M32" s="19"/>
      <c r="N32" s="18">
        <f>L32+M32</f>
        <v>1</v>
      </c>
      <c r="O32" s="20">
        <f>N32*260</f>
        <v>260</v>
      </c>
      <c r="P32" s="21"/>
      <c r="Q32" s="22"/>
      <c r="R32" s="22"/>
      <c r="T32" s="24">
        <f>O32-SUM(P32:S32)</f>
        <v>260</v>
      </c>
    </row>
    <row r="33" spans="1:20" s="23" customFormat="1" ht="25.5" customHeight="1" outlineLevel="1">
      <c r="A33" s="38" t="s">
        <v>61</v>
      </c>
      <c r="B33" s="26"/>
      <c r="C33" s="27"/>
      <c r="D33" s="28"/>
      <c r="E33" s="26"/>
      <c r="F33" s="26"/>
      <c r="G33" s="26"/>
      <c r="H33" s="26"/>
      <c r="I33" s="29"/>
      <c r="J33" s="29"/>
      <c r="K33" s="29"/>
      <c r="L33" s="30">
        <f t="shared" ref="L33:T33" si="13">SUBTOTAL(9,L31:L32)</f>
        <v>3</v>
      </c>
      <c r="M33" s="31">
        <f t="shared" si="13"/>
        <v>0</v>
      </c>
      <c r="N33" s="30">
        <f t="shared" si="13"/>
        <v>3</v>
      </c>
      <c r="O33" s="32">
        <f t="shared" si="13"/>
        <v>780</v>
      </c>
      <c r="P33" s="33">
        <f t="shared" si="13"/>
        <v>0</v>
      </c>
      <c r="Q33" s="34">
        <f t="shared" si="13"/>
        <v>0</v>
      </c>
      <c r="R33" s="34">
        <f t="shared" si="13"/>
        <v>0</v>
      </c>
      <c r="S33" s="35">
        <f t="shared" si="13"/>
        <v>0</v>
      </c>
      <c r="T33" s="36">
        <f t="shared" si="13"/>
        <v>780</v>
      </c>
    </row>
    <row r="34" spans="1:20" s="23" customFormat="1" ht="25.5" customHeight="1" outlineLevel="2">
      <c r="A34" s="13" t="s">
        <v>62</v>
      </c>
      <c r="B34" s="14" t="s">
        <v>22</v>
      </c>
      <c r="C34" s="15" t="s">
        <v>63</v>
      </c>
      <c r="D34" s="16">
        <v>41935</v>
      </c>
      <c r="E34" s="14"/>
      <c r="F34" s="14">
        <v>602</v>
      </c>
      <c r="G34" s="14">
        <v>307</v>
      </c>
      <c r="H34" s="14">
        <v>306</v>
      </c>
      <c r="I34" s="17"/>
      <c r="J34" s="17">
        <v>305</v>
      </c>
      <c r="K34" s="17">
        <v>311</v>
      </c>
      <c r="L34" s="18">
        <f>COUNT(E34:K34)</f>
        <v>5</v>
      </c>
      <c r="M34" s="19"/>
      <c r="N34" s="18">
        <f>L34+M34</f>
        <v>5</v>
      </c>
      <c r="O34" s="20">
        <f>N34*260</f>
        <v>1300</v>
      </c>
      <c r="P34" s="21"/>
      <c r="Q34" s="22"/>
      <c r="R34" s="22"/>
      <c r="T34" s="24">
        <f>O34-SUM(P34:S34)</f>
        <v>1300</v>
      </c>
    </row>
    <row r="35" spans="1:20" s="23" customFormat="1" ht="25.5" customHeight="1" outlineLevel="1">
      <c r="A35" s="38" t="s">
        <v>64</v>
      </c>
      <c r="B35" s="26"/>
      <c r="C35" s="27"/>
      <c r="D35" s="28"/>
      <c r="E35" s="26"/>
      <c r="F35" s="26"/>
      <c r="G35" s="26"/>
      <c r="H35" s="26"/>
      <c r="I35" s="29"/>
      <c r="J35" s="29"/>
      <c r="K35" s="29"/>
      <c r="L35" s="30">
        <f t="shared" ref="L35:T35" si="14">SUBTOTAL(9,L34:L34)</f>
        <v>5</v>
      </c>
      <c r="M35" s="31">
        <f t="shared" si="14"/>
        <v>0</v>
      </c>
      <c r="N35" s="30">
        <f t="shared" si="14"/>
        <v>5</v>
      </c>
      <c r="O35" s="32">
        <f t="shared" si="14"/>
        <v>1300</v>
      </c>
      <c r="P35" s="33">
        <f t="shared" si="14"/>
        <v>0</v>
      </c>
      <c r="Q35" s="34">
        <f t="shared" si="14"/>
        <v>0</v>
      </c>
      <c r="R35" s="34">
        <f t="shared" si="14"/>
        <v>0</v>
      </c>
      <c r="S35" s="35">
        <f t="shared" si="14"/>
        <v>0</v>
      </c>
      <c r="T35" s="36">
        <f t="shared" si="14"/>
        <v>1300</v>
      </c>
    </row>
    <row r="36" spans="1:20" s="23" customFormat="1" ht="25.5" customHeight="1" outlineLevel="2">
      <c r="A36" s="13" t="s">
        <v>65</v>
      </c>
      <c r="B36" s="14" t="s">
        <v>22</v>
      </c>
      <c r="C36" s="15" t="s">
        <v>66</v>
      </c>
      <c r="D36" s="16">
        <v>41943</v>
      </c>
      <c r="E36" s="14"/>
      <c r="F36" s="14"/>
      <c r="G36" s="14"/>
      <c r="H36" s="14"/>
      <c r="I36" s="17">
        <v>504</v>
      </c>
      <c r="J36" s="17"/>
      <c r="K36" s="17"/>
      <c r="L36" s="18">
        <f>COUNT(E36:K36)</f>
        <v>1</v>
      </c>
      <c r="M36" s="19"/>
      <c r="N36" s="18">
        <f>L36+M36</f>
        <v>1</v>
      </c>
      <c r="O36" s="20">
        <f>N36*260</f>
        <v>260</v>
      </c>
      <c r="P36" s="21"/>
      <c r="Q36" s="22"/>
      <c r="R36" s="22"/>
      <c r="T36" s="24">
        <f>O36-SUM(P36:S36)</f>
        <v>260</v>
      </c>
    </row>
    <row r="37" spans="1:20" s="23" customFormat="1" ht="25.5" customHeight="1" outlineLevel="1">
      <c r="A37" s="38" t="s">
        <v>67</v>
      </c>
      <c r="B37" s="26"/>
      <c r="C37" s="27"/>
      <c r="D37" s="28"/>
      <c r="E37" s="26"/>
      <c r="F37" s="26"/>
      <c r="G37" s="26"/>
      <c r="H37" s="26"/>
      <c r="I37" s="29"/>
      <c r="J37" s="29"/>
      <c r="K37" s="29"/>
      <c r="L37" s="30">
        <f t="shared" ref="L37:T37" si="15">SUBTOTAL(9,L36:L36)</f>
        <v>1</v>
      </c>
      <c r="M37" s="31">
        <f t="shared" si="15"/>
        <v>0</v>
      </c>
      <c r="N37" s="30">
        <f t="shared" si="15"/>
        <v>1</v>
      </c>
      <c r="O37" s="32">
        <f t="shared" si="15"/>
        <v>260</v>
      </c>
      <c r="P37" s="33">
        <f t="shared" si="15"/>
        <v>0</v>
      </c>
      <c r="Q37" s="34">
        <f t="shared" si="15"/>
        <v>0</v>
      </c>
      <c r="R37" s="34">
        <f t="shared" si="15"/>
        <v>0</v>
      </c>
      <c r="S37" s="35">
        <f t="shared" si="15"/>
        <v>0</v>
      </c>
      <c r="T37" s="36">
        <f t="shared" si="15"/>
        <v>260</v>
      </c>
    </row>
    <row r="38" spans="1:20" s="66" customFormat="1" ht="21" customHeight="1" outlineLevel="2">
      <c r="A38" s="13" t="s">
        <v>68</v>
      </c>
      <c r="B38" s="14" t="s">
        <v>22</v>
      </c>
      <c r="C38" s="37" t="s">
        <v>69</v>
      </c>
      <c r="D38" s="16">
        <v>41915</v>
      </c>
      <c r="E38" s="14">
        <v>509</v>
      </c>
      <c r="F38" s="14">
        <v>509</v>
      </c>
      <c r="G38" s="14">
        <v>509</v>
      </c>
      <c r="H38" s="14">
        <v>410</v>
      </c>
      <c r="I38" s="17"/>
      <c r="J38" s="17"/>
      <c r="K38" s="17"/>
      <c r="L38" s="18">
        <f>COUNT(E38:K38)</f>
        <v>4</v>
      </c>
      <c r="M38" s="19"/>
      <c r="N38" s="18">
        <f>L38+M38</f>
        <v>4</v>
      </c>
      <c r="O38" s="20">
        <f>N38*260</f>
        <v>1040</v>
      </c>
      <c r="P38" s="21"/>
      <c r="Q38" s="22"/>
      <c r="R38" s="22">
        <v>16</v>
      </c>
      <c r="S38" s="23"/>
      <c r="T38" s="24">
        <f>O38-SUM(P38:S38)</f>
        <v>1024</v>
      </c>
    </row>
    <row r="39" spans="1:20" s="66" customFormat="1" ht="21" customHeight="1" outlineLevel="1">
      <c r="A39" s="38" t="s">
        <v>70</v>
      </c>
      <c r="B39" s="26"/>
      <c r="C39" s="27"/>
      <c r="D39" s="28"/>
      <c r="E39" s="26"/>
      <c r="F39" s="26"/>
      <c r="G39" s="26"/>
      <c r="H39" s="26"/>
      <c r="I39" s="29"/>
      <c r="J39" s="29"/>
      <c r="K39" s="29"/>
      <c r="L39" s="30">
        <f t="shared" ref="L39:T39" si="16">SUBTOTAL(9,L38:L38)</f>
        <v>4</v>
      </c>
      <c r="M39" s="31">
        <f t="shared" si="16"/>
        <v>0</v>
      </c>
      <c r="N39" s="30">
        <f t="shared" si="16"/>
        <v>4</v>
      </c>
      <c r="O39" s="32">
        <f t="shared" si="16"/>
        <v>1040</v>
      </c>
      <c r="P39" s="33">
        <f t="shared" si="16"/>
        <v>0</v>
      </c>
      <c r="Q39" s="34">
        <f t="shared" si="16"/>
        <v>0</v>
      </c>
      <c r="R39" s="34">
        <f t="shared" si="16"/>
        <v>16</v>
      </c>
      <c r="S39" s="35">
        <f t="shared" si="16"/>
        <v>0</v>
      </c>
      <c r="T39" s="36">
        <f t="shared" si="16"/>
        <v>1024</v>
      </c>
    </row>
    <row r="40" spans="1:20" s="66" customFormat="1" ht="21" customHeight="1">
      <c r="A40" s="67" t="s">
        <v>71</v>
      </c>
      <c r="B40" s="14"/>
      <c r="C40" s="37"/>
      <c r="D40" s="16"/>
      <c r="E40" s="14"/>
      <c r="F40" s="14"/>
      <c r="G40" s="14"/>
      <c r="H40" s="14"/>
      <c r="I40" s="17"/>
      <c r="J40" s="17"/>
      <c r="K40" s="17"/>
      <c r="L40" s="18">
        <f t="shared" ref="L40:T40" si="17">SUBTOTAL(9,L3:L38)</f>
        <v>113</v>
      </c>
      <c r="M40" s="19">
        <f t="shared" si="17"/>
        <v>1</v>
      </c>
      <c r="N40" s="18">
        <f t="shared" si="17"/>
        <v>114</v>
      </c>
      <c r="O40" s="20">
        <f t="shared" si="17"/>
        <v>29640</v>
      </c>
      <c r="P40" s="21">
        <f t="shared" si="17"/>
        <v>504</v>
      </c>
      <c r="Q40" s="22">
        <f t="shared" si="17"/>
        <v>354</v>
      </c>
      <c r="R40" s="22">
        <f t="shared" si="17"/>
        <v>16</v>
      </c>
      <c r="S40" s="23">
        <f t="shared" si="17"/>
        <v>0</v>
      </c>
      <c r="T40" s="24">
        <f t="shared" si="17"/>
        <v>28766</v>
      </c>
    </row>
    <row r="41" spans="1:20" s="68" customFormat="1">
      <c r="B41" s="69"/>
      <c r="D41" s="70"/>
      <c r="E41" s="69"/>
      <c r="F41" s="69"/>
      <c r="G41" s="69"/>
      <c r="H41" s="69"/>
      <c r="I41" s="69"/>
      <c r="J41" s="69"/>
      <c r="K41" s="69"/>
      <c r="L41" s="66"/>
      <c r="M41" s="66"/>
      <c r="N41" s="66"/>
      <c r="O41" s="66"/>
      <c r="T41" s="71"/>
    </row>
    <row r="42" spans="1:20" s="73" customFormat="1" ht="24" customHeight="1" outlineLevel="2">
      <c r="A42" s="72" t="s">
        <v>72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</row>
    <row r="43" spans="1:20">
      <c r="A43" s="74" t="s">
        <v>73</v>
      </c>
      <c r="B43" s="75"/>
      <c r="C43" s="76"/>
      <c r="D43" s="77"/>
      <c r="E43" s="76"/>
      <c r="F43" s="78"/>
      <c r="G43" s="78"/>
      <c r="H43" s="78"/>
      <c r="I43" s="78"/>
      <c r="J43" s="76"/>
      <c r="K43" s="76"/>
      <c r="L43" s="76"/>
      <c r="M43" s="76"/>
      <c r="N43" s="76"/>
    </row>
    <row r="45" spans="1:20" s="80" customFormat="1">
      <c r="A45" s="37"/>
      <c r="B45" s="81"/>
      <c r="C45" s="37"/>
      <c r="D45" s="82"/>
      <c r="E45" s="81"/>
      <c r="F45" s="81"/>
      <c r="G45" s="81"/>
      <c r="H45" s="81"/>
      <c r="I45" s="81"/>
      <c r="J45" s="81"/>
      <c r="K45" s="81"/>
      <c r="L45" s="83"/>
      <c r="M45"/>
      <c r="N45"/>
      <c r="O45" s="79"/>
      <c r="P45"/>
      <c r="Q45"/>
      <c r="R45"/>
      <c r="S45"/>
    </row>
    <row r="46" spans="1:20" s="80" customFormat="1">
      <c r="A46" s="37"/>
      <c r="B46" s="81"/>
      <c r="C46" s="37"/>
      <c r="D46" s="82"/>
      <c r="E46" s="81"/>
      <c r="F46" s="81"/>
      <c r="G46" s="81"/>
      <c r="H46" s="81"/>
      <c r="I46" s="81"/>
      <c r="J46" s="81"/>
      <c r="K46" s="81"/>
      <c r="L46" s="83"/>
      <c r="M46"/>
      <c r="N46"/>
      <c r="O46" s="79"/>
      <c r="P46"/>
      <c r="Q46"/>
      <c r="R46"/>
      <c r="S46"/>
    </row>
    <row r="47" spans="1:20" s="80" customFormat="1">
      <c r="A47" s="37"/>
      <c r="B47" s="81"/>
      <c r="C47" s="37"/>
      <c r="D47" s="82"/>
      <c r="E47" s="81"/>
      <c r="F47" s="81"/>
      <c r="G47" s="81"/>
      <c r="H47" s="81"/>
      <c r="I47" s="81"/>
      <c r="J47" s="81"/>
      <c r="K47" s="81"/>
      <c r="L47" s="83"/>
      <c r="M47"/>
      <c r="N47"/>
      <c r="O47" s="79"/>
      <c r="P47"/>
      <c r="Q47"/>
      <c r="R47"/>
      <c r="S47"/>
    </row>
    <row r="48" spans="1:20" s="80" customFormat="1">
      <c r="A48" s="37"/>
      <c r="B48" s="81"/>
      <c r="C48" s="37"/>
      <c r="D48" s="82"/>
      <c r="E48" s="81"/>
      <c r="F48" s="81"/>
      <c r="G48" s="81"/>
      <c r="H48" s="81"/>
      <c r="I48" s="81"/>
      <c r="J48" s="81"/>
      <c r="K48" s="81"/>
      <c r="L48" s="83"/>
      <c r="M48"/>
      <c r="N48"/>
      <c r="O48" s="79"/>
      <c r="P48"/>
      <c r="Q48"/>
      <c r="R48"/>
      <c r="S48"/>
    </row>
    <row r="49" spans="1:19" s="80" customFormat="1">
      <c r="A49" s="37"/>
      <c r="B49" s="81"/>
      <c r="C49" s="37"/>
      <c r="D49" s="82"/>
      <c r="E49" s="81"/>
      <c r="F49" s="81"/>
      <c r="G49" s="81"/>
      <c r="H49" s="81"/>
      <c r="I49" s="81"/>
      <c r="J49" s="81"/>
      <c r="K49" s="81"/>
      <c r="L49" s="83"/>
      <c r="M49"/>
      <c r="N49"/>
      <c r="O49" s="79"/>
      <c r="P49"/>
      <c r="Q49"/>
      <c r="R49"/>
      <c r="S49"/>
    </row>
    <row r="50" spans="1:19" s="80" customFormat="1">
      <c r="A50" s="37"/>
      <c r="B50" s="81"/>
      <c r="C50" s="37"/>
      <c r="D50" s="82"/>
      <c r="E50" s="81"/>
      <c r="F50" s="81"/>
      <c r="G50" s="81"/>
      <c r="H50" s="81"/>
      <c r="I50" s="81"/>
      <c r="J50" s="81"/>
      <c r="K50" s="81"/>
      <c r="L50" s="83"/>
      <c r="M50"/>
      <c r="N50"/>
      <c r="O50" s="79"/>
      <c r="P50"/>
      <c r="Q50"/>
      <c r="R50"/>
      <c r="S50"/>
    </row>
    <row r="51" spans="1:19" s="80" customFormat="1">
      <c r="A51" s="37"/>
      <c r="B51" s="81"/>
      <c r="C51" s="37"/>
      <c r="D51" s="82"/>
      <c r="E51" s="81"/>
      <c r="F51" s="81"/>
      <c r="G51" s="81"/>
      <c r="H51" s="81"/>
      <c r="I51" s="81"/>
      <c r="J51" s="81"/>
      <c r="K51" s="81"/>
      <c r="L51" s="83"/>
      <c r="M51"/>
      <c r="N51"/>
      <c r="O51" s="79"/>
      <c r="P51"/>
      <c r="Q51"/>
      <c r="R51"/>
      <c r="S51"/>
    </row>
    <row r="52" spans="1:19" s="80" customFormat="1">
      <c r="A52" s="37"/>
      <c r="B52" s="81"/>
      <c r="C52" s="37"/>
      <c r="D52" s="82"/>
      <c r="E52" s="81"/>
      <c r="F52" s="81"/>
      <c r="G52" s="81"/>
      <c r="H52" s="81"/>
      <c r="I52" s="81"/>
      <c r="J52" s="81"/>
      <c r="K52" s="81"/>
      <c r="L52" s="83"/>
      <c r="M52"/>
      <c r="N52"/>
      <c r="O52" s="79"/>
      <c r="P52"/>
      <c r="Q52"/>
      <c r="R52"/>
      <c r="S52"/>
    </row>
    <row r="53" spans="1:19" s="80" customFormat="1">
      <c r="A53" s="37"/>
      <c r="B53" s="81"/>
      <c r="C53" s="37"/>
      <c r="D53" s="82"/>
      <c r="E53" s="81"/>
      <c r="F53" s="81"/>
      <c r="G53" s="81"/>
      <c r="H53" s="81"/>
      <c r="I53" s="81"/>
      <c r="J53" s="81"/>
      <c r="K53" s="81"/>
      <c r="L53" s="83"/>
      <c r="M53"/>
      <c r="N53"/>
      <c r="O53" s="79"/>
      <c r="P53"/>
      <c r="Q53"/>
      <c r="R53"/>
      <c r="S53"/>
    </row>
    <row r="54" spans="1:19" s="80" customFormat="1">
      <c r="A54" s="37"/>
      <c r="B54" s="81"/>
      <c r="C54" s="37"/>
      <c r="D54" s="82"/>
      <c r="E54" s="81"/>
      <c r="F54" s="81"/>
      <c r="G54" s="81"/>
      <c r="H54" s="81"/>
      <c r="I54" s="81"/>
      <c r="J54" s="81"/>
      <c r="K54" s="81"/>
      <c r="L54" s="83"/>
      <c r="M54"/>
      <c r="N54"/>
      <c r="O54" s="79"/>
      <c r="P54"/>
      <c r="Q54"/>
      <c r="R54"/>
      <c r="S54"/>
    </row>
    <row r="55" spans="1:19" s="80" customFormat="1">
      <c r="A55" s="37"/>
      <c r="B55" s="81"/>
      <c r="C55" s="37"/>
      <c r="D55" s="82"/>
      <c r="E55" s="81"/>
      <c r="F55" s="81"/>
      <c r="G55" s="81"/>
      <c r="H55" s="81"/>
      <c r="I55" s="81"/>
      <c r="J55" s="81"/>
      <c r="K55" s="81"/>
      <c r="L55" s="83"/>
      <c r="M55"/>
      <c r="N55"/>
      <c r="O55" s="79"/>
      <c r="P55"/>
      <c r="Q55"/>
      <c r="R55"/>
      <c r="S55"/>
    </row>
    <row r="56" spans="1:19" s="80" customFormat="1">
      <c r="A56" s="37"/>
      <c r="B56" s="84"/>
      <c r="C56" s="15"/>
      <c r="D56" s="70"/>
      <c r="E56" s="84"/>
      <c r="F56" s="84"/>
      <c r="G56" s="84"/>
      <c r="H56" s="84"/>
      <c r="I56" s="84"/>
      <c r="J56" s="84"/>
      <c r="K56" s="84"/>
      <c r="L56" s="85"/>
      <c r="M56" s="86"/>
      <c r="N56" s="68"/>
      <c r="O56" s="87"/>
      <c r="P56" s="68"/>
      <c r="Q56" s="68"/>
      <c r="R56" s="68"/>
      <c r="S56" s="68"/>
    </row>
    <row r="57" spans="1:19" s="80" customFormat="1">
      <c r="A57" s="37"/>
      <c r="B57" s="81"/>
      <c r="C57" s="37"/>
      <c r="D57" s="82"/>
      <c r="E57" s="81"/>
      <c r="F57" s="81"/>
      <c r="G57" s="81"/>
      <c r="H57" s="81"/>
      <c r="I57" s="81"/>
      <c r="J57" s="81"/>
      <c r="K57" s="81"/>
      <c r="L57" s="83"/>
      <c r="M57"/>
      <c r="N57"/>
      <c r="O57" s="79"/>
      <c r="P57"/>
      <c r="Q57"/>
      <c r="R57"/>
      <c r="S57"/>
    </row>
    <row r="58" spans="1:19">
      <c r="A58" s="37"/>
      <c r="B58" s="81"/>
      <c r="C58" s="37"/>
      <c r="E58" s="81"/>
      <c r="F58" s="81"/>
      <c r="G58" s="81"/>
      <c r="H58" s="81"/>
      <c r="I58" s="81"/>
      <c r="J58" s="81"/>
      <c r="K58" s="81"/>
      <c r="L58" s="83"/>
    </row>
    <row r="59" spans="1:19">
      <c r="A59" s="37"/>
      <c r="B59" s="81"/>
      <c r="C59" s="37"/>
      <c r="E59" s="81"/>
      <c r="F59" s="81"/>
      <c r="G59" s="81"/>
      <c r="H59" s="81"/>
      <c r="I59" s="81"/>
      <c r="J59" s="81"/>
      <c r="K59" s="81"/>
      <c r="L59" s="83"/>
    </row>
    <row r="60" spans="1:19">
      <c r="A60" s="37"/>
      <c r="B60" s="81"/>
      <c r="C60" s="37"/>
      <c r="E60" s="81"/>
      <c r="F60" s="81"/>
      <c r="G60" s="81"/>
      <c r="H60" s="81"/>
      <c r="I60" s="81"/>
      <c r="J60" s="81"/>
      <c r="K60" s="81"/>
      <c r="L60" s="83"/>
    </row>
    <row r="61" spans="1:19">
      <c r="A61" s="37"/>
      <c r="B61" s="81"/>
      <c r="C61" s="37"/>
      <c r="E61" s="81"/>
      <c r="F61" s="81"/>
      <c r="G61" s="81"/>
      <c r="H61" s="81"/>
      <c r="I61" s="81"/>
      <c r="J61" s="81"/>
      <c r="K61" s="81"/>
      <c r="L61" s="83"/>
    </row>
    <row r="62" spans="1:19">
      <c r="A62" s="37"/>
      <c r="B62" s="81"/>
      <c r="C62" s="37"/>
      <c r="E62" s="81"/>
      <c r="F62" s="81"/>
      <c r="G62" s="81"/>
      <c r="H62" s="81"/>
      <c r="I62" s="81"/>
      <c r="J62" s="81"/>
      <c r="K62" s="81"/>
      <c r="L62" s="83"/>
    </row>
    <row r="63" spans="1:19">
      <c r="A63" s="37"/>
      <c r="B63" s="81"/>
      <c r="C63" s="37"/>
      <c r="E63" s="81"/>
      <c r="F63" s="81"/>
      <c r="G63" s="81"/>
      <c r="H63" s="81"/>
      <c r="I63" s="81"/>
      <c r="J63" s="81"/>
      <c r="K63" s="81"/>
      <c r="L63" s="83"/>
    </row>
    <row r="64" spans="1:19">
      <c r="A64" s="37"/>
      <c r="B64" s="81"/>
      <c r="C64" s="37"/>
      <c r="E64" s="81"/>
      <c r="F64" s="81"/>
      <c r="G64" s="81"/>
      <c r="H64" s="81"/>
      <c r="I64" s="81"/>
      <c r="J64" s="81"/>
      <c r="K64" s="81"/>
      <c r="L64" s="83"/>
    </row>
    <row r="65" spans="1:19">
      <c r="A65" s="37"/>
      <c r="B65" s="81"/>
      <c r="C65" s="37"/>
      <c r="E65" s="81"/>
      <c r="F65" s="81"/>
      <c r="G65" s="81"/>
      <c r="H65" s="81"/>
      <c r="I65" s="81"/>
      <c r="J65" s="81"/>
      <c r="K65" s="81"/>
      <c r="L65" s="83"/>
    </row>
    <row r="66" spans="1:19">
      <c r="A66" s="37"/>
      <c r="B66" s="81"/>
      <c r="C66" s="37"/>
      <c r="E66" s="81"/>
      <c r="F66" s="81"/>
      <c r="G66" s="81"/>
      <c r="H66" s="81"/>
      <c r="I66" s="81"/>
      <c r="J66" s="81"/>
      <c r="K66" s="81"/>
      <c r="L66" s="83"/>
    </row>
    <row r="67" spans="1:19">
      <c r="A67" s="37"/>
      <c r="B67" s="81"/>
      <c r="C67" s="37"/>
      <c r="E67" s="81"/>
      <c r="F67" s="81"/>
      <c r="G67" s="81"/>
      <c r="H67" s="81"/>
      <c r="I67" s="81"/>
      <c r="J67" s="81"/>
      <c r="K67" s="81"/>
      <c r="L67" s="83"/>
    </row>
    <row r="68" spans="1:19">
      <c r="A68" s="37"/>
      <c r="B68" s="81"/>
      <c r="C68" s="37"/>
      <c r="E68" s="81"/>
      <c r="F68" s="81"/>
      <c r="G68" s="81"/>
      <c r="H68" s="81"/>
      <c r="I68" s="81"/>
      <c r="J68" s="81"/>
      <c r="K68" s="81"/>
      <c r="L68" s="83"/>
    </row>
    <row r="69" spans="1:19">
      <c r="A69" s="37"/>
      <c r="B69" s="81"/>
      <c r="C69" s="37"/>
      <c r="E69" s="81"/>
      <c r="F69" s="81"/>
      <c r="G69" s="81"/>
      <c r="H69" s="81"/>
      <c r="I69" s="81"/>
      <c r="J69" s="81"/>
      <c r="K69" s="81"/>
      <c r="L69" s="83"/>
    </row>
    <row r="70" spans="1:19">
      <c r="A70" s="37"/>
      <c r="B70" s="81"/>
      <c r="C70" s="37"/>
      <c r="E70" s="81"/>
      <c r="F70" s="81"/>
      <c r="G70" s="81"/>
      <c r="H70" s="81"/>
      <c r="I70" s="81"/>
      <c r="J70" s="81"/>
      <c r="K70" s="81"/>
      <c r="L70" s="83"/>
    </row>
    <row r="71" spans="1:19">
      <c r="A71" s="37"/>
      <c r="B71" s="81"/>
      <c r="C71" s="37"/>
      <c r="E71" s="81"/>
      <c r="F71" s="81"/>
      <c r="G71" s="81"/>
      <c r="H71" s="81"/>
      <c r="I71" s="81"/>
      <c r="J71" s="81"/>
      <c r="K71" s="81"/>
      <c r="L71" s="83"/>
    </row>
    <row r="72" spans="1:19">
      <c r="A72" s="37"/>
      <c r="B72" s="81"/>
      <c r="C72" s="37"/>
      <c r="E72" s="81"/>
      <c r="F72" s="81"/>
      <c r="G72" s="81"/>
      <c r="H72" s="81"/>
      <c r="I72" s="81"/>
      <c r="J72" s="81"/>
      <c r="K72" s="81"/>
      <c r="L72" s="83"/>
    </row>
    <row r="73" spans="1:19">
      <c r="A73" s="37"/>
      <c r="B73" s="81"/>
      <c r="C73" s="37"/>
      <c r="E73" s="81"/>
      <c r="F73" s="81"/>
      <c r="G73" s="81"/>
      <c r="H73" s="81"/>
      <c r="I73" s="81"/>
      <c r="J73" s="81"/>
      <c r="K73" s="81"/>
      <c r="L73" s="83"/>
    </row>
    <row r="74" spans="1:19" s="80" customFormat="1">
      <c r="A74" s="37"/>
      <c r="B74" s="81"/>
      <c r="C74" s="37"/>
      <c r="D74" s="82"/>
      <c r="E74" s="81"/>
      <c r="F74" s="81"/>
      <c r="G74" s="81"/>
      <c r="H74" s="81"/>
      <c r="I74" s="81"/>
      <c r="J74" s="81"/>
      <c r="K74" s="81"/>
      <c r="L74" s="83"/>
      <c r="M74"/>
      <c r="N74"/>
      <c r="O74" s="79"/>
      <c r="P74"/>
      <c r="Q74"/>
      <c r="R74"/>
      <c r="S74"/>
    </row>
    <row r="75" spans="1:19" s="80" customFormat="1">
      <c r="A75" s="37"/>
      <c r="B75" s="81"/>
      <c r="C75" s="37"/>
      <c r="D75" s="82"/>
      <c r="E75" s="81"/>
      <c r="F75" s="81"/>
      <c r="G75" s="81"/>
      <c r="H75" s="81"/>
      <c r="I75" s="81"/>
      <c r="J75" s="81"/>
      <c r="K75" s="81"/>
      <c r="L75" s="83"/>
      <c r="M75"/>
      <c r="N75"/>
      <c r="O75" s="79"/>
      <c r="P75"/>
      <c r="Q75"/>
      <c r="R75"/>
      <c r="S75"/>
    </row>
    <row r="76" spans="1:19" s="80" customFormat="1">
      <c r="A76" s="37"/>
      <c r="B76" s="81"/>
      <c r="C76" s="37"/>
      <c r="D76" s="82"/>
      <c r="E76" s="81"/>
      <c r="F76" s="81"/>
      <c r="G76" s="81"/>
      <c r="H76" s="81"/>
      <c r="I76" s="81"/>
      <c r="J76" s="81"/>
      <c r="K76" s="81"/>
      <c r="L76" s="83"/>
      <c r="M76"/>
      <c r="N76"/>
      <c r="O76" s="79"/>
      <c r="P76"/>
      <c r="Q76"/>
      <c r="R76"/>
      <c r="S76"/>
    </row>
    <row r="77" spans="1:19" s="80" customFormat="1">
      <c r="A77" s="37"/>
      <c r="B77" s="81"/>
      <c r="C77" s="37"/>
      <c r="D77" s="82"/>
      <c r="E77" s="81"/>
      <c r="F77" s="81"/>
      <c r="G77" s="81"/>
      <c r="H77" s="81"/>
      <c r="I77" s="81"/>
      <c r="J77" s="81"/>
      <c r="K77" s="81"/>
      <c r="L77" s="83"/>
      <c r="M77"/>
      <c r="N77"/>
      <c r="O77" s="79"/>
      <c r="P77"/>
      <c r="Q77"/>
      <c r="R77"/>
      <c r="S77"/>
    </row>
    <row r="78" spans="1:19" s="80" customFormat="1">
      <c r="A78" s="37"/>
      <c r="B78" s="81"/>
      <c r="C78" s="37"/>
      <c r="D78" s="82"/>
      <c r="E78" s="81"/>
      <c r="F78" s="81"/>
      <c r="G78" s="81"/>
      <c r="H78" s="81"/>
      <c r="I78" s="81"/>
      <c r="J78" s="81"/>
      <c r="K78" s="81"/>
      <c r="L78" s="83"/>
      <c r="M78"/>
      <c r="N78"/>
      <c r="O78" s="79"/>
      <c r="P78"/>
      <c r="Q78"/>
      <c r="R78"/>
      <c r="S78"/>
    </row>
    <row r="79" spans="1:19" s="80" customFormat="1">
      <c r="A79" s="37"/>
      <c r="B79" s="81"/>
      <c r="C79" s="37"/>
      <c r="D79" s="82"/>
      <c r="E79" s="81"/>
      <c r="F79" s="81"/>
      <c r="G79" s="81"/>
      <c r="H79" s="81"/>
      <c r="I79" s="81"/>
      <c r="J79" s="81"/>
      <c r="K79" s="81"/>
      <c r="L79" s="83"/>
      <c r="M79"/>
      <c r="N79"/>
      <c r="O79" s="79"/>
      <c r="P79"/>
      <c r="Q79"/>
      <c r="R79"/>
      <c r="S79"/>
    </row>
    <row r="80" spans="1:19" s="80" customFormat="1">
      <c r="A80" s="37"/>
      <c r="B80" s="81"/>
      <c r="C80" s="37"/>
      <c r="D80" s="82"/>
      <c r="E80" s="81"/>
      <c r="F80" s="81"/>
      <c r="G80" s="81"/>
      <c r="H80" s="81"/>
      <c r="I80" s="81"/>
      <c r="J80" s="81"/>
      <c r="K80" s="81"/>
      <c r="L80" s="83"/>
      <c r="M80"/>
      <c r="N80"/>
      <c r="O80" s="79"/>
      <c r="P80"/>
      <c r="Q80"/>
      <c r="R80"/>
      <c r="S80"/>
    </row>
    <row r="81" spans="1:20" s="80" customFormat="1">
      <c r="A81" s="37"/>
      <c r="B81" s="81"/>
      <c r="C81" s="37"/>
      <c r="D81" s="82"/>
      <c r="E81" s="81"/>
      <c r="F81" s="81"/>
      <c r="G81" s="81"/>
      <c r="H81" s="81"/>
      <c r="I81" s="81"/>
      <c r="J81" s="81"/>
      <c r="K81" s="81"/>
      <c r="L81" s="83"/>
      <c r="M81"/>
      <c r="N81"/>
      <c r="O81" s="79"/>
      <c r="P81"/>
      <c r="Q81"/>
      <c r="R81"/>
      <c r="S81"/>
    </row>
    <row r="82" spans="1:20" s="80" customFormat="1">
      <c r="A82" s="37"/>
      <c r="B82" s="81"/>
      <c r="C82" s="37"/>
      <c r="D82" s="82"/>
      <c r="E82" s="81"/>
      <c r="F82" s="81"/>
      <c r="G82" s="81"/>
      <c r="H82" s="81"/>
      <c r="I82" s="81"/>
      <c r="J82" s="81"/>
      <c r="K82" s="81"/>
      <c r="L82" s="83"/>
      <c r="M82"/>
      <c r="N82"/>
      <c r="O82" s="79"/>
      <c r="P82"/>
      <c r="Q82"/>
      <c r="R82"/>
      <c r="S82"/>
    </row>
    <row r="83" spans="1:20" s="80" customFormat="1">
      <c r="A83" s="37"/>
      <c r="B83" s="81"/>
      <c r="C83" s="37"/>
      <c r="D83" s="82"/>
      <c r="E83" s="81"/>
      <c r="F83" s="81"/>
      <c r="G83" s="81"/>
      <c r="H83" s="81"/>
      <c r="I83" s="81"/>
      <c r="J83" s="81"/>
      <c r="K83" s="81"/>
      <c r="L83" s="83"/>
      <c r="M83"/>
      <c r="N83"/>
      <c r="O83" s="79"/>
      <c r="P83"/>
      <c r="Q83"/>
      <c r="R83"/>
      <c r="S83"/>
    </row>
    <row r="84" spans="1:20" s="80" customFormat="1">
      <c r="A84" s="37"/>
      <c r="B84" s="81"/>
      <c r="C84" s="37"/>
      <c r="D84" s="82"/>
      <c r="E84" s="81"/>
      <c r="F84" s="81"/>
      <c r="G84" s="81"/>
      <c r="H84" s="81"/>
      <c r="I84" s="81"/>
      <c r="J84" s="81"/>
      <c r="K84" s="81"/>
      <c r="L84" s="83"/>
      <c r="M84"/>
      <c r="N84"/>
      <c r="O84" s="79"/>
      <c r="P84"/>
      <c r="Q84"/>
      <c r="R84"/>
      <c r="S84"/>
    </row>
    <row r="85" spans="1:20" s="80" customFormat="1">
      <c r="A85" s="37"/>
      <c r="B85" s="81"/>
      <c r="C85" s="37"/>
      <c r="D85" s="82"/>
      <c r="E85" s="81"/>
      <c r="F85" s="81"/>
      <c r="G85" s="81"/>
      <c r="H85" s="81"/>
      <c r="I85" s="81"/>
      <c r="J85" s="81"/>
      <c r="K85" s="81"/>
      <c r="L85" s="83"/>
      <c r="M85"/>
      <c r="N85"/>
      <c r="O85" s="79"/>
      <c r="P85"/>
      <c r="Q85"/>
      <c r="R85"/>
      <c r="S85"/>
    </row>
    <row r="86" spans="1:20" s="80" customFormat="1">
      <c r="A86" s="37"/>
      <c r="B86" s="81"/>
      <c r="C86" s="37"/>
      <c r="D86" s="82"/>
      <c r="E86" s="81"/>
      <c r="F86" s="81"/>
      <c r="G86" s="81"/>
      <c r="H86" s="81"/>
      <c r="I86" s="81"/>
      <c r="J86" s="81"/>
      <c r="K86" s="81"/>
      <c r="L86" s="83"/>
      <c r="M86"/>
      <c r="N86"/>
      <c r="O86" s="79"/>
      <c r="P86"/>
      <c r="Q86"/>
      <c r="R86"/>
      <c r="S86"/>
    </row>
    <row r="87" spans="1:20" s="80" customFormat="1">
      <c r="A87" s="37"/>
      <c r="B87" s="81"/>
      <c r="C87" s="37"/>
      <c r="D87" s="82"/>
      <c r="E87" s="81"/>
      <c r="F87" s="81"/>
      <c r="G87" s="81"/>
      <c r="H87" s="81"/>
      <c r="I87" s="81"/>
      <c r="J87" s="81"/>
      <c r="K87" s="81"/>
      <c r="L87" s="83"/>
      <c r="M87"/>
      <c r="N87"/>
      <c r="O87" s="79"/>
      <c r="P87"/>
      <c r="Q87"/>
      <c r="R87"/>
      <c r="S87"/>
    </row>
    <row r="88" spans="1:20" s="80" customFormat="1">
      <c r="A88" s="37"/>
      <c r="B88" s="81"/>
      <c r="C88" s="37"/>
      <c r="D88" s="82"/>
      <c r="E88" s="81"/>
      <c r="F88" s="81"/>
      <c r="G88" s="81"/>
      <c r="H88" s="81"/>
      <c r="I88" s="81"/>
      <c r="J88" s="81"/>
      <c r="K88" s="81"/>
      <c r="L88" s="83"/>
      <c r="M88"/>
      <c r="N88"/>
      <c r="O88" s="79"/>
      <c r="P88"/>
      <c r="Q88"/>
      <c r="R88"/>
      <c r="S88"/>
    </row>
    <row r="89" spans="1:20" s="80" customFormat="1">
      <c r="A89" s="15"/>
      <c r="B89" s="84"/>
      <c r="C89" s="15"/>
      <c r="D89" s="70"/>
      <c r="E89" s="84"/>
      <c r="F89" s="84"/>
      <c r="G89" s="84"/>
      <c r="H89" s="84"/>
      <c r="I89" s="84"/>
      <c r="J89" s="84"/>
      <c r="K89" s="84"/>
      <c r="L89" s="85"/>
      <c r="M89" s="68"/>
      <c r="N89" s="68"/>
      <c r="O89" s="87"/>
      <c r="P89" s="68"/>
      <c r="Q89" s="68"/>
      <c r="R89" s="68"/>
      <c r="S89" s="68"/>
    </row>
    <row r="90" spans="1:20">
      <c r="A90" s="37"/>
      <c r="B90" s="81"/>
      <c r="C90" s="37"/>
      <c r="E90" s="81"/>
      <c r="F90" s="81"/>
      <c r="G90" s="81"/>
      <c r="H90" s="81"/>
      <c r="I90" s="81"/>
      <c r="J90" s="81"/>
      <c r="K90" s="81"/>
      <c r="L90" s="83"/>
    </row>
    <row r="91" spans="1:20">
      <c r="A91" s="37"/>
      <c r="B91" s="81"/>
      <c r="C91" s="37"/>
      <c r="E91" s="81"/>
      <c r="F91" s="81"/>
      <c r="G91" s="81"/>
      <c r="H91" s="81"/>
      <c r="I91" s="81"/>
      <c r="J91" s="81"/>
      <c r="K91" s="81"/>
      <c r="L91" s="83"/>
    </row>
    <row r="92" spans="1:20" s="68" customFormat="1">
      <c r="A92" s="37"/>
      <c r="B92" s="81"/>
      <c r="C92" s="37"/>
      <c r="D92" s="82"/>
      <c r="E92" s="81"/>
      <c r="F92" s="81"/>
      <c r="G92" s="81"/>
      <c r="H92" s="81"/>
      <c r="I92" s="81"/>
      <c r="J92" s="81"/>
      <c r="K92" s="81"/>
      <c r="L92" s="83"/>
      <c r="M92"/>
      <c r="N92"/>
      <c r="O92" s="79"/>
      <c r="P92"/>
      <c r="Q92"/>
      <c r="R92"/>
      <c r="S92"/>
      <c r="T92" s="80"/>
    </row>
    <row r="93" spans="1:20">
      <c r="A93" s="37"/>
      <c r="B93" s="81"/>
      <c r="C93" s="37"/>
      <c r="E93" s="81"/>
      <c r="F93" s="81"/>
      <c r="G93" s="81"/>
      <c r="H93" s="81"/>
      <c r="I93" s="81"/>
      <c r="J93" s="81"/>
      <c r="K93" s="81"/>
      <c r="L93" s="83"/>
    </row>
    <row r="94" spans="1:20">
      <c r="A94" s="37"/>
      <c r="B94" s="84"/>
      <c r="C94" s="15"/>
      <c r="D94" s="70"/>
      <c r="E94" s="84"/>
      <c r="F94" s="84"/>
      <c r="G94" s="84"/>
      <c r="H94" s="84"/>
      <c r="I94" s="84"/>
      <c r="J94" s="84"/>
      <c r="K94" s="84"/>
      <c r="L94" s="85"/>
      <c r="M94" s="86"/>
      <c r="N94" s="68"/>
      <c r="O94" s="87"/>
      <c r="P94" s="68"/>
      <c r="Q94" s="68"/>
      <c r="R94" s="68"/>
      <c r="S94" s="68"/>
      <c r="T94" s="71"/>
    </row>
    <row r="95" spans="1:20">
      <c r="A95" s="37"/>
      <c r="B95" s="84"/>
      <c r="C95" s="15"/>
      <c r="D95" s="70"/>
      <c r="E95" s="84"/>
      <c r="F95" s="84"/>
      <c r="G95" s="84"/>
      <c r="H95" s="84"/>
      <c r="I95" s="84"/>
      <c r="J95" s="84"/>
      <c r="K95" s="84"/>
      <c r="L95" s="85"/>
      <c r="M95" s="86"/>
      <c r="N95" s="68"/>
      <c r="O95" s="87"/>
      <c r="P95" s="68"/>
      <c r="Q95" s="68"/>
      <c r="R95" s="68"/>
      <c r="S95" s="68"/>
      <c r="T95" s="71"/>
    </row>
    <row r="96" spans="1:20">
      <c r="A96" s="37"/>
      <c r="B96" s="84"/>
      <c r="C96" s="15"/>
      <c r="D96" s="70"/>
      <c r="E96" s="84"/>
      <c r="F96" s="84"/>
      <c r="G96" s="84"/>
      <c r="H96" s="84"/>
      <c r="I96" s="84"/>
      <c r="J96" s="84"/>
      <c r="K96" s="84"/>
      <c r="L96" s="85"/>
      <c r="M96" s="86"/>
      <c r="N96" s="68"/>
      <c r="O96" s="87"/>
      <c r="P96" s="68"/>
      <c r="Q96" s="68"/>
      <c r="R96" s="68"/>
      <c r="S96" s="68"/>
      <c r="T96" s="71"/>
    </row>
    <row r="97" spans="12:19">
      <c r="L97" s="83"/>
      <c r="M97" s="83"/>
      <c r="N97" s="83"/>
      <c r="P97" s="83"/>
      <c r="Q97" s="83"/>
      <c r="R97" s="83"/>
      <c r="S97" s="83"/>
    </row>
  </sheetData>
  <mergeCells count="1">
    <mergeCell ref="A1:T1"/>
  </mergeCells>
  <phoneticPr fontId="4" type="noConversion"/>
  <pageMargins left="7.874015748031496E-2" right="7.874015748031496E-2" top="0.19685039370078741" bottom="0.35433070866141736" header="0.31496062992125984" footer="0.31496062992125984"/>
  <pageSetup paperSize="9" orientation="landscape" verticalDpi="0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103.10修正</vt:lpstr>
      <vt:lpstr>'103.10修正'!Print_Titles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2014-11-10T02:32:11Z</dcterms:created>
  <dcterms:modified xsi:type="dcterms:W3CDTF">2014-11-10T02:38:38Z</dcterms:modified>
</cp:coreProperties>
</file>