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85" windowWidth="14700" windowHeight="7680"/>
  </bookViews>
  <sheets>
    <sheet name="103.12 (2)" sheetId="3" r:id="rId1"/>
  </sheets>
  <definedNames>
    <definedName name="_xlnm.Print_Titles" localSheetId="0">'103.12 (2)'!$1:$2</definedName>
  </definedNames>
  <calcPr calcId="125725"/>
</workbook>
</file>

<file path=xl/calcChain.xml><?xml version="1.0" encoding="utf-8"?>
<calcChain xmlns="http://schemas.openxmlformats.org/spreadsheetml/2006/main">
  <c r="Q11" i="3"/>
  <c r="P11"/>
  <c r="O11"/>
  <c r="N11"/>
  <c r="M11"/>
  <c r="K11"/>
  <c r="J11"/>
  <c r="I11"/>
  <c r="H11"/>
  <c r="Q8"/>
  <c r="P8"/>
  <c r="O8"/>
  <c r="N8"/>
  <c r="M8"/>
  <c r="K8"/>
  <c r="J8"/>
  <c r="I8"/>
  <c r="H8"/>
  <c r="Q6"/>
  <c r="P6"/>
  <c r="O6"/>
  <c r="N6"/>
  <c r="M6"/>
  <c r="K6"/>
  <c r="J6"/>
  <c r="I6"/>
  <c r="H6"/>
  <c r="Q4"/>
  <c r="Q12" s="1"/>
  <c r="P4"/>
  <c r="P12" s="1"/>
  <c r="O4"/>
  <c r="O12" s="1"/>
  <c r="N4"/>
  <c r="N12" s="1"/>
  <c r="M4"/>
  <c r="M12" s="1"/>
  <c r="K4"/>
  <c r="K12" s="1"/>
  <c r="J4"/>
  <c r="J12" s="1"/>
  <c r="I4"/>
  <c r="I12" s="1"/>
  <c r="H4"/>
  <c r="H12" s="1"/>
  <c r="L10"/>
  <c r="R10" s="1"/>
  <c r="L9"/>
  <c r="R9" s="1"/>
  <c r="R11" s="1"/>
  <c r="L3"/>
  <c r="R3" s="1"/>
  <c r="L7"/>
  <c r="R7" s="1"/>
  <c r="R8" s="1"/>
  <c r="L5"/>
  <c r="L6" s="1"/>
  <c r="L4" l="1"/>
  <c r="R4"/>
  <c r="R12" s="1"/>
  <c r="L8"/>
  <c r="L12"/>
  <c r="L11"/>
  <c r="R5"/>
  <c r="R6" s="1"/>
</calcChain>
</file>

<file path=xl/sharedStrings.xml><?xml version="1.0" encoding="utf-8"?>
<sst xmlns="http://schemas.openxmlformats.org/spreadsheetml/2006/main" count="62" uniqueCount="50">
  <si>
    <t>請假人</t>
  </si>
  <si>
    <t>假別</t>
  </si>
  <si>
    <t>大學畢</t>
  </si>
  <si>
    <t>有教師證</t>
  </si>
  <si>
    <t>製表                                 教務處                                   出納組長                                人事室                                     會計室                               校長</t>
    <phoneticPr fontId="20" type="noConversion"/>
  </si>
  <si>
    <t>（列報所得）</t>
    <phoneticPr fontId="18" type="noConversion"/>
  </si>
  <si>
    <t>台南市北區文元國小103年12月份日薪代課教師日數費用明細表</t>
    <phoneticPr fontId="20" type="noConversion"/>
  </si>
  <si>
    <t>代課人</t>
    <phoneticPr fontId="20" type="noConversion"/>
  </si>
  <si>
    <t>學歷</t>
    <phoneticPr fontId="20" type="noConversion"/>
  </si>
  <si>
    <t>教師資格</t>
    <phoneticPr fontId="20" type="noConversion"/>
  </si>
  <si>
    <t>薪額</t>
    <phoneticPr fontId="20" type="noConversion"/>
  </si>
  <si>
    <t>代課起迄</t>
    <phoneticPr fontId="20" type="noConversion"/>
  </si>
  <si>
    <t>合計天數</t>
    <phoneticPr fontId="20" type="noConversion"/>
  </si>
  <si>
    <t>總日額(元)</t>
    <phoneticPr fontId="20" type="noConversion"/>
  </si>
  <si>
    <t>學術研究費(元)</t>
    <phoneticPr fontId="20" type="noConversion"/>
  </si>
  <si>
    <t>導師費(元)</t>
    <phoneticPr fontId="20" type="noConversion"/>
  </si>
  <si>
    <t>應領金額</t>
    <phoneticPr fontId="20" type="noConversion"/>
  </si>
  <si>
    <t>11月勞保代扣</t>
    <phoneticPr fontId="20" type="noConversion"/>
  </si>
  <si>
    <t>11月健保代扣</t>
    <phoneticPr fontId="20" type="noConversion"/>
  </si>
  <si>
    <t>12月勞保代扣</t>
    <phoneticPr fontId="20" type="noConversion"/>
  </si>
  <si>
    <t>12月健保代扣</t>
    <phoneticPr fontId="20" type="noConversion"/>
  </si>
  <si>
    <t>補充保費</t>
    <phoneticPr fontId="20" type="noConversion"/>
  </si>
  <si>
    <t>實領金額</t>
    <phoneticPr fontId="20" type="noConversion"/>
  </si>
  <si>
    <t>備註</t>
    <phoneticPr fontId="20" type="noConversion"/>
  </si>
  <si>
    <t>資源班</t>
    <phoneticPr fontId="18" type="noConversion"/>
  </si>
  <si>
    <t>吳憶婷</t>
    <phoneticPr fontId="18" type="noConversion"/>
  </si>
  <si>
    <t>控管</t>
    <phoneticPr fontId="18" type="noConversion"/>
  </si>
  <si>
    <t>特教津貼及學術研究費各24日</t>
    <phoneticPr fontId="20" type="noConversion"/>
  </si>
  <si>
    <t>吳麗玲</t>
    <phoneticPr fontId="18" type="noConversion"/>
  </si>
  <si>
    <t>林小萍</t>
    <phoneticPr fontId="18" type="noConversion"/>
  </si>
  <si>
    <t>留職停薪</t>
    <phoneticPr fontId="18" type="noConversion"/>
  </si>
  <si>
    <t>有教師證</t>
    <phoneticPr fontId="18" type="noConversion"/>
  </si>
  <si>
    <t>無教師證</t>
    <phoneticPr fontId="18" type="noConversion"/>
  </si>
  <si>
    <t>周素瑩</t>
    <phoneticPr fontId="18" type="noConversion"/>
  </si>
  <si>
    <t>邱宥恩</t>
    <phoneticPr fontId="18" type="noConversion"/>
  </si>
  <si>
    <t>病假</t>
    <phoneticPr fontId="18" type="noConversion"/>
  </si>
  <si>
    <t>導師費及學術研究費各4日</t>
    <phoneticPr fontId="18" type="noConversion"/>
  </si>
  <si>
    <t>導師費及學術研究費各15日</t>
    <phoneticPr fontId="18" type="noConversion"/>
  </si>
  <si>
    <t>劉慈雯</t>
    <phoneticPr fontId="18" type="noConversion"/>
  </si>
  <si>
    <t>王美玲</t>
    <phoneticPr fontId="18" type="noConversion"/>
  </si>
  <si>
    <t>王美玲 合計</t>
  </si>
  <si>
    <t>吳憶婷 合計</t>
  </si>
  <si>
    <t>林小萍 合計</t>
  </si>
  <si>
    <t>邱宥恩 合計</t>
  </si>
  <si>
    <t>總計</t>
  </si>
  <si>
    <t>12/1、12/31</t>
    <phoneticPr fontId="18" type="noConversion"/>
  </si>
  <si>
    <t>12/8~12/11</t>
    <phoneticPr fontId="18" type="noConversion"/>
  </si>
  <si>
    <t>12/12~12/31</t>
    <phoneticPr fontId="18" type="noConversion"/>
  </si>
  <si>
    <t>導師費及學術研究費8折各24日</t>
    <phoneticPr fontId="18" type="noConversion"/>
  </si>
  <si>
    <t>導師費及學術研究費各24日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</si>
</sst>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 "/>
  </numFmts>
  <fonts count="2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8"/>
      <name val="新細明體"/>
      <family val="1"/>
      <charset val="136"/>
    </font>
    <font>
      <b/>
      <sz val="12"/>
      <name val="新細明體"/>
      <family val="1"/>
      <charset val="136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21" fillId="0" borderId="11" xfId="0" applyNumberFormat="1" applyFont="1" applyFill="1" applyBorder="1">
      <alignment vertical="center"/>
    </xf>
    <xf numFmtId="176" fontId="21" fillId="0" borderId="11" xfId="0" applyNumberFormat="1" applyFont="1" applyFill="1" applyBorder="1" applyAlignment="1">
      <alignment horizontal="left" vertical="center"/>
    </xf>
    <xf numFmtId="176" fontId="21" fillId="0" borderId="11" xfId="0" applyNumberFormat="1" applyFont="1" applyFill="1" applyBorder="1" applyAlignment="1">
      <alignment vertical="center" wrapText="1"/>
    </xf>
    <xf numFmtId="176" fontId="21" fillId="0" borderId="11" xfId="0" applyNumberFormat="1" applyFont="1" applyBorder="1" applyAlignment="1">
      <alignment vertical="center" wrapText="1"/>
    </xf>
    <xf numFmtId="176" fontId="22" fillId="0" borderId="11" xfId="0" applyNumberFormat="1" applyFont="1" applyBorder="1" applyAlignment="1">
      <alignment horizontal="left" vertical="center" wrapText="1"/>
    </xf>
    <xf numFmtId="176" fontId="22" fillId="0" borderId="11" xfId="0" applyNumberFormat="1" applyFont="1" applyBorder="1" applyAlignment="1">
      <alignment vertical="center" wrapText="1"/>
    </xf>
    <xf numFmtId="176" fontId="21" fillId="0" borderId="11" xfId="0" applyNumberFormat="1" applyFont="1" applyBorder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11" xfId="0" applyNumberFormat="1" applyFont="1" applyFill="1" applyBorder="1" applyAlignment="1">
      <alignment horizontal="left" vertical="center" wrapText="1"/>
    </xf>
    <xf numFmtId="176" fontId="21" fillId="0" borderId="11" xfId="0" applyNumberFormat="1" applyFont="1" applyFill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right" vertical="center" wrapText="1"/>
    </xf>
    <xf numFmtId="176" fontId="21" fillId="0" borderId="11" xfId="0" applyNumberFormat="1" applyFont="1" applyBorder="1" applyAlignment="1">
      <alignment horizontal="center" vertical="center" wrapText="1"/>
    </xf>
    <xf numFmtId="176" fontId="24" fillId="33" borderId="0" xfId="0" applyNumberFormat="1" applyFont="1" applyFill="1">
      <alignment vertical="center"/>
    </xf>
    <xf numFmtId="176" fontId="21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76" fontId="24" fillId="33" borderId="0" xfId="0" applyNumberFormat="1" applyFont="1" applyFill="1" applyBorder="1">
      <alignment vertical="center"/>
    </xf>
    <xf numFmtId="176" fontId="25" fillId="33" borderId="0" xfId="0" applyNumberFormat="1" applyFont="1" applyFill="1" applyBorder="1" applyAlignment="1">
      <alignment vertical="center" wrapText="1"/>
    </xf>
    <xf numFmtId="176" fontId="23" fillId="33" borderId="0" xfId="0" applyNumberFormat="1" applyFont="1" applyFill="1" applyBorder="1" applyAlignment="1">
      <alignment vertical="center" wrapText="1"/>
    </xf>
    <xf numFmtId="176" fontId="24" fillId="34" borderId="0" xfId="0" applyNumberFormat="1" applyFont="1" applyFill="1" applyBorder="1" applyAlignment="1">
      <alignment vertical="center"/>
    </xf>
    <xf numFmtId="176" fontId="26" fillId="34" borderId="0" xfId="0" applyNumberFormat="1" applyFont="1" applyFill="1" applyBorder="1">
      <alignment vertical="center"/>
    </xf>
    <xf numFmtId="176" fontId="25" fillId="34" borderId="0" xfId="0" applyNumberFormat="1" applyFont="1" applyFill="1" applyBorder="1">
      <alignment vertical="center"/>
    </xf>
    <xf numFmtId="176" fontId="24" fillId="35" borderId="0" xfId="0" applyNumberFormat="1" applyFont="1" applyFill="1" applyBorder="1" applyAlignment="1">
      <alignment horizontal="center" vertical="center"/>
    </xf>
    <xf numFmtId="176" fontId="24" fillId="33" borderId="0" xfId="0" applyNumberFormat="1" applyFont="1" applyFill="1" applyBorder="1" applyAlignment="1">
      <alignment horizontal="right" vertical="center"/>
    </xf>
    <xf numFmtId="176" fontId="24" fillId="0" borderId="0" xfId="0" applyNumberFormat="1" applyFont="1">
      <alignment vertical="center"/>
    </xf>
    <xf numFmtId="176" fontId="24" fillId="33" borderId="12" xfId="0" applyNumberFormat="1" applyFont="1" applyFill="1" applyBorder="1">
      <alignment vertical="center"/>
    </xf>
    <xf numFmtId="176" fontId="23" fillId="33" borderId="12" xfId="0" applyNumberFormat="1" applyFont="1" applyFill="1" applyBorder="1" applyAlignment="1">
      <alignment vertical="center" wrapText="1"/>
    </xf>
    <xf numFmtId="176" fontId="26" fillId="34" borderId="12" xfId="0" applyNumberFormat="1" applyFont="1" applyFill="1" applyBorder="1">
      <alignment vertical="center"/>
    </xf>
    <xf numFmtId="176" fontId="27" fillId="33" borderId="0" xfId="0" applyNumberFormat="1" applyFont="1" applyFill="1" applyBorder="1" applyAlignment="1">
      <alignment vertical="center" wrapText="1"/>
    </xf>
    <xf numFmtId="176" fontId="25" fillId="0" borderId="0" xfId="0" applyNumberFormat="1" applyFont="1" applyBorder="1" applyAlignment="1">
      <alignment vertical="center" wrapText="1"/>
    </xf>
    <xf numFmtId="176" fontId="24" fillId="35" borderId="15" xfId="0" applyNumberFormat="1" applyFont="1" applyFill="1" applyBorder="1" applyAlignment="1">
      <alignment horizontal="center" vertical="center"/>
    </xf>
    <xf numFmtId="49" fontId="26" fillId="34" borderId="0" xfId="0" applyNumberFormat="1" applyFont="1" applyFill="1" applyBorder="1" applyAlignment="1">
      <alignment vertical="center" wrapText="1"/>
    </xf>
    <xf numFmtId="177" fontId="24" fillId="0" borderId="0" xfId="0" applyNumberFormat="1" applyFont="1" applyBorder="1">
      <alignment vertical="center"/>
    </xf>
    <xf numFmtId="176" fontId="24" fillId="0" borderId="0" xfId="0" applyNumberFormat="1" applyFont="1" applyAlignment="1">
      <alignment horizontal="center" vertical="center"/>
    </xf>
    <xf numFmtId="176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176" fontId="24" fillId="34" borderId="13" xfId="0" applyNumberFormat="1" applyFont="1" applyFill="1" applyBorder="1" applyAlignment="1">
      <alignment vertical="center"/>
    </xf>
    <xf numFmtId="176" fontId="25" fillId="35" borderId="0" xfId="0" applyNumberFormat="1" applyFont="1" applyFill="1" applyBorder="1">
      <alignment vertical="center"/>
    </xf>
    <xf numFmtId="176" fontId="25" fillId="34" borderId="13" xfId="0" applyNumberFormat="1" applyFont="1" applyFill="1" applyBorder="1">
      <alignment vertical="center"/>
    </xf>
    <xf numFmtId="176" fontId="24" fillId="33" borderId="0" xfId="0" applyNumberFormat="1" applyFont="1" applyFill="1" applyBorder="1" applyAlignment="1">
      <alignment horizontal="center" vertical="center"/>
    </xf>
    <xf numFmtId="176" fontId="24" fillId="35" borderId="13" xfId="0" applyNumberFormat="1" applyFont="1" applyFill="1" applyBorder="1" applyAlignment="1">
      <alignment horizontal="center" vertical="center"/>
    </xf>
    <xf numFmtId="176" fontId="28" fillId="34" borderId="0" xfId="0" applyNumberFormat="1" applyFont="1" applyFill="1" applyBorder="1" applyAlignment="1">
      <alignment vertical="center"/>
    </xf>
    <xf numFmtId="176" fontId="28" fillId="34" borderId="10" xfId="0" applyNumberFormat="1" applyFont="1" applyFill="1" applyBorder="1" applyAlignment="1">
      <alignment vertical="center"/>
    </xf>
    <xf numFmtId="176" fontId="23" fillId="33" borderId="10" xfId="0" applyNumberFormat="1" applyFont="1" applyFill="1" applyBorder="1" applyAlignment="1">
      <alignment vertical="center" wrapText="1"/>
    </xf>
    <xf numFmtId="176" fontId="26" fillId="34" borderId="10" xfId="0" applyNumberFormat="1" applyFont="1" applyFill="1" applyBorder="1">
      <alignment vertical="center"/>
    </xf>
    <xf numFmtId="176" fontId="25" fillId="34" borderId="10" xfId="0" applyNumberFormat="1" applyFont="1" applyFill="1" applyBorder="1">
      <alignment vertical="center"/>
    </xf>
    <xf numFmtId="176" fontId="24" fillId="35" borderId="10" xfId="0" applyNumberFormat="1" applyFont="1" applyFill="1" applyBorder="1" applyAlignment="1">
      <alignment horizontal="center" vertical="center"/>
    </xf>
    <xf numFmtId="176" fontId="24" fillId="33" borderId="10" xfId="0" applyNumberFormat="1" applyFont="1" applyFill="1" applyBorder="1" applyAlignment="1">
      <alignment horizontal="right" vertical="center"/>
    </xf>
    <xf numFmtId="176" fontId="24" fillId="0" borderId="10" xfId="0" applyNumberFormat="1" applyFont="1" applyBorder="1">
      <alignment vertical="center"/>
    </xf>
    <xf numFmtId="176" fontId="24" fillId="33" borderId="10" xfId="0" applyNumberFormat="1" applyFont="1" applyFill="1" applyBorder="1">
      <alignment vertical="center"/>
    </xf>
    <xf numFmtId="176" fontId="28" fillId="33" borderId="10" xfId="0" applyNumberFormat="1" applyFont="1" applyFill="1" applyBorder="1">
      <alignment vertical="center"/>
    </xf>
    <xf numFmtId="176" fontId="25" fillId="35" borderId="10" xfId="0" applyNumberFormat="1" applyFont="1" applyFill="1" applyBorder="1">
      <alignment vertical="center"/>
    </xf>
    <xf numFmtId="176" fontId="24" fillId="33" borderId="10" xfId="0" applyNumberFormat="1" applyFont="1" applyFill="1" applyBorder="1" applyAlignment="1">
      <alignment horizontal="center" vertical="center"/>
    </xf>
    <xf numFmtId="49" fontId="26" fillId="34" borderId="10" xfId="0" applyNumberFormat="1" applyFont="1" applyFill="1" applyBorder="1" applyAlignment="1">
      <alignment vertical="center" wrapText="1"/>
    </xf>
    <xf numFmtId="177" fontId="24" fillId="0" borderId="10" xfId="0" applyNumberFormat="1" applyFont="1" applyBorder="1">
      <alignment vertical="center"/>
    </xf>
    <xf numFmtId="49" fontId="26" fillId="34" borderId="14" xfId="0" applyNumberFormat="1" applyFont="1" applyFill="1" applyBorder="1">
      <alignment vertical="center"/>
    </xf>
    <xf numFmtId="49" fontId="26" fillId="34" borderId="16" xfId="0" applyNumberFormat="1" applyFont="1" applyFill="1" applyBorder="1">
      <alignment vertical="center"/>
    </xf>
    <xf numFmtId="49" fontId="26" fillId="34" borderId="10" xfId="0" applyNumberFormat="1" applyFont="1" applyFill="1" applyBorder="1">
      <alignment vertical="center"/>
    </xf>
    <xf numFmtId="176" fontId="19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7"/>
  <sheetViews>
    <sheetView tabSelected="1" zoomScale="70" zoomScaleNormal="70" workbookViewId="0">
      <selection activeCell="U7" sqref="U7"/>
    </sheetView>
  </sheetViews>
  <sheetFormatPr defaultColWidth="9" defaultRowHeight="16.5" outlineLevelRow="2"/>
  <cols>
    <col min="1" max="2" width="7.25" style="25" customWidth="1"/>
    <col min="3" max="4" width="5.625" style="25" customWidth="1"/>
    <col min="5" max="5" width="6.375" style="25" customWidth="1"/>
    <col min="6" max="6" width="6.5" style="34" customWidth="1"/>
    <col min="7" max="7" width="9.875" style="25" customWidth="1"/>
    <col min="8" max="8" width="5.125" style="35" customWidth="1"/>
    <col min="9" max="9" width="7" style="25" customWidth="1"/>
    <col min="10" max="11" width="8" style="25" customWidth="1"/>
    <col min="12" max="12" width="8.25" style="35" customWidth="1"/>
    <col min="13" max="16" width="8" style="35" customWidth="1"/>
    <col min="17" max="17" width="8" style="25" customWidth="1"/>
    <col min="18" max="19" width="9.375" style="25" customWidth="1"/>
    <col min="20" max="20" width="5.875" style="25" customWidth="1"/>
    <col min="21" max="16384" width="9" style="25"/>
  </cols>
  <sheetData>
    <row r="1" spans="1:20" ht="28.5" customHeight="1">
      <c r="A1" s="60" t="s">
        <v>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8" customFormat="1" ht="35.25" customHeight="1">
      <c r="A2" s="1" t="s">
        <v>0</v>
      </c>
      <c r="B2" s="2" t="s">
        <v>7</v>
      </c>
      <c r="C2" s="3" t="s">
        <v>1</v>
      </c>
      <c r="D2" s="1" t="s">
        <v>8</v>
      </c>
      <c r="E2" s="9" t="s">
        <v>9</v>
      </c>
      <c r="F2" s="10" t="s">
        <v>10</v>
      </c>
      <c r="G2" s="3" t="s">
        <v>11</v>
      </c>
      <c r="H2" s="11" t="s">
        <v>12</v>
      </c>
      <c r="I2" s="4" t="s">
        <v>13</v>
      </c>
      <c r="J2" s="5" t="s">
        <v>14</v>
      </c>
      <c r="K2" s="6" t="s">
        <v>15</v>
      </c>
      <c r="L2" s="14" t="s">
        <v>16</v>
      </c>
      <c r="M2" s="4" t="s">
        <v>17</v>
      </c>
      <c r="N2" s="4" t="s">
        <v>18</v>
      </c>
      <c r="O2" s="4" t="s">
        <v>19</v>
      </c>
      <c r="P2" s="4" t="s">
        <v>20</v>
      </c>
      <c r="Q2" s="12" t="s">
        <v>21</v>
      </c>
      <c r="R2" s="14" t="s">
        <v>22</v>
      </c>
      <c r="S2" s="7" t="s">
        <v>23</v>
      </c>
    </row>
    <row r="3" spans="1:20" s="13" customFormat="1" ht="38.25" customHeight="1" outlineLevel="2">
      <c r="A3" s="26" t="s">
        <v>38</v>
      </c>
      <c r="B3" s="38" t="s">
        <v>39</v>
      </c>
      <c r="C3" s="27" t="s">
        <v>30</v>
      </c>
      <c r="D3" s="28" t="s">
        <v>2</v>
      </c>
      <c r="E3" s="40" t="s">
        <v>32</v>
      </c>
      <c r="F3" s="42">
        <v>180</v>
      </c>
      <c r="G3" s="57" t="s">
        <v>45</v>
      </c>
      <c r="H3" s="24">
        <v>24</v>
      </c>
      <c r="I3" s="25">
        <v>16343</v>
      </c>
      <c r="J3" s="25">
        <v>12468</v>
      </c>
      <c r="K3" s="25">
        <v>1548</v>
      </c>
      <c r="L3" s="24">
        <f>SUM(I3:K3)</f>
        <v>30359</v>
      </c>
      <c r="M3" s="24">
        <v>576</v>
      </c>
      <c r="N3" s="24">
        <v>446</v>
      </c>
      <c r="O3" s="24">
        <v>576</v>
      </c>
      <c r="P3" s="24">
        <v>446</v>
      </c>
      <c r="R3" s="13">
        <f>L3-SUM(M3:P3)</f>
        <v>28315</v>
      </c>
      <c r="S3" s="30" t="s">
        <v>48</v>
      </c>
      <c r="T3" s="18"/>
    </row>
    <row r="4" spans="1:20" s="13" customFormat="1" ht="38.25" customHeight="1" outlineLevel="1">
      <c r="A4" s="17"/>
      <c r="B4" s="44" t="s">
        <v>40</v>
      </c>
      <c r="C4" s="45"/>
      <c r="D4" s="46"/>
      <c r="E4" s="47"/>
      <c r="F4" s="48"/>
      <c r="G4" s="58"/>
      <c r="H4" s="49">
        <f t="shared" ref="H4:R4" si="0">SUBTOTAL(9,H3:H3)</f>
        <v>24</v>
      </c>
      <c r="I4" s="50">
        <f t="shared" si="0"/>
        <v>16343</v>
      </c>
      <c r="J4" s="50">
        <f t="shared" si="0"/>
        <v>12468</v>
      </c>
      <c r="K4" s="50">
        <f t="shared" si="0"/>
        <v>1548</v>
      </c>
      <c r="L4" s="49">
        <f t="shared" si="0"/>
        <v>30359</v>
      </c>
      <c r="M4" s="49">
        <f t="shared" si="0"/>
        <v>576</v>
      </c>
      <c r="N4" s="49">
        <f t="shared" si="0"/>
        <v>446</v>
      </c>
      <c r="O4" s="49">
        <f t="shared" si="0"/>
        <v>576</v>
      </c>
      <c r="P4" s="49">
        <f t="shared" si="0"/>
        <v>446</v>
      </c>
      <c r="Q4" s="51">
        <f t="shared" si="0"/>
        <v>0</v>
      </c>
      <c r="R4" s="51">
        <f t="shared" si="0"/>
        <v>28315</v>
      </c>
      <c r="S4" s="30"/>
      <c r="T4" s="18"/>
    </row>
    <row r="5" spans="1:20" s="13" customFormat="1" ht="38.25" customHeight="1" outlineLevel="2">
      <c r="A5" s="17" t="s">
        <v>24</v>
      </c>
      <c r="B5" s="17" t="s">
        <v>25</v>
      </c>
      <c r="C5" s="19" t="s">
        <v>26</v>
      </c>
      <c r="D5" s="21" t="s">
        <v>2</v>
      </c>
      <c r="E5" s="39" t="s">
        <v>3</v>
      </c>
      <c r="F5" s="41">
        <v>190</v>
      </c>
      <c r="G5" s="57" t="s">
        <v>45</v>
      </c>
      <c r="H5" s="24">
        <v>24</v>
      </c>
      <c r="I5" s="25">
        <v>16858</v>
      </c>
      <c r="J5" s="25">
        <v>15585</v>
      </c>
      <c r="K5" s="25">
        <v>465</v>
      </c>
      <c r="L5" s="24">
        <f>SUM(I5:K5)</f>
        <v>32908</v>
      </c>
      <c r="M5" s="17">
        <v>303</v>
      </c>
      <c r="N5" s="17">
        <v>234</v>
      </c>
      <c r="O5" s="17">
        <v>303</v>
      </c>
      <c r="P5" s="17">
        <v>234</v>
      </c>
      <c r="R5" s="13">
        <f>L5-SUM(M5:P5)</f>
        <v>31834</v>
      </c>
      <c r="S5" s="29" t="s">
        <v>27</v>
      </c>
    </row>
    <row r="6" spans="1:20" s="13" customFormat="1" ht="38.25" customHeight="1" outlineLevel="1">
      <c r="A6" s="17"/>
      <c r="B6" s="52" t="s">
        <v>41</v>
      </c>
      <c r="C6" s="45"/>
      <c r="D6" s="46"/>
      <c r="E6" s="53"/>
      <c r="F6" s="54"/>
      <c r="G6" s="58"/>
      <c r="H6" s="49">
        <f t="shared" ref="H6:R6" si="1">SUBTOTAL(9,H5:H5)</f>
        <v>24</v>
      </c>
      <c r="I6" s="50">
        <f t="shared" si="1"/>
        <v>16858</v>
      </c>
      <c r="J6" s="50">
        <f t="shared" si="1"/>
        <v>15585</v>
      </c>
      <c r="K6" s="50">
        <f t="shared" si="1"/>
        <v>465</v>
      </c>
      <c r="L6" s="49">
        <f t="shared" si="1"/>
        <v>32908</v>
      </c>
      <c r="M6" s="51">
        <f t="shared" si="1"/>
        <v>303</v>
      </c>
      <c r="N6" s="51">
        <f t="shared" si="1"/>
        <v>234</v>
      </c>
      <c r="O6" s="51">
        <f t="shared" si="1"/>
        <v>303</v>
      </c>
      <c r="P6" s="51">
        <f t="shared" si="1"/>
        <v>234</v>
      </c>
      <c r="Q6" s="51">
        <f t="shared" si="1"/>
        <v>0</v>
      </c>
      <c r="R6" s="51">
        <f t="shared" si="1"/>
        <v>31834</v>
      </c>
      <c r="S6" s="29"/>
    </row>
    <row r="7" spans="1:20" s="13" customFormat="1" ht="38.25" customHeight="1" outlineLevel="2">
      <c r="A7" s="13" t="s">
        <v>28</v>
      </c>
      <c r="B7" s="20" t="s">
        <v>29</v>
      </c>
      <c r="C7" s="19" t="s">
        <v>30</v>
      </c>
      <c r="D7" s="21" t="s">
        <v>2</v>
      </c>
      <c r="E7" s="22" t="s">
        <v>31</v>
      </c>
      <c r="F7" s="31">
        <v>190</v>
      </c>
      <c r="G7" s="57" t="s">
        <v>45</v>
      </c>
      <c r="H7" s="24">
        <v>24</v>
      </c>
      <c r="I7" s="25">
        <v>16858</v>
      </c>
      <c r="J7" s="25">
        <v>15585</v>
      </c>
      <c r="K7" s="25">
        <v>1548</v>
      </c>
      <c r="L7" s="24">
        <f>SUM(I7:K7)</f>
        <v>33991</v>
      </c>
      <c r="M7" s="24">
        <v>605</v>
      </c>
      <c r="N7" s="24">
        <v>468</v>
      </c>
      <c r="O7" s="24">
        <v>605</v>
      </c>
      <c r="P7" s="24">
        <v>468</v>
      </c>
      <c r="R7" s="13">
        <f>L7-SUM(M7:P7)</f>
        <v>31845</v>
      </c>
      <c r="S7" s="30" t="s">
        <v>49</v>
      </c>
    </row>
    <row r="8" spans="1:20" s="13" customFormat="1" ht="38.25" customHeight="1" outlineLevel="1">
      <c r="B8" s="44" t="s">
        <v>42</v>
      </c>
      <c r="C8" s="45"/>
      <c r="D8" s="46"/>
      <c r="E8" s="47"/>
      <c r="F8" s="48"/>
      <c r="G8" s="59"/>
      <c r="H8" s="49">
        <f t="shared" ref="H8:R8" si="2">SUBTOTAL(9,H7:H7)</f>
        <v>24</v>
      </c>
      <c r="I8" s="50">
        <f t="shared" si="2"/>
        <v>16858</v>
      </c>
      <c r="J8" s="50">
        <f t="shared" si="2"/>
        <v>15585</v>
      </c>
      <c r="K8" s="50">
        <f t="shared" si="2"/>
        <v>1548</v>
      </c>
      <c r="L8" s="49">
        <f t="shared" si="2"/>
        <v>33991</v>
      </c>
      <c r="M8" s="49">
        <f t="shared" si="2"/>
        <v>605</v>
      </c>
      <c r="N8" s="49">
        <f t="shared" si="2"/>
        <v>468</v>
      </c>
      <c r="O8" s="49">
        <f t="shared" si="2"/>
        <v>605</v>
      </c>
      <c r="P8" s="49">
        <f t="shared" si="2"/>
        <v>468</v>
      </c>
      <c r="Q8" s="51">
        <f t="shared" si="2"/>
        <v>0</v>
      </c>
      <c r="R8" s="51">
        <f t="shared" si="2"/>
        <v>31845</v>
      </c>
      <c r="S8" s="30"/>
    </row>
    <row r="9" spans="1:20" s="13" customFormat="1" ht="38.25" customHeight="1" outlineLevel="2">
      <c r="A9" s="17" t="s">
        <v>33</v>
      </c>
      <c r="B9" s="20" t="s">
        <v>34</v>
      </c>
      <c r="C9" s="19" t="s">
        <v>35</v>
      </c>
      <c r="D9" s="21" t="s">
        <v>2</v>
      </c>
      <c r="E9" s="22" t="s">
        <v>31</v>
      </c>
      <c r="F9" s="23">
        <v>190</v>
      </c>
      <c r="G9" s="32" t="s">
        <v>46</v>
      </c>
      <c r="H9" s="24">
        <v>4</v>
      </c>
      <c r="I9" s="13">
        <v>2810</v>
      </c>
      <c r="J9" s="13">
        <v>2597</v>
      </c>
      <c r="K9" s="13">
        <v>258</v>
      </c>
      <c r="L9" s="24">
        <f>SUM(I9:K9)</f>
        <v>5665</v>
      </c>
      <c r="M9" s="24">
        <v>361</v>
      </c>
      <c r="N9" s="24"/>
      <c r="O9" s="24">
        <v>639</v>
      </c>
      <c r="P9" s="24">
        <v>675</v>
      </c>
      <c r="R9" s="13">
        <f>L9-SUM(M9:P9)</f>
        <v>3990</v>
      </c>
      <c r="S9" s="18" t="s">
        <v>36</v>
      </c>
    </row>
    <row r="10" spans="1:20" s="13" customFormat="1" ht="38.25" customHeight="1" outlineLevel="2">
      <c r="A10" s="17" t="s">
        <v>33</v>
      </c>
      <c r="B10" s="20" t="s">
        <v>34</v>
      </c>
      <c r="C10" s="19" t="s">
        <v>35</v>
      </c>
      <c r="D10" s="21" t="s">
        <v>2</v>
      </c>
      <c r="E10" s="22" t="s">
        <v>31</v>
      </c>
      <c r="F10" s="23">
        <v>190</v>
      </c>
      <c r="G10" s="32" t="s">
        <v>47</v>
      </c>
      <c r="H10" s="24">
        <v>15</v>
      </c>
      <c r="I10" s="33">
        <v>10536</v>
      </c>
      <c r="J10" s="33">
        <v>9740</v>
      </c>
      <c r="K10" s="33">
        <v>968</v>
      </c>
      <c r="L10" s="24">
        <f>SUM(I10:K10)</f>
        <v>21244</v>
      </c>
      <c r="M10" s="24"/>
      <c r="N10" s="24"/>
      <c r="O10" s="24"/>
      <c r="P10" s="24"/>
      <c r="R10" s="13">
        <f>L10-SUM(M10:P10)</f>
        <v>21244</v>
      </c>
      <c r="S10" s="18" t="s">
        <v>37</v>
      </c>
    </row>
    <row r="11" spans="1:20" s="13" customFormat="1" ht="38.25" customHeight="1" outlineLevel="1">
      <c r="A11" s="17"/>
      <c r="B11" s="44" t="s">
        <v>43</v>
      </c>
      <c r="C11" s="45"/>
      <c r="D11" s="46"/>
      <c r="E11" s="47"/>
      <c r="F11" s="48"/>
      <c r="G11" s="55"/>
      <c r="H11" s="49">
        <f t="shared" ref="H11:R11" si="3">SUBTOTAL(9,H9:H10)</f>
        <v>19</v>
      </c>
      <c r="I11" s="56">
        <f t="shared" si="3"/>
        <v>13346</v>
      </c>
      <c r="J11" s="56">
        <f t="shared" si="3"/>
        <v>12337</v>
      </c>
      <c r="K11" s="56">
        <f t="shared" si="3"/>
        <v>1226</v>
      </c>
      <c r="L11" s="49">
        <f t="shared" si="3"/>
        <v>26909</v>
      </c>
      <c r="M11" s="49">
        <f t="shared" si="3"/>
        <v>361</v>
      </c>
      <c r="N11" s="49">
        <f t="shared" si="3"/>
        <v>0</v>
      </c>
      <c r="O11" s="49">
        <f t="shared" si="3"/>
        <v>639</v>
      </c>
      <c r="P11" s="49">
        <f t="shared" si="3"/>
        <v>675</v>
      </c>
      <c r="Q11" s="51">
        <f t="shared" si="3"/>
        <v>0</v>
      </c>
      <c r="R11" s="51">
        <f t="shared" si="3"/>
        <v>25234</v>
      </c>
      <c r="S11" s="18"/>
    </row>
    <row r="12" spans="1:20" s="13" customFormat="1" ht="38.25" customHeight="1">
      <c r="A12" s="17"/>
      <c r="B12" s="43" t="s">
        <v>44</v>
      </c>
      <c r="C12" s="19"/>
      <c r="D12" s="21"/>
      <c r="E12" s="22"/>
      <c r="F12" s="23"/>
      <c r="G12" s="32"/>
      <c r="H12" s="24">
        <f t="shared" ref="H12:R12" si="4">SUBTOTAL(9,H3:H10)</f>
        <v>91</v>
      </c>
      <c r="I12" s="33">
        <f t="shared" si="4"/>
        <v>63405</v>
      </c>
      <c r="J12" s="33">
        <f t="shared" si="4"/>
        <v>55975</v>
      </c>
      <c r="K12" s="33">
        <f t="shared" si="4"/>
        <v>4787</v>
      </c>
      <c r="L12" s="24">
        <f t="shared" si="4"/>
        <v>124167</v>
      </c>
      <c r="M12" s="24">
        <f t="shared" si="4"/>
        <v>1845</v>
      </c>
      <c r="N12" s="24">
        <f t="shared" si="4"/>
        <v>1148</v>
      </c>
      <c r="O12" s="24">
        <f t="shared" si="4"/>
        <v>2123</v>
      </c>
      <c r="P12" s="24">
        <f t="shared" si="4"/>
        <v>1823</v>
      </c>
      <c r="Q12" s="13">
        <f t="shared" si="4"/>
        <v>0</v>
      </c>
      <c r="R12" s="13">
        <f t="shared" si="4"/>
        <v>117228</v>
      </c>
      <c r="S12" s="18"/>
    </row>
    <row r="13" spans="1:20" s="13" customFormat="1" ht="34.5" customHeight="1">
      <c r="A13" s="15" t="s">
        <v>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5"/>
    </row>
    <row r="14" spans="1:20" s="13" customFormat="1" ht="34.5" customHeight="1">
      <c r="A14"/>
      <c r="B14"/>
      <c r="C14"/>
      <c r="D14"/>
      <c r="E14"/>
      <c r="F14"/>
      <c r="G14" s="61" t="s">
        <v>5</v>
      </c>
      <c r="H14" s="61"/>
      <c r="I14" s="61"/>
      <c r="J14"/>
      <c r="K14"/>
      <c r="L14"/>
      <c r="M14"/>
      <c r="N14"/>
      <c r="O14"/>
      <c r="P14"/>
      <c r="Q14"/>
      <c r="R14"/>
      <c r="S14" s="25"/>
    </row>
    <row r="15" spans="1:20" s="13" customFormat="1" ht="34.5" customHeight="1">
      <c r="A15" s="25"/>
      <c r="B15" s="25"/>
      <c r="C15" s="25"/>
      <c r="D15" s="25"/>
      <c r="E15" s="25"/>
      <c r="F15" s="34"/>
      <c r="G15" s="25"/>
      <c r="H15" s="35"/>
      <c r="I15" s="25"/>
      <c r="J15" s="25"/>
      <c r="K15" s="25"/>
      <c r="L15" s="35"/>
      <c r="M15" s="35"/>
      <c r="N15" s="35"/>
      <c r="O15" s="35"/>
      <c r="P15" s="35"/>
      <c r="Q15" s="25"/>
      <c r="R15" s="25"/>
      <c r="S15" s="25"/>
    </row>
    <row r="16" spans="1:20" s="13" customFormat="1" ht="34.5" customHeight="1">
      <c r="A16" s="25"/>
      <c r="B16" s="25"/>
      <c r="C16" s="25"/>
      <c r="D16" s="25"/>
      <c r="E16" s="25"/>
      <c r="F16" s="34"/>
      <c r="G16" s="25"/>
      <c r="H16" s="35"/>
      <c r="I16" s="25"/>
      <c r="J16" s="25"/>
      <c r="K16" s="25"/>
      <c r="L16" s="35"/>
      <c r="M16" s="35"/>
      <c r="N16" s="35"/>
      <c r="O16" s="35"/>
      <c r="P16" s="35"/>
      <c r="Q16" s="25"/>
      <c r="R16" s="25"/>
      <c r="S16" s="25"/>
    </row>
    <row r="17" spans="1:20" s="13" customFormat="1" ht="22.5" customHeight="1">
      <c r="A17" s="25"/>
      <c r="B17" s="25"/>
      <c r="C17" s="25"/>
      <c r="D17" s="25"/>
      <c r="E17" s="25"/>
      <c r="F17" s="34"/>
      <c r="G17" s="25"/>
      <c r="H17" s="35"/>
      <c r="I17" s="25"/>
      <c r="J17" s="25"/>
      <c r="K17" s="25"/>
      <c r="L17" s="35"/>
      <c r="M17" s="35"/>
      <c r="N17" s="35"/>
      <c r="O17" s="35"/>
      <c r="P17" s="35"/>
      <c r="Q17" s="25"/>
      <c r="R17" s="25"/>
      <c r="S17" s="25"/>
    </row>
    <row r="18" spans="1:20" s="13" customFormat="1" ht="34.5" customHeight="1">
      <c r="A18" s="25"/>
      <c r="B18" s="25"/>
      <c r="C18" s="25"/>
      <c r="D18" s="25"/>
      <c r="E18" s="25"/>
      <c r="F18" s="34"/>
      <c r="G18" s="25"/>
      <c r="H18" s="35"/>
      <c r="I18" s="25"/>
      <c r="J18" s="25"/>
      <c r="K18" s="25"/>
      <c r="L18" s="35"/>
      <c r="M18" s="35"/>
      <c r="N18" s="35"/>
      <c r="O18" s="35"/>
      <c r="P18" s="35"/>
      <c r="Q18" s="25"/>
      <c r="R18" s="25"/>
      <c r="S18" s="25"/>
    </row>
    <row r="19" spans="1:20" s="13" customFormat="1" ht="34.5" customHeight="1">
      <c r="A19" s="25"/>
      <c r="B19" s="25"/>
      <c r="C19" s="25"/>
      <c r="D19" s="25"/>
      <c r="E19" s="25"/>
      <c r="F19" s="34"/>
      <c r="G19" s="25"/>
      <c r="H19" s="35"/>
      <c r="I19" s="25"/>
      <c r="J19" s="25"/>
      <c r="K19" s="25"/>
      <c r="L19" s="35"/>
      <c r="M19" s="35"/>
      <c r="N19" s="35"/>
      <c r="O19" s="35"/>
      <c r="P19" s="35"/>
      <c r="Q19" s="25"/>
      <c r="R19" s="25"/>
      <c r="S19" s="25"/>
    </row>
    <row r="20" spans="1:20" s="17" customFormat="1" ht="34.5" customHeight="1">
      <c r="A20" s="25"/>
      <c r="B20" s="25"/>
      <c r="C20" s="25"/>
      <c r="D20" s="25"/>
      <c r="E20" s="25"/>
      <c r="F20" s="34"/>
      <c r="G20" s="25"/>
      <c r="H20" s="35"/>
      <c r="I20" s="25"/>
      <c r="J20" s="25"/>
      <c r="K20" s="25"/>
      <c r="L20" s="35"/>
      <c r="M20" s="35"/>
      <c r="N20" s="35"/>
      <c r="O20" s="35"/>
      <c r="P20" s="35"/>
      <c r="Q20" s="25"/>
      <c r="R20" s="25"/>
      <c r="S20" s="25"/>
    </row>
    <row r="21" spans="1:20" s="13" customFormat="1" ht="34.5" customHeight="1">
      <c r="A21" s="25"/>
      <c r="B21" s="25"/>
      <c r="C21" s="25"/>
      <c r="D21" s="25"/>
      <c r="E21" s="25"/>
      <c r="F21" s="34"/>
      <c r="G21" s="25"/>
      <c r="H21" s="35"/>
      <c r="I21" s="25"/>
      <c r="J21" s="25"/>
      <c r="K21" s="25"/>
      <c r="L21" s="35"/>
      <c r="M21" s="35"/>
      <c r="N21" s="35"/>
      <c r="O21" s="35"/>
      <c r="P21" s="35"/>
      <c r="Q21" s="25"/>
      <c r="R21" s="25"/>
      <c r="S21" s="25"/>
    </row>
    <row r="22" spans="1:20" s="13" customFormat="1" ht="34.5" customHeight="1">
      <c r="A22" s="25"/>
      <c r="B22" s="25"/>
      <c r="C22" s="25"/>
      <c r="D22" s="25"/>
      <c r="E22" s="25"/>
      <c r="F22" s="34"/>
      <c r="G22" s="25"/>
      <c r="H22" s="35"/>
      <c r="I22" s="25"/>
      <c r="J22" s="25"/>
      <c r="K22" s="25"/>
      <c r="L22" s="35"/>
      <c r="M22" s="35"/>
      <c r="N22" s="35"/>
      <c r="O22" s="35"/>
      <c r="P22" s="35"/>
      <c r="Q22" s="25"/>
      <c r="R22" s="25"/>
      <c r="S22" s="25"/>
    </row>
    <row r="23" spans="1:20" s="13" customFormat="1" ht="34.5" customHeight="1">
      <c r="A23" s="25"/>
      <c r="B23" s="25"/>
      <c r="C23" s="25"/>
      <c r="D23" s="25"/>
      <c r="E23" s="25"/>
      <c r="F23" s="34"/>
      <c r="G23" s="25"/>
      <c r="H23" s="35"/>
      <c r="I23" s="25"/>
      <c r="J23" s="25"/>
      <c r="K23" s="25"/>
      <c r="L23" s="35"/>
      <c r="M23" s="35"/>
      <c r="N23" s="35"/>
      <c r="O23" s="35"/>
      <c r="P23" s="35"/>
      <c r="Q23" s="25"/>
      <c r="R23" s="25"/>
      <c r="S23" s="25"/>
    </row>
    <row r="24" spans="1:20" s="13" customFormat="1" ht="19.5" customHeight="1">
      <c r="A24" s="25"/>
      <c r="B24" s="25"/>
      <c r="C24" s="25"/>
      <c r="D24" s="25"/>
      <c r="E24" s="25"/>
      <c r="F24" s="34"/>
      <c r="G24" s="25"/>
      <c r="H24" s="35"/>
      <c r="I24" s="25"/>
      <c r="J24" s="25"/>
      <c r="K24" s="25"/>
      <c r="L24" s="35"/>
      <c r="M24" s="35"/>
      <c r="N24" s="35"/>
      <c r="O24" s="35"/>
      <c r="P24" s="35"/>
      <c r="Q24" s="25"/>
      <c r="R24" s="25"/>
      <c r="S24" s="25"/>
    </row>
    <row r="25" spans="1:20" s="37" customFormat="1" ht="32.25" customHeight="1">
      <c r="A25" s="25"/>
      <c r="B25" s="25"/>
      <c r="C25" s="25"/>
      <c r="D25" s="25"/>
      <c r="E25" s="25"/>
      <c r="F25" s="34"/>
      <c r="G25" s="25"/>
      <c r="H25" s="35"/>
      <c r="I25" s="25"/>
      <c r="J25" s="25"/>
      <c r="K25" s="25"/>
      <c r="L25" s="35"/>
      <c r="M25" s="35"/>
      <c r="N25" s="35"/>
      <c r="O25" s="35"/>
      <c r="P25" s="35"/>
      <c r="Q25" s="25"/>
      <c r="R25" s="25"/>
      <c r="S25" s="25"/>
      <c r="T25" s="36"/>
    </row>
    <row r="26" spans="1:20" s="37" customFormat="1">
      <c r="A26" s="25"/>
      <c r="B26" s="25"/>
      <c r="C26" s="25"/>
      <c r="D26" s="25"/>
      <c r="E26" s="25"/>
      <c r="F26" s="34"/>
      <c r="G26" s="25"/>
      <c r="H26" s="35"/>
      <c r="I26" s="25"/>
      <c r="J26" s="25"/>
      <c r="K26" s="25"/>
      <c r="L26" s="35"/>
      <c r="M26" s="35"/>
      <c r="N26" s="35"/>
      <c r="O26" s="35"/>
      <c r="P26" s="35"/>
      <c r="Q26" s="25"/>
      <c r="R26" s="25"/>
      <c r="S26" s="25"/>
    </row>
    <row r="27" spans="1:20" s="13" customFormat="1" ht="34.5" customHeight="1">
      <c r="A27" s="25"/>
      <c r="B27" s="25"/>
      <c r="C27" s="25"/>
      <c r="D27" s="25"/>
      <c r="E27" s="25"/>
      <c r="F27" s="34"/>
      <c r="G27" s="25"/>
      <c r="H27" s="35"/>
      <c r="I27" s="25"/>
      <c r="J27" s="25"/>
      <c r="K27" s="25"/>
      <c r="L27" s="35"/>
      <c r="M27" s="35"/>
      <c r="N27" s="35"/>
      <c r="O27" s="35"/>
      <c r="P27" s="35"/>
      <c r="Q27" s="25"/>
      <c r="R27" s="25"/>
      <c r="S27" s="25"/>
    </row>
  </sheetData>
  <sortState ref="A3:S7">
    <sortCondition ref="B2"/>
  </sortState>
  <mergeCells count="2">
    <mergeCell ref="A1:S1"/>
    <mergeCell ref="G14:I14"/>
  </mergeCells>
  <phoneticPr fontId="18" type="noConversion"/>
  <pageMargins left="0.11811023622047245" right="0.11811023622047245" top="0.55118110236220474" bottom="0.35433070866141736" header="0.31496062992125984" footer="0.31496062992125984"/>
  <pageSetup paperSize="9" orientation="landscape" verticalDpi="0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103.12 (2)</vt:lpstr>
      <vt:lpstr>'103.12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Valued Acer Customer</cp:lastModifiedBy>
  <cp:lastPrinted>2014-12-27T05:31:45Z</cp:lastPrinted>
  <dcterms:created xsi:type="dcterms:W3CDTF">2013-06-25T01:13:31Z</dcterms:created>
  <dcterms:modified xsi:type="dcterms:W3CDTF">2014-12-29T02:20:54Z</dcterms:modified>
</cp:coreProperties>
</file>