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940" windowHeight="7200" activeTab="2"/>
  </bookViews>
  <sheets>
    <sheet name="104.1 (2)" sheetId="5" r:id="rId1"/>
    <sheet name="104.1 長代" sheetId="3" r:id="rId2"/>
    <sheet name="104.1幼輔計畫" sheetId="2" r:id="rId3"/>
  </sheets>
  <definedNames>
    <definedName name="_xlnm.Print_Titles" localSheetId="0">'104.1 (2)'!$1:$2</definedName>
    <definedName name="_xlnm.Print_Titles" localSheetId="1">'104.1 長代'!$1:$2</definedName>
    <definedName name="_xlnm.Print_Titles" localSheetId="2">'104.1幼輔計畫'!$1:$2</definedName>
  </definedNames>
  <calcPr calcId="125725"/>
</workbook>
</file>

<file path=xl/calcChain.xml><?xml version="1.0" encoding="utf-8"?>
<calcChain xmlns="http://schemas.openxmlformats.org/spreadsheetml/2006/main">
  <c r="S47" i="5"/>
  <c r="R47"/>
  <c r="Q47"/>
  <c r="P47"/>
  <c r="O47"/>
  <c r="N47"/>
  <c r="M47"/>
  <c r="L47"/>
  <c r="S46"/>
  <c r="R46"/>
  <c r="Q46"/>
  <c r="P46"/>
  <c r="O46"/>
  <c r="N46"/>
  <c r="M46"/>
  <c r="L46"/>
  <c r="S44"/>
  <c r="R44"/>
  <c r="Q44"/>
  <c r="P44"/>
  <c r="O44"/>
  <c r="N44"/>
  <c r="M44"/>
  <c r="L44"/>
  <c r="S41"/>
  <c r="R41"/>
  <c r="Q41"/>
  <c r="P41"/>
  <c r="O41"/>
  <c r="N41"/>
  <c r="M41"/>
  <c r="L41"/>
  <c r="S38"/>
  <c r="R38"/>
  <c r="Q38"/>
  <c r="P38"/>
  <c r="O38"/>
  <c r="N38"/>
  <c r="M38"/>
  <c r="L38"/>
  <c r="S36"/>
  <c r="R36"/>
  <c r="Q36"/>
  <c r="P36"/>
  <c r="O36"/>
  <c r="N36"/>
  <c r="M36"/>
  <c r="L36"/>
  <c r="S34"/>
  <c r="R34"/>
  <c r="Q34"/>
  <c r="P34"/>
  <c r="O34"/>
  <c r="N34"/>
  <c r="M34"/>
  <c r="L34"/>
  <c r="S31"/>
  <c r="R31"/>
  <c r="Q31"/>
  <c r="P31"/>
  <c r="O31"/>
  <c r="N31"/>
  <c r="M31"/>
  <c r="L31"/>
  <c r="S29"/>
  <c r="R29"/>
  <c r="Q29"/>
  <c r="P29"/>
  <c r="O29"/>
  <c r="N29"/>
  <c r="M29"/>
  <c r="L29"/>
  <c r="S27"/>
  <c r="R27"/>
  <c r="Q27"/>
  <c r="P27"/>
  <c r="O27"/>
  <c r="N27"/>
  <c r="M27"/>
  <c r="L27"/>
  <c r="S25"/>
  <c r="R25"/>
  <c r="Q25"/>
  <c r="P25"/>
  <c r="O25"/>
  <c r="N25"/>
  <c r="M25"/>
  <c r="L25"/>
  <c r="S23"/>
  <c r="R23"/>
  <c r="Q23"/>
  <c r="P23"/>
  <c r="O23"/>
  <c r="N23"/>
  <c r="M23"/>
  <c r="L23"/>
  <c r="S21"/>
  <c r="R21"/>
  <c r="Q21"/>
  <c r="P21"/>
  <c r="O21"/>
  <c r="N21"/>
  <c r="M21"/>
  <c r="L21"/>
  <c r="S19"/>
  <c r="R19"/>
  <c r="Q19"/>
  <c r="P19"/>
  <c r="O19"/>
  <c r="N19"/>
  <c r="M19"/>
  <c r="L19"/>
  <c r="S17"/>
  <c r="R17"/>
  <c r="Q17"/>
  <c r="P17"/>
  <c r="O17"/>
  <c r="N17"/>
  <c r="M17"/>
  <c r="L17"/>
  <c r="S10"/>
  <c r="R10"/>
  <c r="Q10"/>
  <c r="P10"/>
  <c r="O10"/>
  <c r="N10"/>
  <c r="M10"/>
  <c r="L10"/>
  <c r="S8"/>
  <c r="R8"/>
  <c r="Q8"/>
  <c r="P8"/>
  <c r="O8"/>
  <c r="N8"/>
  <c r="M8"/>
  <c r="L8"/>
  <c r="L20"/>
  <c r="N20" s="1"/>
  <c r="O20" s="1"/>
  <c r="S20" s="1"/>
  <c r="L33"/>
  <c r="N33" s="1"/>
  <c r="O33" s="1"/>
  <c r="S33" s="1"/>
  <c r="L32"/>
  <c r="N32" s="1"/>
  <c r="O32" s="1"/>
  <c r="S32" s="1"/>
  <c r="L37"/>
  <c r="N37" s="1"/>
  <c r="O37" s="1"/>
  <c r="S37" s="1"/>
  <c r="L24"/>
  <c r="N24" s="1"/>
  <c r="O24" s="1"/>
  <c r="S24" s="1"/>
  <c r="L35"/>
  <c r="N35" s="1"/>
  <c r="O35" s="1"/>
  <c r="S35" s="1"/>
  <c r="L43"/>
  <c r="N43" s="1"/>
  <c r="O43" s="1"/>
  <c r="S43" s="1"/>
  <c r="L40"/>
  <c r="N40" s="1"/>
  <c r="O40" s="1"/>
  <c r="S40" s="1"/>
  <c r="L26"/>
  <c r="N26" s="1"/>
  <c r="O26" s="1"/>
  <c r="S26" s="1"/>
  <c r="L39"/>
  <c r="N39" s="1"/>
  <c r="O39" s="1"/>
  <c r="S39" s="1"/>
  <c r="L18"/>
  <c r="N18" s="1"/>
  <c r="O18" s="1"/>
  <c r="S18" s="1"/>
  <c r="L9"/>
  <c r="N9" s="1"/>
  <c r="O9" s="1"/>
  <c r="S9" s="1"/>
  <c r="L30"/>
  <c r="N30" s="1"/>
  <c r="O30" s="1"/>
  <c r="S30" s="1"/>
  <c r="L22"/>
  <c r="N22" s="1"/>
  <c r="O22" s="1"/>
  <c r="S22" s="1"/>
  <c r="L45"/>
  <c r="N45" s="1"/>
  <c r="O45" s="1"/>
  <c r="S45" s="1"/>
  <c r="L42"/>
  <c r="N42" s="1"/>
  <c r="O42" s="1"/>
  <c r="S42" s="1"/>
  <c r="L28"/>
  <c r="N28" s="1"/>
  <c r="O28" s="1"/>
  <c r="S28" s="1"/>
  <c r="L16"/>
  <c r="N16" s="1"/>
  <c r="O16" s="1"/>
  <c r="S16" s="1"/>
  <c r="L15"/>
  <c r="N15" s="1"/>
  <c r="O15" s="1"/>
  <c r="S15" s="1"/>
  <c r="L14"/>
  <c r="N14" s="1"/>
  <c r="O14" s="1"/>
  <c r="S14" s="1"/>
  <c r="L13"/>
  <c r="N13" s="1"/>
  <c r="O13" s="1"/>
  <c r="S13" s="1"/>
  <c r="L12"/>
  <c r="N12" s="1"/>
  <c r="O12" s="1"/>
  <c r="S12" s="1"/>
  <c r="L11"/>
  <c r="N7"/>
  <c r="O7" s="1"/>
  <c r="S7" s="1"/>
  <c r="N6"/>
  <c r="O6" s="1"/>
  <c r="S6" s="1"/>
  <c r="N5"/>
  <c r="O5" s="1"/>
  <c r="S5" s="1"/>
  <c r="N4"/>
  <c r="O4" s="1"/>
  <c r="S4" s="1"/>
  <c r="N3"/>
  <c r="O3" s="1"/>
  <c r="R6" i="3"/>
  <c r="Q6"/>
  <c r="P6"/>
  <c r="M6"/>
  <c r="L5"/>
  <c r="N5" s="1"/>
  <c r="O5" s="1"/>
  <c r="S5" s="1"/>
  <c r="L4"/>
  <c r="N4" s="1"/>
  <c r="O4" s="1"/>
  <c r="S4" s="1"/>
  <c r="L3"/>
  <c r="R5" i="2"/>
  <c r="Q5"/>
  <c r="P5"/>
  <c r="M5"/>
  <c r="N4"/>
  <c r="O4" s="1"/>
  <c r="S4" s="1"/>
  <c r="N3"/>
  <c r="S3" i="5" l="1"/>
  <c r="N11"/>
  <c r="O11" s="1"/>
  <c r="S11" s="1"/>
  <c r="L5" i="2"/>
  <c r="L6" i="3"/>
  <c r="N3"/>
  <c r="O3" i="2"/>
  <c r="S3" s="1"/>
  <c r="S5" s="1"/>
  <c r="N6" i="3" l="1"/>
  <c r="O3"/>
  <c r="O5" i="2"/>
  <c r="N5"/>
  <c r="O6" i="3" l="1"/>
  <c r="S3"/>
  <c r="S6" s="1"/>
</calcChain>
</file>

<file path=xl/sharedStrings.xml><?xml version="1.0" encoding="utf-8"?>
<sst xmlns="http://schemas.openxmlformats.org/spreadsheetml/2006/main" count="208" uniqueCount="84">
  <si>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</si>
  <si>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</si>
  <si>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</si>
  <si>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</si>
  <si>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日期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</si>
  <si>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</si>
  <si>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</si>
  <si>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</si>
  <si>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</si>
  <si>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</si>
  <si>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</si>
  <si>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</si>
  <si>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</si>
  <si>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導師時間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</si>
  <si>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</si>
  <si>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</si>
  <si>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</si>
  <si>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代課人</t>
    <phoneticPr fontId="4" type="noConversion"/>
  </si>
  <si>
    <t>補充保費</t>
    <phoneticPr fontId="4" type="noConversion"/>
  </si>
  <si>
    <t>台南市北區文元國小年104年1月份鐘點代課費印領清冊</t>
    <phoneticPr fontId="4" type="noConversion"/>
  </si>
  <si>
    <t>羅毅恒</t>
    <phoneticPr fontId="3" type="noConversion"/>
  </si>
  <si>
    <t>公假</t>
    <phoneticPr fontId="3" type="noConversion"/>
  </si>
  <si>
    <t>顏慧敏</t>
    <phoneticPr fontId="3" type="noConversion"/>
  </si>
  <si>
    <t>幼兒園</t>
    <phoneticPr fontId="3" type="noConversion"/>
  </si>
  <si>
    <t>李金都</t>
    <phoneticPr fontId="3" type="noConversion"/>
  </si>
  <si>
    <t>公假</t>
    <phoneticPr fontId="3" type="noConversion"/>
  </si>
  <si>
    <t>劉美吟</t>
    <phoneticPr fontId="3" type="noConversion"/>
  </si>
  <si>
    <t>備註</t>
    <phoneticPr fontId="3" type="noConversion"/>
  </si>
  <si>
    <t>張清江</t>
    <phoneticPr fontId="3" type="noConversion"/>
  </si>
  <si>
    <t>陳宣榕</t>
    <phoneticPr fontId="3" type="noConversion"/>
  </si>
  <si>
    <t>補發103年12月份</t>
    <phoneticPr fontId="3" type="noConversion"/>
  </si>
  <si>
    <t>黃献瑞</t>
    <phoneticPr fontId="3" type="noConversion"/>
  </si>
  <si>
    <t>溫弘德</t>
    <phoneticPr fontId="3" type="noConversion"/>
  </si>
  <si>
    <t>鄭國鼎</t>
    <phoneticPr fontId="3" type="noConversion"/>
  </si>
  <si>
    <t>劉美吟</t>
    <phoneticPr fontId="3" type="noConversion"/>
  </si>
  <si>
    <t>徐雅雯</t>
    <phoneticPr fontId="3" type="noConversion"/>
  </si>
  <si>
    <t>王美文</t>
    <phoneticPr fontId="3" type="noConversion"/>
  </si>
  <si>
    <t>許紡銜</t>
    <phoneticPr fontId="3" type="noConversion"/>
  </si>
  <si>
    <t>吳秋燕</t>
    <phoneticPr fontId="3" type="noConversion"/>
  </si>
  <si>
    <t>李岳勳</t>
    <phoneticPr fontId="3" type="noConversion"/>
  </si>
  <si>
    <t>黃詠彬</t>
    <phoneticPr fontId="3" type="noConversion"/>
  </si>
  <si>
    <t>黃麗禎</t>
    <phoneticPr fontId="3" type="noConversion"/>
  </si>
  <si>
    <t>林吟靜</t>
    <phoneticPr fontId="3" type="noConversion"/>
  </si>
  <si>
    <t>張友蓓</t>
    <phoneticPr fontId="3" type="noConversion"/>
  </si>
  <si>
    <t>莊明珠</t>
    <phoneticPr fontId="3" type="noConversion"/>
  </si>
  <si>
    <t>張小鳳</t>
    <phoneticPr fontId="3" type="noConversion"/>
  </si>
  <si>
    <t>楊富安</t>
    <phoneticPr fontId="3" type="noConversion"/>
  </si>
  <si>
    <t>張清江</t>
    <phoneticPr fontId="3" type="noConversion"/>
  </si>
  <si>
    <t>郭政杰</t>
    <phoneticPr fontId="3" type="noConversion"/>
  </si>
  <si>
    <t>1月勞保代扣</t>
    <phoneticPr fontId="4" type="noConversion"/>
  </si>
  <si>
    <t>1月健保代扣</t>
    <phoneticPr fontId="4" type="noConversion"/>
  </si>
  <si>
    <t>李高瑞</t>
    <phoneticPr fontId="3" type="noConversion"/>
  </si>
  <si>
    <t>合計</t>
    <phoneticPr fontId="3" type="noConversion"/>
  </si>
  <si>
    <t>黃彩瑜</t>
    <phoneticPr fontId="3" type="noConversion"/>
  </si>
  <si>
    <t>王博碩</t>
    <phoneticPr fontId="3" type="noConversion"/>
  </si>
  <si>
    <t>病假</t>
    <phoneticPr fontId="3" type="noConversion"/>
  </si>
  <si>
    <t>何雪如</t>
    <phoneticPr fontId="3" type="noConversion"/>
  </si>
  <si>
    <t>汪雅菁</t>
    <phoneticPr fontId="3" type="noConversion"/>
  </si>
  <si>
    <t>翁寶治</t>
    <phoneticPr fontId="3" type="noConversion"/>
  </si>
  <si>
    <t>吳雨潔</t>
    <phoneticPr fontId="3" type="noConversion"/>
  </si>
  <si>
    <t>娩假</t>
    <phoneticPr fontId="3" type="noConversion"/>
  </si>
  <si>
    <t>張幼君</t>
    <phoneticPr fontId="3" type="noConversion"/>
  </si>
  <si>
    <t>1/5、1/12、1/19、1/26</t>
    <phoneticPr fontId="3" type="noConversion"/>
  </si>
  <si>
    <t>1/6、1/13、1/20、1/27</t>
    <phoneticPr fontId="3" type="noConversion"/>
  </si>
  <si>
    <t>1/7、1/14、1/21</t>
    <phoneticPr fontId="3" type="noConversion"/>
  </si>
  <si>
    <t>1/8、1/15、1/22</t>
    <phoneticPr fontId="3" type="noConversion"/>
  </si>
  <si>
    <t>1/9、1/16、1/23</t>
    <phoneticPr fontId="3" type="noConversion"/>
  </si>
  <si>
    <t>吳雨潔 合計</t>
  </si>
  <si>
    <t>李岳勳 合計</t>
  </si>
  <si>
    <t>李金都 合計</t>
  </si>
  <si>
    <t>李高瑞 合計</t>
  </si>
  <si>
    <t>汪雅菁 合計</t>
  </si>
  <si>
    <t>徐雅雯 合計</t>
  </si>
  <si>
    <t>翁寶治 合計</t>
  </si>
  <si>
    <t>張友蓓 合計</t>
  </si>
  <si>
    <t>張清江 合計</t>
  </si>
  <si>
    <t>許紡銜 合計</t>
  </si>
  <si>
    <t>陳宣榕 合計</t>
  </si>
  <si>
    <t>黃彩瑜 合計</t>
  </si>
  <si>
    <t>黃詠彬 合計</t>
  </si>
  <si>
    <t>黃麗禎 合計</t>
  </si>
  <si>
    <t>黃献瑞 合計</t>
  </si>
  <si>
    <t>鄭國鼎 合計</t>
  </si>
  <si>
    <t>總計</t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</si>
</sst>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m/d;@"/>
  </numFmts>
  <fonts count="1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9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ont="1" applyFill="1">
      <alignment vertical="center"/>
    </xf>
    <xf numFmtId="176" fontId="6" fillId="2" borderId="0" xfId="0" applyNumberFormat="1" applyFont="1" applyFill="1" applyAlignment="1">
      <alignment horizontal="center" vertical="center"/>
    </xf>
    <xf numFmtId="176" fontId="7" fillId="0" borderId="0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0" fontId="8" fillId="0" borderId="2" xfId="0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9" fontId="0" fillId="0" borderId="3" xfId="0" applyNumberFormat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0" fillId="2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177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>
      <alignment vertical="center"/>
    </xf>
    <xf numFmtId="0" fontId="13" fillId="0" borderId="2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76" fontId="9" fillId="2" borderId="0" xfId="0" applyNumberFormat="1" applyFont="1" applyFill="1">
      <alignment vertical="center"/>
    </xf>
    <xf numFmtId="3" fontId="9" fillId="0" borderId="0" xfId="0" applyNumberFormat="1" applyFont="1">
      <alignment vertical="center"/>
    </xf>
    <xf numFmtId="3" fontId="9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>
      <alignment vertical="center"/>
    </xf>
    <xf numFmtId="176" fontId="7" fillId="0" borderId="3" xfId="0" applyNumberFormat="1" applyFont="1" applyFill="1" applyBorder="1">
      <alignment vertical="center"/>
    </xf>
    <xf numFmtId="49" fontId="0" fillId="0" borderId="0" xfId="0" applyNumberFormat="1" applyFill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1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177" fontId="1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5"/>
  <sheetViews>
    <sheetView topLeftCell="A31" zoomScale="70" zoomScaleNormal="70" workbookViewId="0">
      <selection activeCell="D43" sqref="D43"/>
    </sheetView>
  </sheetViews>
  <sheetFormatPr defaultRowHeight="16.5" outlineLevelRow="2"/>
  <cols>
    <col min="1" max="1" width="7.875" customWidth="1"/>
    <col min="2" max="2" width="6" style="11" customWidth="1"/>
    <col min="3" max="3" width="7.5" customWidth="1"/>
    <col min="4" max="4" width="12.625" style="48" customWidth="1"/>
    <col min="5" max="11" width="6.625" style="11" customWidth="1"/>
    <col min="12" max="12" width="4.5" style="57" customWidth="1"/>
    <col min="13" max="13" width="4.5" customWidth="1"/>
    <col min="14" max="14" width="5.75" customWidth="1"/>
    <col min="15" max="15" width="8" style="17" customWidth="1"/>
    <col min="16" max="17" width="6.5" customWidth="1"/>
    <col min="18" max="18" width="7.75" customWidth="1"/>
    <col min="19" max="19" width="7.75" style="5" customWidth="1"/>
    <col min="20" max="20" width="7.25" customWidth="1"/>
  </cols>
  <sheetData>
    <row r="1" spans="1:20" s="1" customFormat="1" ht="36.75" customHeight="1">
      <c r="A1" s="108" t="s">
        <v>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20" s="22" customFormat="1" ht="30.75" customHeight="1">
      <c r="A2" s="18" t="s">
        <v>17</v>
      </c>
      <c r="B2" s="20" t="s">
        <v>0</v>
      </c>
      <c r="C2" s="19" t="s">
        <v>1</v>
      </c>
      <c r="D2" s="45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52" t="s">
        <v>12</v>
      </c>
      <c r="M2" s="35" t="s">
        <v>13</v>
      </c>
      <c r="N2" s="21" t="s">
        <v>14</v>
      </c>
      <c r="O2" s="24" t="s">
        <v>15</v>
      </c>
      <c r="P2" s="23" t="s">
        <v>49</v>
      </c>
      <c r="Q2" s="23" t="s">
        <v>50</v>
      </c>
      <c r="R2" s="23" t="s">
        <v>18</v>
      </c>
      <c r="S2" s="36" t="s">
        <v>16</v>
      </c>
      <c r="T2" s="59" t="s">
        <v>27</v>
      </c>
    </row>
    <row r="3" spans="1:20" s="22" customFormat="1" ht="24.75" customHeight="1" outlineLevel="2">
      <c r="A3" s="30" t="s">
        <v>59</v>
      </c>
      <c r="B3" s="25" t="s">
        <v>60</v>
      </c>
      <c r="C3" s="2" t="s">
        <v>61</v>
      </c>
      <c r="D3" s="81" t="s">
        <v>62</v>
      </c>
      <c r="E3" s="25"/>
      <c r="F3" s="25"/>
      <c r="G3" s="25"/>
      <c r="H3" s="25"/>
      <c r="I3" s="34">
        <v>607</v>
      </c>
      <c r="J3" s="34">
        <v>610</v>
      </c>
      <c r="K3" s="75"/>
      <c r="L3" s="82">
        <v>8</v>
      </c>
      <c r="M3" s="76"/>
      <c r="N3" s="77">
        <f>L3+M3</f>
        <v>8</v>
      </c>
      <c r="O3" s="78">
        <f>N3*260</f>
        <v>2080</v>
      </c>
      <c r="P3" s="79">
        <v>456</v>
      </c>
      <c r="Q3" s="79"/>
      <c r="R3" s="79"/>
      <c r="S3" s="83">
        <f>O3-SUM(P3:R3)</f>
        <v>1624</v>
      </c>
      <c r="T3" s="80"/>
    </row>
    <row r="4" spans="1:20" s="22" customFormat="1" ht="24.75" customHeight="1" outlineLevel="2">
      <c r="A4" s="30" t="s">
        <v>59</v>
      </c>
      <c r="B4" s="25" t="s">
        <v>60</v>
      </c>
      <c r="C4" s="2" t="s">
        <v>61</v>
      </c>
      <c r="D4" s="81" t="s">
        <v>63</v>
      </c>
      <c r="E4" s="25">
        <v>402</v>
      </c>
      <c r="F4" s="25">
        <v>605</v>
      </c>
      <c r="G4" s="25">
        <v>611</v>
      </c>
      <c r="H4" s="25"/>
      <c r="I4" s="34">
        <v>403</v>
      </c>
      <c r="J4" s="34">
        <v>404</v>
      </c>
      <c r="K4" s="75"/>
      <c r="L4" s="82">
        <v>20</v>
      </c>
      <c r="M4" s="76"/>
      <c r="N4" s="77">
        <f>L4+M4</f>
        <v>20</v>
      </c>
      <c r="O4" s="78">
        <f>N4*260</f>
        <v>5200</v>
      </c>
      <c r="P4" s="79"/>
      <c r="Q4" s="79"/>
      <c r="R4" s="79"/>
      <c r="S4" s="83">
        <f>O4-SUM(P4:R4)</f>
        <v>5200</v>
      </c>
      <c r="T4" s="80"/>
    </row>
    <row r="5" spans="1:20" s="22" customFormat="1" ht="24.75" customHeight="1" outlineLevel="2">
      <c r="A5" s="30" t="s">
        <v>59</v>
      </c>
      <c r="B5" s="25" t="s">
        <v>60</v>
      </c>
      <c r="C5" s="2" t="s">
        <v>61</v>
      </c>
      <c r="D5" s="81" t="s">
        <v>64</v>
      </c>
      <c r="E5" s="25">
        <v>404</v>
      </c>
      <c r="F5" s="25">
        <v>606</v>
      </c>
      <c r="G5" s="25">
        <v>609</v>
      </c>
      <c r="H5" s="25"/>
      <c r="I5" s="34"/>
      <c r="J5" s="34"/>
      <c r="K5" s="75"/>
      <c r="L5" s="82">
        <v>9</v>
      </c>
      <c r="M5" s="76"/>
      <c r="N5" s="77">
        <f>L5+M5</f>
        <v>9</v>
      </c>
      <c r="O5" s="78">
        <f>N5*260</f>
        <v>2340</v>
      </c>
      <c r="P5" s="79"/>
      <c r="Q5" s="79"/>
      <c r="R5" s="79"/>
      <c r="S5" s="83">
        <f>O5-SUM(P5:R5)</f>
        <v>2340</v>
      </c>
      <c r="T5" s="80"/>
    </row>
    <row r="6" spans="1:20" s="22" customFormat="1" ht="24.75" customHeight="1" outlineLevel="2">
      <c r="A6" s="30" t="s">
        <v>59</v>
      </c>
      <c r="B6" s="25" t="s">
        <v>60</v>
      </c>
      <c r="C6" s="2" t="s">
        <v>61</v>
      </c>
      <c r="D6" s="81" t="s">
        <v>65</v>
      </c>
      <c r="E6" s="25">
        <v>610</v>
      </c>
      <c r="F6" s="25">
        <v>607</v>
      </c>
      <c r="G6" s="25">
        <v>403</v>
      </c>
      <c r="H6" s="25"/>
      <c r="I6" s="34">
        <v>608</v>
      </c>
      <c r="J6" s="34">
        <v>605</v>
      </c>
      <c r="K6" s="75"/>
      <c r="L6" s="82">
        <v>15</v>
      </c>
      <c r="M6" s="76"/>
      <c r="N6" s="77">
        <f>L6+M6</f>
        <v>15</v>
      </c>
      <c r="O6" s="78">
        <f>N6*260</f>
        <v>3900</v>
      </c>
      <c r="P6" s="79"/>
      <c r="Q6" s="79"/>
      <c r="R6" s="79"/>
      <c r="S6" s="83">
        <f>O6-SUM(P6:R6)</f>
        <v>3900</v>
      </c>
      <c r="T6" s="80"/>
    </row>
    <row r="7" spans="1:20" s="22" customFormat="1" ht="24.75" customHeight="1" outlineLevel="2">
      <c r="A7" s="30" t="s">
        <v>59</v>
      </c>
      <c r="B7" s="25" t="s">
        <v>60</v>
      </c>
      <c r="C7" s="2" t="s">
        <v>61</v>
      </c>
      <c r="D7" s="81" t="s">
        <v>66</v>
      </c>
      <c r="E7" s="25">
        <v>609</v>
      </c>
      <c r="F7" s="25">
        <v>608</v>
      </c>
      <c r="G7" s="25">
        <v>401</v>
      </c>
      <c r="H7" s="25">
        <v>402</v>
      </c>
      <c r="I7" s="34">
        <v>611</v>
      </c>
      <c r="J7" s="34"/>
      <c r="K7" s="75"/>
      <c r="L7" s="82">
        <v>15</v>
      </c>
      <c r="M7" s="76"/>
      <c r="N7" s="77">
        <f>L7+M7</f>
        <v>15</v>
      </c>
      <c r="O7" s="78">
        <f>N7*260</f>
        <v>3900</v>
      </c>
      <c r="P7" s="79"/>
      <c r="Q7" s="79"/>
      <c r="R7" s="79"/>
      <c r="S7" s="83">
        <f>O7-SUM(P7:R7)</f>
        <v>3900</v>
      </c>
      <c r="T7" s="80"/>
    </row>
    <row r="8" spans="1:20" s="22" customFormat="1" ht="24.75" customHeight="1" outlineLevel="1">
      <c r="A8" s="84" t="s">
        <v>67</v>
      </c>
      <c r="B8" s="85"/>
      <c r="C8" s="86"/>
      <c r="D8" s="87"/>
      <c r="E8" s="85"/>
      <c r="F8" s="85"/>
      <c r="G8" s="85"/>
      <c r="H8" s="85"/>
      <c r="I8" s="88"/>
      <c r="J8" s="88"/>
      <c r="K8" s="89"/>
      <c r="L8" s="90">
        <f t="shared" ref="L8:S8" si="0">SUBTOTAL(9,L3:L7)</f>
        <v>67</v>
      </c>
      <c r="M8" s="91">
        <f t="shared" si="0"/>
        <v>0</v>
      </c>
      <c r="N8" s="92">
        <f t="shared" si="0"/>
        <v>67</v>
      </c>
      <c r="O8" s="93">
        <f t="shared" si="0"/>
        <v>17420</v>
      </c>
      <c r="P8" s="94">
        <f t="shared" si="0"/>
        <v>456</v>
      </c>
      <c r="Q8" s="94">
        <f t="shared" si="0"/>
        <v>0</v>
      </c>
      <c r="R8" s="94">
        <f t="shared" si="0"/>
        <v>0</v>
      </c>
      <c r="S8" s="95">
        <f t="shared" si="0"/>
        <v>16964</v>
      </c>
      <c r="T8" s="96"/>
    </row>
    <row r="9" spans="1:20" s="28" customFormat="1" ht="24.75" customHeight="1" outlineLevel="2">
      <c r="A9" s="30" t="s">
        <v>39</v>
      </c>
      <c r="B9" s="25" t="s">
        <v>21</v>
      </c>
      <c r="C9" s="66" t="s">
        <v>29</v>
      </c>
      <c r="D9" s="50">
        <v>42020</v>
      </c>
      <c r="E9" s="34"/>
      <c r="F9" s="34">
        <v>311</v>
      </c>
      <c r="G9" s="34"/>
      <c r="H9" s="34"/>
      <c r="I9" s="34"/>
      <c r="J9" s="34"/>
      <c r="K9" s="34"/>
      <c r="L9" s="29">
        <f>COUNT(E9:K9)</f>
        <v>1</v>
      </c>
      <c r="M9" s="26"/>
      <c r="N9" s="29">
        <f>L9+M9</f>
        <v>1</v>
      </c>
      <c r="O9" s="31">
        <f>N9*260</f>
        <v>260</v>
      </c>
      <c r="P9" s="27"/>
      <c r="Q9" s="32"/>
      <c r="S9" s="51">
        <f>O9-SUM(P9:R9)</f>
        <v>260</v>
      </c>
    </row>
    <row r="10" spans="1:20" s="28" customFormat="1" ht="24.75" customHeight="1" outlineLevel="1">
      <c r="A10" s="97" t="s">
        <v>68</v>
      </c>
      <c r="B10" s="85"/>
      <c r="C10" s="98"/>
      <c r="D10" s="99"/>
      <c r="E10" s="88"/>
      <c r="F10" s="88"/>
      <c r="G10" s="88"/>
      <c r="H10" s="88"/>
      <c r="I10" s="88"/>
      <c r="J10" s="88"/>
      <c r="K10" s="88"/>
      <c r="L10" s="100">
        <f t="shared" ref="L10:S10" si="1">SUBTOTAL(9,L9:L9)</f>
        <v>1</v>
      </c>
      <c r="M10" s="101">
        <f t="shared" si="1"/>
        <v>0</v>
      </c>
      <c r="N10" s="100">
        <f t="shared" si="1"/>
        <v>1</v>
      </c>
      <c r="O10" s="102">
        <f t="shared" si="1"/>
        <v>260</v>
      </c>
      <c r="P10" s="103">
        <f t="shared" si="1"/>
        <v>0</v>
      </c>
      <c r="Q10" s="104">
        <f t="shared" si="1"/>
        <v>0</v>
      </c>
      <c r="R10" s="105">
        <f t="shared" si="1"/>
        <v>0</v>
      </c>
      <c r="S10" s="106">
        <f t="shared" si="1"/>
        <v>260</v>
      </c>
      <c r="T10" s="105"/>
    </row>
    <row r="11" spans="1:20" s="28" customFormat="1" ht="24.75" customHeight="1" outlineLevel="2">
      <c r="A11" s="30" t="s">
        <v>24</v>
      </c>
      <c r="B11" s="25" t="s">
        <v>25</v>
      </c>
      <c r="C11" s="2" t="s">
        <v>26</v>
      </c>
      <c r="D11" s="50">
        <v>41655</v>
      </c>
      <c r="E11" s="34">
        <v>603</v>
      </c>
      <c r="F11" s="34">
        <v>603</v>
      </c>
      <c r="G11" s="34">
        <v>604</v>
      </c>
      <c r="H11" s="34">
        <v>604</v>
      </c>
      <c r="I11" s="34">
        <v>601</v>
      </c>
      <c r="J11" s="34">
        <v>601</v>
      </c>
      <c r="K11" s="34"/>
      <c r="L11" s="29">
        <f t="shared" ref="L11:L16" si="2">COUNT(E11:K11)</f>
        <v>6</v>
      </c>
      <c r="M11" s="26"/>
      <c r="N11" s="29">
        <f t="shared" ref="N11:N16" si="3">L11+M11</f>
        <v>6</v>
      </c>
      <c r="O11" s="31">
        <f t="shared" ref="O11:O16" si="4">N11*260</f>
        <v>1560</v>
      </c>
      <c r="P11" s="27">
        <v>152</v>
      </c>
      <c r="Q11" s="32"/>
      <c r="S11" s="83">
        <f t="shared" ref="S11:S16" si="5">O11-SUM(P11:R11)</f>
        <v>1408</v>
      </c>
    </row>
    <row r="12" spans="1:20" s="28" customFormat="1" ht="24.75" customHeight="1" outlineLevel="2">
      <c r="A12" s="30" t="s">
        <v>24</v>
      </c>
      <c r="B12" s="25" t="s">
        <v>25</v>
      </c>
      <c r="C12" s="2" t="s">
        <v>26</v>
      </c>
      <c r="D12" s="50">
        <v>41658</v>
      </c>
      <c r="E12" s="34"/>
      <c r="F12" s="34">
        <v>513</v>
      </c>
      <c r="G12" s="34">
        <v>512</v>
      </c>
      <c r="H12" s="34"/>
      <c r="I12" s="34">
        <v>514</v>
      </c>
      <c r="J12" s="34"/>
      <c r="K12" s="34"/>
      <c r="L12" s="29">
        <f t="shared" si="2"/>
        <v>3</v>
      </c>
      <c r="M12" s="26"/>
      <c r="N12" s="29">
        <f t="shared" si="3"/>
        <v>3</v>
      </c>
      <c r="O12" s="31">
        <f t="shared" si="4"/>
        <v>780</v>
      </c>
      <c r="P12" s="27"/>
      <c r="Q12" s="32"/>
      <c r="S12" s="51">
        <f t="shared" si="5"/>
        <v>780</v>
      </c>
    </row>
    <row r="13" spans="1:20" s="28" customFormat="1" ht="24.75" customHeight="1" outlineLevel="2">
      <c r="A13" s="30" t="s">
        <v>24</v>
      </c>
      <c r="B13" s="25" t="s">
        <v>25</v>
      </c>
      <c r="C13" s="2" t="s">
        <v>26</v>
      </c>
      <c r="D13" s="50">
        <v>41659</v>
      </c>
      <c r="E13" s="34"/>
      <c r="F13" s="34"/>
      <c r="G13" s="34">
        <v>604</v>
      </c>
      <c r="H13" s="34">
        <v>603</v>
      </c>
      <c r="I13" s="34">
        <v>601</v>
      </c>
      <c r="J13" s="34"/>
      <c r="K13" s="34"/>
      <c r="L13" s="29">
        <f t="shared" si="2"/>
        <v>3</v>
      </c>
      <c r="M13" s="26"/>
      <c r="N13" s="29">
        <f t="shared" si="3"/>
        <v>3</v>
      </c>
      <c r="O13" s="31">
        <f t="shared" si="4"/>
        <v>780</v>
      </c>
      <c r="P13" s="27"/>
      <c r="Q13" s="32"/>
      <c r="S13" s="51">
        <f t="shared" si="5"/>
        <v>780</v>
      </c>
    </row>
    <row r="14" spans="1:20" s="28" customFormat="1" ht="24.75" customHeight="1" outlineLevel="2">
      <c r="A14" s="30" t="s">
        <v>24</v>
      </c>
      <c r="B14" s="25" t="s">
        <v>25</v>
      </c>
      <c r="C14" s="2" t="s">
        <v>26</v>
      </c>
      <c r="D14" s="50">
        <v>41661</v>
      </c>
      <c r="E14" s="34">
        <v>512</v>
      </c>
      <c r="F14" s="34">
        <v>512</v>
      </c>
      <c r="G14" s="34">
        <v>514</v>
      </c>
      <c r="H14" s="34">
        <v>514</v>
      </c>
      <c r="I14" s="34">
        <v>513</v>
      </c>
      <c r="J14" s="34">
        <v>513</v>
      </c>
      <c r="K14" s="34"/>
      <c r="L14" s="29">
        <f t="shared" si="2"/>
        <v>6</v>
      </c>
      <c r="M14" s="26"/>
      <c r="N14" s="29">
        <f t="shared" si="3"/>
        <v>6</v>
      </c>
      <c r="O14" s="31">
        <f t="shared" si="4"/>
        <v>1560</v>
      </c>
      <c r="P14" s="27"/>
      <c r="Q14" s="32"/>
      <c r="S14" s="51">
        <f t="shared" si="5"/>
        <v>1560</v>
      </c>
    </row>
    <row r="15" spans="1:20" s="28" customFormat="1" ht="24.75" customHeight="1" outlineLevel="2">
      <c r="A15" s="30" t="s">
        <v>24</v>
      </c>
      <c r="B15" s="25" t="s">
        <v>25</v>
      </c>
      <c r="C15" s="2" t="s">
        <v>26</v>
      </c>
      <c r="D15" s="50">
        <v>41662</v>
      </c>
      <c r="E15" s="34">
        <v>603</v>
      </c>
      <c r="F15" s="34">
        <v>603</v>
      </c>
      <c r="G15" s="34">
        <v>604</v>
      </c>
      <c r="H15" s="34">
        <v>604</v>
      </c>
      <c r="I15" s="34">
        <v>601</v>
      </c>
      <c r="J15" s="34">
        <v>601</v>
      </c>
      <c r="K15" s="34"/>
      <c r="L15" s="29">
        <f t="shared" si="2"/>
        <v>6</v>
      </c>
      <c r="M15" s="26"/>
      <c r="N15" s="29">
        <f t="shared" si="3"/>
        <v>6</v>
      </c>
      <c r="O15" s="31">
        <f t="shared" si="4"/>
        <v>1560</v>
      </c>
      <c r="P15" s="27"/>
      <c r="Q15" s="32"/>
      <c r="S15" s="51">
        <f t="shared" si="5"/>
        <v>1560</v>
      </c>
    </row>
    <row r="16" spans="1:20" s="28" customFormat="1" ht="24.75" customHeight="1" outlineLevel="2">
      <c r="A16" s="30" t="s">
        <v>24</v>
      </c>
      <c r="B16" s="25" t="s">
        <v>25</v>
      </c>
      <c r="C16" s="2" t="s">
        <v>26</v>
      </c>
      <c r="D16" s="50">
        <v>41665</v>
      </c>
      <c r="E16" s="34"/>
      <c r="F16" s="34">
        <v>513</v>
      </c>
      <c r="G16" s="34">
        <v>512</v>
      </c>
      <c r="H16" s="34"/>
      <c r="I16" s="34">
        <v>514</v>
      </c>
      <c r="J16" s="34"/>
      <c r="K16" s="34"/>
      <c r="L16" s="29">
        <f t="shared" si="2"/>
        <v>3</v>
      </c>
      <c r="M16" s="26"/>
      <c r="N16" s="29">
        <f t="shared" si="3"/>
        <v>3</v>
      </c>
      <c r="O16" s="31">
        <f t="shared" si="4"/>
        <v>780</v>
      </c>
      <c r="P16" s="27"/>
      <c r="Q16" s="32"/>
      <c r="S16" s="51">
        <f t="shared" si="5"/>
        <v>780</v>
      </c>
    </row>
    <row r="17" spans="1:20" s="28" customFormat="1" ht="24.75" customHeight="1" outlineLevel="1">
      <c r="A17" s="97" t="s">
        <v>69</v>
      </c>
      <c r="B17" s="85"/>
      <c r="C17" s="86"/>
      <c r="D17" s="99"/>
      <c r="E17" s="88"/>
      <c r="F17" s="88"/>
      <c r="G17" s="88"/>
      <c r="H17" s="88"/>
      <c r="I17" s="88"/>
      <c r="J17" s="88"/>
      <c r="K17" s="88"/>
      <c r="L17" s="100">
        <f t="shared" ref="L17:S17" si="6">SUBTOTAL(9,L11:L16)</f>
        <v>27</v>
      </c>
      <c r="M17" s="101">
        <f t="shared" si="6"/>
        <v>0</v>
      </c>
      <c r="N17" s="100">
        <f t="shared" si="6"/>
        <v>27</v>
      </c>
      <c r="O17" s="102">
        <f t="shared" si="6"/>
        <v>7020</v>
      </c>
      <c r="P17" s="103">
        <f t="shared" si="6"/>
        <v>152</v>
      </c>
      <c r="Q17" s="104">
        <f t="shared" si="6"/>
        <v>0</v>
      </c>
      <c r="R17" s="105">
        <f t="shared" si="6"/>
        <v>0</v>
      </c>
      <c r="S17" s="106">
        <f t="shared" si="6"/>
        <v>6868</v>
      </c>
      <c r="T17" s="105"/>
    </row>
    <row r="18" spans="1:20" s="28" customFormat="1" ht="24.75" customHeight="1" outlineLevel="2">
      <c r="A18" s="30" t="s">
        <v>51</v>
      </c>
      <c r="B18" s="25" t="s">
        <v>21</v>
      </c>
      <c r="C18" s="66" t="s">
        <v>42</v>
      </c>
      <c r="D18" s="50">
        <v>42026</v>
      </c>
      <c r="E18" s="34">
        <v>612</v>
      </c>
      <c r="F18" s="34">
        <v>612</v>
      </c>
      <c r="G18" s="34"/>
      <c r="H18" s="34"/>
      <c r="I18" s="34"/>
      <c r="J18" s="34"/>
      <c r="K18" s="34"/>
      <c r="L18" s="29">
        <f>COUNT(E18:K18)</f>
        <v>2</v>
      </c>
      <c r="M18" s="26"/>
      <c r="N18" s="29">
        <f>L18+M18</f>
        <v>2</v>
      </c>
      <c r="O18" s="31">
        <f>N18*260</f>
        <v>520</v>
      </c>
      <c r="P18" s="27"/>
      <c r="Q18" s="32"/>
      <c r="S18" s="51">
        <f>O18-SUM(P18:R18)</f>
        <v>520</v>
      </c>
    </row>
    <row r="19" spans="1:20" s="28" customFormat="1" ht="24.75" customHeight="1" outlineLevel="1">
      <c r="A19" s="97" t="s">
        <v>70</v>
      </c>
      <c r="B19" s="85"/>
      <c r="C19" s="98"/>
      <c r="D19" s="99"/>
      <c r="E19" s="88"/>
      <c r="F19" s="88"/>
      <c r="G19" s="88"/>
      <c r="H19" s="88"/>
      <c r="I19" s="88"/>
      <c r="J19" s="88"/>
      <c r="K19" s="88"/>
      <c r="L19" s="100">
        <f t="shared" ref="L19:S19" si="7">SUBTOTAL(9,L18:L18)</f>
        <v>2</v>
      </c>
      <c r="M19" s="101">
        <f t="shared" si="7"/>
        <v>0</v>
      </c>
      <c r="N19" s="100">
        <f t="shared" si="7"/>
        <v>2</v>
      </c>
      <c r="O19" s="102">
        <f t="shared" si="7"/>
        <v>520</v>
      </c>
      <c r="P19" s="103">
        <f t="shared" si="7"/>
        <v>0</v>
      </c>
      <c r="Q19" s="104">
        <f t="shared" si="7"/>
        <v>0</v>
      </c>
      <c r="R19" s="105">
        <f t="shared" si="7"/>
        <v>0</v>
      </c>
      <c r="S19" s="106">
        <f t="shared" si="7"/>
        <v>520</v>
      </c>
      <c r="T19" s="105"/>
    </row>
    <row r="20" spans="1:20" s="28" customFormat="1" ht="24.75" customHeight="1" outlineLevel="2">
      <c r="A20" s="30" t="s">
        <v>57</v>
      </c>
      <c r="B20" s="25" t="s">
        <v>55</v>
      </c>
      <c r="C20" s="2" t="s">
        <v>56</v>
      </c>
      <c r="D20" s="50">
        <v>42031</v>
      </c>
      <c r="E20" s="25"/>
      <c r="F20" s="25"/>
      <c r="G20" s="25"/>
      <c r="H20" s="25"/>
      <c r="I20" s="34"/>
      <c r="J20" s="34">
        <v>604</v>
      </c>
      <c r="K20" s="34"/>
      <c r="L20" s="29">
        <f>COUNT(E20:K20)</f>
        <v>1</v>
      </c>
      <c r="M20" s="26"/>
      <c r="N20" s="29">
        <f>L20+M20</f>
        <v>1</v>
      </c>
      <c r="O20" s="31">
        <f>N20*260</f>
        <v>260</v>
      </c>
      <c r="P20" s="27"/>
      <c r="Q20" s="27"/>
      <c r="R20" s="27"/>
      <c r="S20" s="51">
        <f>O20-SUM(P20:R20)</f>
        <v>260</v>
      </c>
    </row>
    <row r="21" spans="1:20" s="28" customFormat="1" ht="24.75" customHeight="1" outlineLevel="1">
      <c r="A21" s="97" t="s">
        <v>71</v>
      </c>
      <c r="B21" s="85"/>
      <c r="C21" s="86"/>
      <c r="D21" s="99"/>
      <c r="E21" s="85"/>
      <c r="F21" s="85"/>
      <c r="G21" s="85"/>
      <c r="H21" s="85"/>
      <c r="I21" s="88"/>
      <c r="J21" s="88"/>
      <c r="K21" s="88"/>
      <c r="L21" s="100">
        <f t="shared" ref="L21:S21" si="8">SUBTOTAL(9,L20:L20)</f>
        <v>1</v>
      </c>
      <c r="M21" s="101">
        <f t="shared" si="8"/>
        <v>0</v>
      </c>
      <c r="N21" s="100">
        <f t="shared" si="8"/>
        <v>1</v>
      </c>
      <c r="O21" s="102">
        <f t="shared" si="8"/>
        <v>260</v>
      </c>
      <c r="P21" s="103">
        <f t="shared" si="8"/>
        <v>0</v>
      </c>
      <c r="Q21" s="103">
        <f t="shared" si="8"/>
        <v>0</v>
      </c>
      <c r="R21" s="103">
        <f t="shared" si="8"/>
        <v>0</v>
      </c>
      <c r="S21" s="106">
        <f t="shared" si="8"/>
        <v>260</v>
      </c>
      <c r="T21" s="105"/>
    </row>
    <row r="22" spans="1:20" s="28" customFormat="1" ht="24.75" customHeight="1" outlineLevel="2">
      <c r="A22" s="30" t="s">
        <v>35</v>
      </c>
      <c r="B22" s="25" t="s">
        <v>21</v>
      </c>
      <c r="C22" s="2" t="s">
        <v>36</v>
      </c>
      <c r="D22" s="50">
        <v>42020</v>
      </c>
      <c r="E22" s="34"/>
      <c r="F22" s="34"/>
      <c r="G22" s="34">
        <v>408</v>
      </c>
      <c r="H22" s="34"/>
      <c r="I22" s="34"/>
      <c r="J22" s="34"/>
      <c r="K22" s="34"/>
      <c r="L22" s="29">
        <f>COUNT(E22:K22)</f>
        <v>1</v>
      </c>
      <c r="M22" s="26"/>
      <c r="N22" s="29">
        <f>L22+M22</f>
        <v>1</v>
      </c>
      <c r="O22" s="31">
        <f>N22*260</f>
        <v>260</v>
      </c>
      <c r="P22" s="27"/>
      <c r="Q22" s="32"/>
      <c r="S22" s="51">
        <f>O22-SUM(P22:R22)</f>
        <v>260</v>
      </c>
    </row>
    <row r="23" spans="1:20" s="28" customFormat="1" ht="24.75" customHeight="1" outlineLevel="1">
      <c r="A23" s="97" t="s">
        <v>72</v>
      </c>
      <c r="B23" s="85"/>
      <c r="C23" s="86"/>
      <c r="D23" s="99"/>
      <c r="E23" s="88"/>
      <c r="F23" s="88"/>
      <c r="G23" s="88"/>
      <c r="H23" s="88"/>
      <c r="I23" s="88"/>
      <c r="J23" s="88"/>
      <c r="K23" s="88"/>
      <c r="L23" s="100">
        <f t="shared" ref="L23:S23" si="9">SUBTOTAL(9,L22:L22)</f>
        <v>1</v>
      </c>
      <c r="M23" s="101">
        <f t="shared" si="9"/>
        <v>0</v>
      </c>
      <c r="N23" s="100">
        <f t="shared" si="9"/>
        <v>1</v>
      </c>
      <c r="O23" s="102">
        <f t="shared" si="9"/>
        <v>260</v>
      </c>
      <c r="P23" s="103">
        <f t="shared" si="9"/>
        <v>0</v>
      </c>
      <c r="Q23" s="104">
        <f t="shared" si="9"/>
        <v>0</v>
      </c>
      <c r="R23" s="105">
        <f t="shared" si="9"/>
        <v>0</v>
      </c>
      <c r="S23" s="106">
        <f t="shared" si="9"/>
        <v>260</v>
      </c>
      <c r="T23" s="105"/>
    </row>
    <row r="24" spans="1:20" s="28" customFormat="1" ht="24.75" customHeight="1" outlineLevel="2">
      <c r="A24" s="30" t="s">
        <v>58</v>
      </c>
      <c r="B24" s="25" t="s">
        <v>55</v>
      </c>
      <c r="C24" s="2" t="s">
        <v>56</v>
      </c>
      <c r="D24" s="50">
        <v>42030</v>
      </c>
      <c r="E24" s="34"/>
      <c r="F24" s="34">
        <v>604</v>
      </c>
      <c r="G24" s="34"/>
      <c r="H24" s="34"/>
      <c r="I24" s="34"/>
      <c r="J24" s="34"/>
      <c r="K24" s="34"/>
      <c r="L24" s="29">
        <f>COUNT(E24:K24)</f>
        <v>1</v>
      </c>
      <c r="M24" s="26"/>
      <c r="N24" s="29">
        <f>L24+M24</f>
        <v>1</v>
      </c>
      <c r="O24" s="31">
        <f>N24*260</f>
        <v>260</v>
      </c>
      <c r="P24" s="27"/>
      <c r="Q24" s="32"/>
      <c r="S24" s="51">
        <f>O24-SUM(P24:R24)</f>
        <v>260</v>
      </c>
    </row>
    <row r="25" spans="1:20" s="28" customFormat="1" ht="24.75" customHeight="1" outlineLevel="1">
      <c r="A25" s="97" t="s">
        <v>73</v>
      </c>
      <c r="B25" s="85"/>
      <c r="C25" s="86"/>
      <c r="D25" s="99"/>
      <c r="E25" s="88"/>
      <c r="F25" s="88"/>
      <c r="G25" s="88"/>
      <c r="H25" s="88"/>
      <c r="I25" s="88"/>
      <c r="J25" s="88"/>
      <c r="K25" s="88"/>
      <c r="L25" s="100">
        <f t="shared" ref="L25:S25" si="10">SUBTOTAL(9,L24:L24)</f>
        <v>1</v>
      </c>
      <c r="M25" s="101">
        <f t="shared" si="10"/>
        <v>0</v>
      </c>
      <c r="N25" s="100">
        <f t="shared" si="10"/>
        <v>1</v>
      </c>
      <c r="O25" s="102">
        <f t="shared" si="10"/>
        <v>260</v>
      </c>
      <c r="P25" s="103">
        <f t="shared" si="10"/>
        <v>0</v>
      </c>
      <c r="Q25" s="104">
        <f t="shared" si="10"/>
        <v>0</v>
      </c>
      <c r="R25" s="105">
        <f t="shared" si="10"/>
        <v>0</v>
      </c>
      <c r="S25" s="106">
        <f t="shared" si="10"/>
        <v>260</v>
      </c>
      <c r="T25" s="105"/>
    </row>
    <row r="26" spans="1:20" s="28" customFormat="1" ht="24.75" customHeight="1" outlineLevel="2">
      <c r="A26" s="30" t="s">
        <v>43</v>
      </c>
      <c r="B26" s="25" t="s">
        <v>21</v>
      </c>
      <c r="C26" s="2" t="s">
        <v>44</v>
      </c>
      <c r="D26" s="50">
        <v>42020</v>
      </c>
      <c r="E26" s="34"/>
      <c r="F26" s="34"/>
      <c r="G26" s="34"/>
      <c r="H26" s="34">
        <v>404</v>
      </c>
      <c r="I26" s="34"/>
      <c r="J26" s="34"/>
      <c r="K26" s="34"/>
      <c r="L26" s="29">
        <f>COUNT(E26:K26)</f>
        <v>1</v>
      </c>
      <c r="M26" s="26"/>
      <c r="N26" s="29">
        <f>L26+M26</f>
        <v>1</v>
      </c>
      <c r="O26" s="31">
        <f>N26*260</f>
        <v>260</v>
      </c>
      <c r="P26" s="27"/>
      <c r="Q26" s="32"/>
      <c r="S26" s="51">
        <f>O26-SUM(P26:R26)</f>
        <v>260</v>
      </c>
    </row>
    <row r="27" spans="1:20" s="28" customFormat="1" ht="24.75" customHeight="1" outlineLevel="1">
      <c r="A27" s="97" t="s">
        <v>74</v>
      </c>
      <c r="B27" s="85"/>
      <c r="C27" s="86"/>
      <c r="D27" s="99"/>
      <c r="E27" s="88"/>
      <c r="F27" s="88"/>
      <c r="G27" s="88"/>
      <c r="H27" s="88"/>
      <c r="I27" s="88"/>
      <c r="J27" s="88"/>
      <c r="K27" s="88"/>
      <c r="L27" s="100">
        <f t="shared" ref="L27:S27" si="11">SUBTOTAL(9,L26:L26)</f>
        <v>1</v>
      </c>
      <c r="M27" s="101">
        <f t="shared" si="11"/>
        <v>0</v>
      </c>
      <c r="N27" s="100">
        <f t="shared" si="11"/>
        <v>1</v>
      </c>
      <c r="O27" s="102">
        <f t="shared" si="11"/>
        <v>260</v>
      </c>
      <c r="P27" s="103">
        <f t="shared" si="11"/>
        <v>0</v>
      </c>
      <c r="Q27" s="104">
        <f t="shared" si="11"/>
        <v>0</v>
      </c>
      <c r="R27" s="105">
        <f t="shared" si="11"/>
        <v>0</v>
      </c>
      <c r="S27" s="106">
        <f t="shared" si="11"/>
        <v>260</v>
      </c>
      <c r="T27" s="105"/>
    </row>
    <row r="28" spans="1:20" s="28" customFormat="1" ht="24.75" customHeight="1" outlineLevel="2">
      <c r="A28" s="30" t="s">
        <v>28</v>
      </c>
      <c r="B28" s="25" t="s">
        <v>21</v>
      </c>
      <c r="C28" s="2" t="s">
        <v>29</v>
      </c>
      <c r="D28" s="50">
        <v>41999</v>
      </c>
      <c r="E28" s="34"/>
      <c r="F28" s="34"/>
      <c r="G28" s="34">
        <v>311</v>
      </c>
      <c r="H28" s="34"/>
      <c r="I28" s="34"/>
      <c r="J28" s="34"/>
      <c r="K28" s="34"/>
      <c r="L28" s="29">
        <f>COUNT(E28:K28)</f>
        <v>1</v>
      </c>
      <c r="M28" s="26"/>
      <c r="N28" s="29">
        <f>L28+M28</f>
        <v>1</v>
      </c>
      <c r="O28" s="31">
        <f>N28*260</f>
        <v>260</v>
      </c>
      <c r="P28" s="27"/>
      <c r="Q28" s="32"/>
      <c r="S28" s="51">
        <f>O28-SUM(P28:R28)</f>
        <v>260</v>
      </c>
      <c r="T28" s="58" t="s">
        <v>30</v>
      </c>
    </row>
    <row r="29" spans="1:20" s="28" customFormat="1" ht="24.75" customHeight="1" outlineLevel="1">
      <c r="A29" s="97" t="s">
        <v>75</v>
      </c>
      <c r="B29" s="85"/>
      <c r="C29" s="86"/>
      <c r="D29" s="99"/>
      <c r="E29" s="88"/>
      <c r="F29" s="88"/>
      <c r="G29" s="88"/>
      <c r="H29" s="88"/>
      <c r="I29" s="88"/>
      <c r="J29" s="88"/>
      <c r="K29" s="88"/>
      <c r="L29" s="100">
        <f t="shared" ref="L29:S29" si="12">SUBTOTAL(9,L28:L28)</f>
        <v>1</v>
      </c>
      <c r="M29" s="101">
        <f t="shared" si="12"/>
        <v>0</v>
      </c>
      <c r="N29" s="100">
        <f t="shared" si="12"/>
        <v>1</v>
      </c>
      <c r="O29" s="102">
        <f t="shared" si="12"/>
        <v>260</v>
      </c>
      <c r="P29" s="103">
        <f t="shared" si="12"/>
        <v>0</v>
      </c>
      <c r="Q29" s="104">
        <f t="shared" si="12"/>
        <v>0</v>
      </c>
      <c r="R29" s="105">
        <f t="shared" si="12"/>
        <v>0</v>
      </c>
      <c r="S29" s="106">
        <f t="shared" si="12"/>
        <v>260</v>
      </c>
      <c r="T29" s="107"/>
    </row>
    <row r="30" spans="1:20" s="28" customFormat="1" ht="24.75" customHeight="1" outlineLevel="2">
      <c r="A30" s="30" t="s">
        <v>37</v>
      </c>
      <c r="B30" s="25" t="s">
        <v>21</v>
      </c>
      <c r="C30" s="2" t="s">
        <v>38</v>
      </c>
      <c r="D30" s="50">
        <v>42020</v>
      </c>
      <c r="E30" s="34"/>
      <c r="F30" s="34"/>
      <c r="G30" s="34">
        <v>403</v>
      </c>
      <c r="H30" s="34"/>
      <c r="I30" s="34"/>
      <c r="J30" s="34"/>
      <c r="K30" s="34"/>
      <c r="L30" s="29">
        <f>COUNT(E30:K30)</f>
        <v>1</v>
      </c>
      <c r="M30" s="26"/>
      <c r="N30" s="29">
        <f>L30+M30</f>
        <v>1</v>
      </c>
      <c r="O30" s="31">
        <f>N30*260</f>
        <v>260</v>
      </c>
      <c r="P30" s="27"/>
      <c r="Q30" s="32"/>
      <c r="S30" s="51">
        <f>O30-SUM(P30:R30)</f>
        <v>260</v>
      </c>
    </row>
    <row r="31" spans="1:20" s="28" customFormat="1" ht="24.75" customHeight="1" outlineLevel="1">
      <c r="A31" s="97" t="s">
        <v>76</v>
      </c>
      <c r="B31" s="85"/>
      <c r="C31" s="86"/>
      <c r="D31" s="99"/>
      <c r="E31" s="88"/>
      <c r="F31" s="88"/>
      <c r="G31" s="88"/>
      <c r="H31" s="88"/>
      <c r="I31" s="88"/>
      <c r="J31" s="88"/>
      <c r="K31" s="88"/>
      <c r="L31" s="100">
        <f t="shared" ref="L31:S31" si="13">SUBTOTAL(9,L30:L30)</f>
        <v>1</v>
      </c>
      <c r="M31" s="101">
        <f t="shared" si="13"/>
        <v>0</v>
      </c>
      <c r="N31" s="100">
        <f t="shared" si="13"/>
        <v>1</v>
      </c>
      <c r="O31" s="102">
        <f t="shared" si="13"/>
        <v>260</v>
      </c>
      <c r="P31" s="103">
        <f t="shared" si="13"/>
        <v>0</v>
      </c>
      <c r="Q31" s="104">
        <f t="shared" si="13"/>
        <v>0</v>
      </c>
      <c r="R31" s="105">
        <f t="shared" si="13"/>
        <v>0</v>
      </c>
      <c r="S31" s="106">
        <f t="shared" si="13"/>
        <v>260</v>
      </c>
      <c r="T31" s="105"/>
    </row>
    <row r="32" spans="1:20" s="28" customFormat="1" ht="24.75" customHeight="1" outlineLevel="2">
      <c r="A32" s="30" t="s">
        <v>29</v>
      </c>
      <c r="B32" s="25" t="s">
        <v>55</v>
      </c>
      <c r="C32" s="2" t="s">
        <v>56</v>
      </c>
      <c r="D32" s="50">
        <v>42030</v>
      </c>
      <c r="E32" s="34"/>
      <c r="F32" s="34"/>
      <c r="G32" s="34"/>
      <c r="H32" s="34"/>
      <c r="I32" s="34"/>
      <c r="J32" s="34">
        <v>604</v>
      </c>
      <c r="K32" s="34"/>
      <c r="L32" s="29">
        <f>COUNT(E32:K32)</f>
        <v>1</v>
      </c>
      <c r="M32" s="26"/>
      <c r="N32" s="29">
        <f>L32+M32</f>
        <v>1</v>
      </c>
      <c r="O32" s="31">
        <f>N32*260</f>
        <v>260</v>
      </c>
      <c r="P32" s="27"/>
      <c r="Q32" s="32"/>
      <c r="S32" s="51">
        <f>O32-SUM(P32:R32)</f>
        <v>260</v>
      </c>
    </row>
    <row r="33" spans="1:20" s="28" customFormat="1" ht="24.75" customHeight="1" outlineLevel="2">
      <c r="A33" s="30" t="s">
        <v>29</v>
      </c>
      <c r="B33" s="25" t="s">
        <v>55</v>
      </c>
      <c r="C33" s="2" t="s">
        <v>56</v>
      </c>
      <c r="D33" s="50">
        <v>42031</v>
      </c>
      <c r="E33" s="34"/>
      <c r="F33" s="34">
        <v>604</v>
      </c>
      <c r="G33" s="34"/>
      <c r="H33" s="34"/>
      <c r="I33" s="34"/>
      <c r="J33" s="34"/>
      <c r="K33" s="34"/>
      <c r="L33" s="29">
        <f>COUNT(E33:K33)</f>
        <v>1</v>
      </c>
      <c r="M33" s="26"/>
      <c r="N33" s="29">
        <f>L33+M33</f>
        <v>1</v>
      </c>
      <c r="O33" s="31">
        <f>N33*260</f>
        <v>260</v>
      </c>
      <c r="P33" s="27"/>
      <c r="Q33" s="32"/>
      <c r="S33" s="51">
        <f>O33-SUM(P33:R33)</f>
        <v>260</v>
      </c>
    </row>
    <row r="34" spans="1:20" s="28" customFormat="1" ht="24.75" customHeight="1" outlineLevel="1">
      <c r="A34" s="97" t="s">
        <v>77</v>
      </c>
      <c r="B34" s="85"/>
      <c r="C34" s="86"/>
      <c r="D34" s="99"/>
      <c r="E34" s="88"/>
      <c r="F34" s="88"/>
      <c r="G34" s="88"/>
      <c r="H34" s="88"/>
      <c r="I34" s="88"/>
      <c r="J34" s="88"/>
      <c r="K34" s="88"/>
      <c r="L34" s="100">
        <f t="shared" ref="L34:S34" si="14">SUBTOTAL(9,L32:L33)</f>
        <v>2</v>
      </c>
      <c r="M34" s="101">
        <f t="shared" si="14"/>
        <v>0</v>
      </c>
      <c r="N34" s="100">
        <f t="shared" si="14"/>
        <v>2</v>
      </c>
      <c r="O34" s="102">
        <f t="shared" si="14"/>
        <v>520</v>
      </c>
      <c r="P34" s="103">
        <f t="shared" si="14"/>
        <v>0</v>
      </c>
      <c r="Q34" s="104">
        <f t="shared" si="14"/>
        <v>0</v>
      </c>
      <c r="R34" s="105">
        <f t="shared" si="14"/>
        <v>0</v>
      </c>
      <c r="S34" s="106">
        <f t="shared" si="14"/>
        <v>520</v>
      </c>
      <c r="T34" s="105"/>
    </row>
    <row r="35" spans="1:20" s="28" customFormat="1" ht="24.75" customHeight="1" outlineLevel="2">
      <c r="A35" s="30" t="s">
        <v>53</v>
      </c>
      <c r="B35" s="25" t="s">
        <v>21</v>
      </c>
      <c r="C35" s="6" t="s">
        <v>54</v>
      </c>
      <c r="D35" s="50">
        <v>42031</v>
      </c>
      <c r="E35" s="34"/>
      <c r="F35" s="34"/>
      <c r="G35" s="34"/>
      <c r="H35" s="34"/>
      <c r="I35" s="34"/>
      <c r="J35" s="34"/>
      <c r="K35" s="34">
        <v>507</v>
      </c>
      <c r="L35" s="29">
        <f>COUNT(E35:K35)</f>
        <v>1</v>
      </c>
      <c r="M35" s="26"/>
      <c r="N35" s="29">
        <f>L35+M35</f>
        <v>1</v>
      </c>
      <c r="O35" s="31">
        <f>N35*260</f>
        <v>260</v>
      </c>
      <c r="P35" s="27"/>
      <c r="Q35" s="32"/>
      <c r="S35" s="51">
        <f>O35-SUM(P35:R35)</f>
        <v>260</v>
      </c>
    </row>
    <row r="36" spans="1:20" s="28" customFormat="1" ht="24.75" customHeight="1" outlineLevel="1">
      <c r="A36" s="97" t="s">
        <v>78</v>
      </c>
      <c r="B36" s="85"/>
      <c r="C36" s="86"/>
      <c r="D36" s="99"/>
      <c r="E36" s="88"/>
      <c r="F36" s="88"/>
      <c r="G36" s="88"/>
      <c r="H36" s="88"/>
      <c r="I36" s="88"/>
      <c r="J36" s="88"/>
      <c r="K36" s="88"/>
      <c r="L36" s="100">
        <f t="shared" ref="L36:S36" si="15">SUBTOTAL(9,L35:L35)</f>
        <v>1</v>
      </c>
      <c r="M36" s="101">
        <f t="shared" si="15"/>
        <v>0</v>
      </c>
      <c r="N36" s="100">
        <f t="shared" si="15"/>
        <v>1</v>
      </c>
      <c r="O36" s="102">
        <f t="shared" si="15"/>
        <v>260</v>
      </c>
      <c r="P36" s="103">
        <f t="shared" si="15"/>
        <v>0</v>
      </c>
      <c r="Q36" s="104">
        <f t="shared" si="15"/>
        <v>0</v>
      </c>
      <c r="R36" s="105">
        <f t="shared" si="15"/>
        <v>0</v>
      </c>
      <c r="S36" s="106">
        <f t="shared" si="15"/>
        <v>260</v>
      </c>
      <c r="T36" s="105"/>
    </row>
    <row r="37" spans="1:20" s="28" customFormat="1" ht="24.75" customHeight="1" outlineLevel="2">
      <c r="A37" s="30" t="s">
        <v>40</v>
      </c>
      <c r="B37" s="25" t="s">
        <v>55</v>
      </c>
      <c r="C37" s="2" t="s">
        <v>56</v>
      </c>
      <c r="D37" s="50">
        <v>42030</v>
      </c>
      <c r="E37" s="34"/>
      <c r="F37" s="34"/>
      <c r="G37" s="34">
        <v>604</v>
      </c>
      <c r="H37" s="34">
        <v>604</v>
      </c>
      <c r="I37" s="34"/>
      <c r="J37" s="34"/>
      <c r="K37" s="34"/>
      <c r="L37" s="29">
        <f>COUNT(E37:K37)</f>
        <v>2</v>
      </c>
      <c r="M37" s="26"/>
      <c r="N37" s="29">
        <f>L37+M37</f>
        <v>2</v>
      </c>
      <c r="O37" s="31">
        <f>N37*260</f>
        <v>520</v>
      </c>
      <c r="P37" s="27"/>
      <c r="Q37" s="32"/>
      <c r="S37" s="51">
        <f>O37-SUM(P37:R37)</f>
        <v>520</v>
      </c>
    </row>
    <row r="38" spans="1:20" s="28" customFormat="1" ht="24.75" customHeight="1" outlineLevel="1">
      <c r="A38" s="97" t="s">
        <v>79</v>
      </c>
      <c r="B38" s="85"/>
      <c r="C38" s="86"/>
      <c r="D38" s="99"/>
      <c r="E38" s="88"/>
      <c r="F38" s="88"/>
      <c r="G38" s="88"/>
      <c r="H38" s="88"/>
      <c r="I38" s="88"/>
      <c r="J38" s="88"/>
      <c r="K38" s="88"/>
      <c r="L38" s="100">
        <f t="shared" ref="L38:S38" si="16">SUBTOTAL(9,L37:L37)</f>
        <v>2</v>
      </c>
      <c r="M38" s="101">
        <f t="shared" si="16"/>
        <v>0</v>
      </c>
      <c r="N38" s="100">
        <f t="shared" si="16"/>
        <v>2</v>
      </c>
      <c r="O38" s="102">
        <f t="shared" si="16"/>
        <v>520</v>
      </c>
      <c r="P38" s="103">
        <f t="shared" si="16"/>
        <v>0</v>
      </c>
      <c r="Q38" s="104">
        <f t="shared" si="16"/>
        <v>0</v>
      </c>
      <c r="R38" s="105">
        <f t="shared" si="16"/>
        <v>0</v>
      </c>
      <c r="S38" s="106">
        <f t="shared" si="16"/>
        <v>520</v>
      </c>
      <c r="T38" s="105"/>
    </row>
    <row r="39" spans="1:20" s="28" customFormat="1" ht="24.75" customHeight="1" outlineLevel="2">
      <c r="A39" s="30" t="s">
        <v>41</v>
      </c>
      <c r="B39" s="25" t="s">
        <v>21</v>
      </c>
      <c r="C39" s="2" t="s">
        <v>42</v>
      </c>
      <c r="D39" s="50">
        <v>42026</v>
      </c>
      <c r="E39" s="34"/>
      <c r="F39" s="34"/>
      <c r="G39" s="34">
        <v>611</v>
      </c>
      <c r="H39" s="34">
        <v>611</v>
      </c>
      <c r="I39" s="34"/>
      <c r="J39" s="34"/>
      <c r="K39" s="34"/>
      <c r="L39" s="29">
        <f>COUNT(E39:K39)</f>
        <v>2</v>
      </c>
      <c r="M39" s="26"/>
      <c r="N39" s="29">
        <f>L39+M39</f>
        <v>2</v>
      </c>
      <c r="O39" s="31">
        <f>N39*260</f>
        <v>520</v>
      </c>
      <c r="P39" s="27"/>
      <c r="Q39" s="32"/>
      <c r="S39" s="51">
        <f>O39-SUM(P39:R39)</f>
        <v>520</v>
      </c>
    </row>
    <row r="40" spans="1:20" s="28" customFormat="1" ht="24.75" customHeight="1" outlineLevel="2">
      <c r="A40" s="30" t="s">
        <v>41</v>
      </c>
      <c r="B40" s="25" t="s">
        <v>21</v>
      </c>
      <c r="C40" s="6" t="s">
        <v>45</v>
      </c>
      <c r="D40" s="50">
        <v>42025</v>
      </c>
      <c r="E40" s="34"/>
      <c r="F40" s="34"/>
      <c r="G40" s="34">
        <v>611</v>
      </c>
      <c r="H40" s="34"/>
      <c r="I40" s="34"/>
      <c r="J40" s="34"/>
      <c r="K40" s="34"/>
      <c r="L40" s="29">
        <f>COUNT(E40:K40)</f>
        <v>1</v>
      </c>
      <c r="M40" s="26"/>
      <c r="N40" s="29">
        <f>L40+M40</f>
        <v>1</v>
      </c>
      <c r="O40" s="31">
        <f>N40*260</f>
        <v>260</v>
      </c>
      <c r="P40" s="27"/>
      <c r="Q40" s="32"/>
      <c r="S40" s="51">
        <f>O40-SUM(P40:R40)</f>
        <v>260</v>
      </c>
    </row>
    <row r="41" spans="1:20" s="28" customFormat="1" ht="24.75" customHeight="1" outlineLevel="1">
      <c r="A41" s="97" t="s">
        <v>80</v>
      </c>
      <c r="B41" s="85"/>
      <c r="C41" s="86"/>
      <c r="D41" s="99"/>
      <c r="E41" s="88"/>
      <c r="F41" s="88"/>
      <c r="G41" s="88"/>
      <c r="H41" s="88"/>
      <c r="I41" s="88"/>
      <c r="J41" s="88"/>
      <c r="K41" s="88"/>
      <c r="L41" s="100">
        <f t="shared" ref="L41:S41" si="17">SUBTOTAL(9,L39:L40)</f>
        <v>3</v>
      </c>
      <c r="M41" s="101">
        <f t="shared" si="17"/>
        <v>0</v>
      </c>
      <c r="N41" s="100">
        <f t="shared" si="17"/>
        <v>3</v>
      </c>
      <c r="O41" s="102">
        <f t="shared" si="17"/>
        <v>780</v>
      </c>
      <c r="P41" s="103">
        <f t="shared" si="17"/>
        <v>0</v>
      </c>
      <c r="Q41" s="104">
        <f t="shared" si="17"/>
        <v>0</v>
      </c>
      <c r="R41" s="105">
        <f t="shared" si="17"/>
        <v>0</v>
      </c>
      <c r="S41" s="106">
        <f t="shared" si="17"/>
        <v>780</v>
      </c>
      <c r="T41" s="105"/>
    </row>
    <row r="42" spans="1:20" s="28" customFormat="1" ht="24.75" customHeight="1" outlineLevel="2">
      <c r="A42" s="30" t="s">
        <v>31</v>
      </c>
      <c r="B42" s="25" t="s">
        <v>21</v>
      </c>
      <c r="C42" s="2" t="s">
        <v>32</v>
      </c>
      <c r="D42" s="50">
        <v>42000</v>
      </c>
      <c r="E42" s="34">
        <v>614</v>
      </c>
      <c r="F42" s="34"/>
      <c r="G42" s="34"/>
      <c r="H42" s="34"/>
      <c r="I42" s="34"/>
      <c r="J42" s="34"/>
      <c r="K42" s="34"/>
      <c r="L42" s="29">
        <f>COUNT(E42:K42)</f>
        <v>1</v>
      </c>
      <c r="M42" s="26"/>
      <c r="N42" s="29">
        <f>L42+M42</f>
        <v>1</v>
      </c>
      <c r="O42" s="31">
        <f>N42*260</f>
        <v>260</v>
      </c>
      <c r="P42" s="27"/>
      <c r="Q42" s="32"/>
      <c r="S42" s="51">
        <f>O42-SUM(P42:R42)</f>
        <v>260</v>
      </c>
      <c r="T42" s="58" t="s">
        <v>30</v>
      </c>
    </row>
    <row r="43" spans="1:20" s="28" customFormat="1" ht="24.75" customHeight="1" outlineLevel="2">
      <c r="A43" s="30" t="s">
        <v>31</v>
      </c>
      <c r="B43" s="25" t="s">
        <v>21</v>
      </c>
      <c r="C43" s="6" t="s">
        <v>45</v>
      </c>
      <c r="D43" s="50">
        <v>42025</v>
      </c>
      <c r="E43" s="34"/>
      <c r="F43" s="34"/>
      <c r="G43" s="34"/>
      <c r="H43" s="34">
        <v>614</v>
      </c>
      <c r="I43" s="34"/>
      <c r="J43" s="34"/>
      <c r="K43" s="34"/>
      <c r="L43" s="29">
        <f>COUNT(E43:K43)</f>
        <v>1</v>
      </c>
      <c r="M43" s="26"/>
      <c r="N43" s="29">
        <f>L43+M43</f>
        <v>1</v>
      </c>
      <c r="O43" s="31">
        <f>N43*260</f>
        <v>260</v>
      </c>
      <c r="P43" s="27"/>
      <c r="Q43" s="32"/>
      <c r="S43" s="51">
        <f>O43-SUM(P43:R43)</f>
        <v>260</v>
      </c>
    </row>
    <row r="44" spans="1:20" s="28" customFormat="1" ht="24.75" customHeight="1" outlineLevel="1">
      <c r="A44" s="97" t="s">
        <v>81</v>
      </c>
      <c r="B44" s="85"/>
      <c r="C44" s="86"/>
      <c r="D44" s="99"/>
      <c r="E44" s="88"/>
      <c r="F44" s="88"/>
      <c r="G44" s="88"/>
      <c r="H44" s="88"/>
      <c r="I44" s="88"/>
      <c r="J44" s="88"/>
      <c r="K44" s="88"/>
      <c r="L44" s="100">
        <f t="shared" ref="L44:S44" si="18">SUBTOTAL(9,L42:L43)</f>
        <v>2</v>
      </c>
      <c r="M44" s="101">
        <f t="shared" si="18"/>
        <v>0</v>
      </c>
      <c r="N44" s="100">
        <f t="shared" si="18"/>
        <v>2</v>
      </c>
      <c r="O44" s="102">
        <f t="shared" si="18"/>
        <v>520</v>
      </c>
      <c r="P44" s="103">
        <f t="shared" si="18"/>
        <v>0</v>
      </c>
      <c r="Q44" s="104">
        <f t="shared" si="18"/>
        <v>0</v>
      </c>
      <c r="R44" s="105">
        <f t="shared" si="18"/>
        <v>0</v>
      </c>
      <c r="S44" s="106">
        <f t="shared" si="18"/>
        <v>520</v>
      </c>
      <c r="T44" s="105"/>
    </row>
    <row r="45" spans="1:20" s="28" customFormat="1" ht="24.75" customHeight="1" outlineLevel="2">
      <c r="A45" s="30" t="s">
        <v>33</v>
      </c>
      <c r="B45" s="25" t="s">
        <v>21</v>
      </c>
      <c r="C45" s="2" t="s">
        <v>34</v>
      </c>
      <c r="D45" s="50">
        <v>42019</v>
      </c>
      <c r="E45" s="34"/>
      <c r="F45" s="34"/>
      <c r="G45" s="34">
        <v>514</v>
      </c>
      <c r="H45" s="34">
        <v>514</v>
      </c>
      <c r="I45" s="34"/>
      <c r="J45" s="34"/>
      <c r="K45" s="34"/>
      <c r="L45" s="29">
        <f>COUNT(E45:K45)</f>
        <v>2</v>
      </c>
      <c r="M45" s="26"/>
      <c r="N45" s="29">
        <f>L45+M45</f>
        <v>2</v>
      </c>
      <c r="O45" s="31">
        <f>N45*260</f>
        <v>520</v>
      </c>
      <c r="P45" s="27"/>
      <c r="Q45" s="32"/>
      <c r="S45" s="51">
        <f>O45-SUM(P45:R45)</f>
        <v>520</v>
      </c>
    </row>
    <row r="46" spans="1:20" s="28" customFormat="1" ht="24.75" customHeight="1" outlineLevel="1">
      <c r="A46" s="97" t="s">
        <v>82</v>
      </c>
      <c r="B46" s="85"/>
      <c r="C46" s="86"/>
      <c r="D46" s="99"/>
      <c r="E46" s="88"/>
      <c r="F46" s="88"/>
      <c r="G46" s="88"/>
      <c r="H46" s="88"/>
      <c r="I46" s="88"/>
      <c r="J46" s="88"/>
      <c r="K46" s="88"/>
      <c r="L46" s="100">
        <f t="shared" ref="L46:S46" si="19">SUBTOTAL(9,L45:L45)</f>
        <v>2</v>
      </c>
      <c r="M46" s="101">
        <f t="shared" si="19"/>
        <v>0</v>
      </c>
      <c r="N46" s="100">
        <f t="shared" si="19"/>
        <v>2</v>
      </c>
      <c r="O46" s="102">
        <f t="shared" si="19"/>
        <v>520</v>
      </c>
      <c r="P46" s="103">
        <f t="shared" si="19"/>
        <v>0</v>
      </c>
      <c r="Q46" s="104">
        <f t="shared" si="19"/>
        <v>0</v>
      </c>
      <c r="R46" s="105">
        <f t="shared" si="19"/>
        <v>0</v>
      </c>
      <c r="S46" s="106">
        <f t="shared" si="19"/>
        <v>520</v>
      </c>
      <c r="T46" s="105"/>
    </row>
    <row r="47" spans="1:20" s="28" customFormat="1" ht="25.5" customHeight="1">
      <c r="A47" s="67" t="s">
        <v>83</v>
      </c>
      <c r="B47" s="25"/>
      <c r="C47" s="2"/>
      <c r="D47" s="50"/>
      <c r="E47" s="34"/>
      <c r="F47" s="34"/>
      <c r="G47" s="34"/>
      <c r="H47" s="34"/>
      <c r="I47" s="34"/>
      <c r="J47" s="34"/>
      <c r="K47" s="34"/>
      <c r="L47" s="29">
        <f t="shared" ref="L47:S47" si="20">SUBTOTAL(9,L3:L45)</f>
        <v>115</v>
      </c>
      <c r="M47" s="26">
        <f t="shared" si="20"/>
        <v>0</v>
      </c>
      <c r="N47" s="29">
        <f t="shared" si="20"/>
        <v>115</v>
      </c>
      <c r="O47" s="31">
        <f t="shared" si="20"/>
        <v>29900</v>
      </c>
      <c r="P47" s="27">
        <f t="shared" si="20"/>
        <v>608</v>
      </c>
      <c r="Q47" s="32">
        <f t="shared" si="20"/>
        <v>0</v>
      </c>
      <c r="R47" s="28">
        <f t="shared" si="20"/>
        <v>0</v>
      </c>
      <c r="S47" s="51">
        <f t="shared" si="20"/>
        <v>29292</v>
      </c>
    </row>
    <row r="49" spans="1:20" s="12" customFormat="1" ht="24" customHeight="1" outlineLevel="2">
      <c r="A49" s="44" t="s">
        <v>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53"/>
      <c r="M49" s="44"/>
      <c r="N49" s="44"/>
      <c r="O49" s="44"/>
      <c r="P49" s="44"/>
      <c r="Q49" s="44"/>
      <c r="R49" s="44"/>
      <c r="S49" s="44"/>
    </row>
    <row r="50" spans="1:20">
      <c r="A50" s="13" t="s">
        <v>3</v>
      </c>
      <c r="B50" s="33"/>
      <c r="C50" s="14"/>
      <c r="D50" s="47"/>
      <c r="E50" s="14"/>
      <c r="F50" s="15"/>
      <c r="G50" s="15"/>
      <c r="H50" s="15"/>
      <c r="I50" s="15"/>
      <c r="J50" s="14"/>
      <c r="K50" s="14"/>
      <c r="L50" s="54"/>
      <c r="M50" s="14"/>
      <c r="N50" s="14"/>
    </row>
    <row r="53" spans="1:20">
      <c r="A53" s="2"/>
      <c r="B53" s="3"/>
      <c r="C53" s="2"/>
      <c r="E53" s="3"/>
      <c r="F53" s="3"/>
      <c r="G53" s="3"/>
      <c r="H53" s="3"/>
      <c r="I53" s="3"/>
      <c r="J53" s="3"/>
      <c r="K53" s="3"/>
      <c r="L53" s="55"/>
    </row>
    <row r="54" spans="1:20">
      <c r="A54" s="2"/>
      <c r="B54" s="3"/>
      <c r="C54" s="2"/>
      <c r="E54" s="3"/>
      <c r="F54" s="3"/>
      <c r="G54" s="3"/>
      <c r="H54" s="3"/>
      <c r="I54" s="3"/>
      <c r="J54" s="3"/>
      <c r="K54" s="3"/>
      <c r="L54" s="55"/>
    </row>
    <row r="55" spans="1:20">
      <c r="A55" s="2"/>
      <c r="B55" s="3"/>
      <c r="C55" s="2"/>
      <c r="E55" s="3"/>
      <c r="F55" s="3"/>
      <c r="G55" s="3"/>
      <c r="H55" s="3"/>
      <c r="I55" s="3"/>
      <c r="J55" s="3"/>
      <c r="K55" s="3"/>
      <c r="L55" s="55"/>
    </row>
    <row r="56" spans="1:20">
      <c r="A56" s="2"/>
      <c r="B56" s="3"/>
      <c r="C56" s="2"/>
      <c r="E56" s="3"/>
      <c r="F56" s="3"/>
      <c r="G56" s="3"/>
      <c r="H56" s="3"/>
      <c r="I56" s="3"/>
      <c r="J56" s="3"/>
      <c r="K56" s="3"/>
      <c r="L56" s="55"/>
    </row>
    <row r="57" spans="1:20">
      <c r="A57" s="2"/>
      <c r="B57" s="3"/>
      <c r="C57" s="2"/>
      <c r="E57" s="3"/>
      <c r="F57" s="3"/>
      <c r="G57" s="3"/>
      <c r="H57" s="3"/>
      <c r="I57" s="3"/>
      <c r="J57" s="3"/>
      <c r="K57" s="3"/>
      <c r="L57" s="55"/>
    </row>
    <row r="58" spans="1:20">
      <c r="A58" s="2"/>
      <c r="B58" s="3"/>
      <c r="C58" s="2"/>
      <c r="E58" s="3"/>
      <c r="F58" s="3"/>
      <c r="G58" s="3"/>
      <c r="H58" s="3"/>
      <c r="I58" s="3"/>
      <c r="J58" s="3"/>
      <c r="K58" s="3"/>
      <c r="L58" s="55"/>
    </row>
    <row r="59" spans="1:20">
      <c r="A59" s="2"/>
      <c r="B59" s="3"/>
      <c r="C59" s="2"/>
      <c r="E59" s="3"/>
      <c r="F59" s="3"/>
      <c r="G59" s="3"/>
      <c r="H59" s="3"/>
      <c r="I59" s="3"/>
      <c r="J59" s="3"/>
      <c r="K59" s="3"/>
      <c r="L59" s="55"/>
    </row>
    <row r="60" spans="1:20" s="5" customFormat="1">
      <c r="A60" s="2"/>
      <c r="B60" s="3"/>
      <c r="C60" s="2"/>
      <c r="D60" s="48"/>
      <c r="E60" s="3"/>
      <c r="F60" s="3"/>
      <c r="G60" s="3"/>
      <c r="H60" s="3"/>
      <c r="I60" s="3"/>
      <c r="J60" s="3"/>
      <c r="K60" s="3"/>
      <c r="L60" s="55"/>
      <c r="M60"/>
      <c r="N60"/>
      <c r="O60" s="17"/>
      <c r="P60"/>
      <c r="Q60"/>
      <c r="R60"/>
      <c r="T60"/>
    </row>
    <row r="61" spans="1:20" s="5" customFormat="1">
      <c r="A61" s="2"/>
      <c r="B61" s="3"/>
      <c r="C61" s="2"/>
      <c r="D61" s="48"/>
      <c r="E61" s="3"/>
      <c r="F61" s="3"/>
      <c r="G61" s="3"/>
      <c r="H61" s="3"/>
      <c r="I61" s="3"/>
      <c r="J61" s="3"/>
      <c r="K61" s="3"/>
      <c r="L61" s="55"/>
      <c r="M61"/>
      <c r="N61"/>
      <c r="O61" s="17"/>
      <c r="P61"/>
      <c r="Q61"/>
      <c r="R61"/>
      <c r="T61"/>
    </row>
    <row r="62" spans="1:20" s="5" customFormat="1">
      <c r="A62" s="2"/>
      <c r="B62" s="3"/>
      <c r="C62" s="2"/>
      <c r="D62" s="48"/>
      <c r="E62" s="3"/>
      <c r="F62" s="3"/>
      <c r="G62" s="3"/>
      <c r="H62" s="3"/>
      <c r="I62" s="3"/>
      <c r="J62" s="3"/>
      <c r="K62" s="3"/>
      <c r="L62" s="55"/>
      <c r="M62"/>
      <c r="N62"/>
      <c r="O62" s="17"/>
      <c r="P62"/>
      <c r="Q62"/>
      <c r="R62"/>
      <c r="T62"/>
    </row>
    <row r="63" spans="1:20" s="5" customFormat="1">
      <c r="A63" s="2"/>
      <c r="B63" s="3"/>
      <c r="C63" s="2"/>
      <c r="D63" s="48"/>
      <c r="E63" s="3"/>
      <c r="F63" s="3"/>
      <c r="G63" s="3"/>
      <c r="H63" s="3"/>
      <c r="I63" s="3"/>
      <c r="J63" s="3"/>
      <c r="K63" s="3"/>
      <c r="L63" s="55"/>
      <c r="M63"/>
      <c r="N63"/>
      <c r="O63" s="17"/>
      <c r="P63"/>
      <c r="Q63"/>
      <c r="R63"/>
      <c r="T63"/>
    </row>
    <row r="64" spans="1:20" s="5" customFormat="1">
      <c r="A64" s="2"/>
      <c r="B64" s="7"/>
      <c r="C64" s="6"/>
      <c r="D64" s="49"/>
      <c r="E64" s="7"/>
      <c r="F64" s="7"/>
      <c r="G64" s="7"/>
      <c r="H64" s="7"/>
      <c r="I64" s="7"/>
      <c r="J64" s="7"/>
      <c r="K64" s="7"/>
      <c r="L64" s="56"/>
      <c r="M64" s="8"/>
      <c r="N64" s="9"/>
      <c r="O64" s="16"/>
      <c r="P64" s="9"/>
      <c r="Q64" s="9"/>
      <c r="R64" s="9"/>
      <c r="T64"/>
    </row>
    <row r="65" spans="1:20" s="5" customFormat="1">
      <c r="A65" s="2"/>
      <c r="B65" s="3"/>
      <c r="C65" s="2"/>
      <c r="D65" s="48"/>
      <c r="E65" s="3"/>
      <c r="F65" s="3"/>
      <c r="G65" s="3"/>
      <c r="H65" s="3"/>
      <c r="I65" s="3"/>
      <c r="J65" s="3"/>
      <c r="K65" s="3"/>
      <c r="L65" s="55"/>
      <c r="M65"/>
      <c r="N65"/>
      <c r="O65" s="17"/>
      <c r="P65"/>
      <c r="Q65"/>
      <c r="R65"/>
      <c r="T65"/>
    </row>
    <row r="66" spans="1:20" s="5" customFormat="1">
      <c r="A66" s="2"/>
      <c r="B66" s="3"/>
      <c r="C66" s="2"/>
      <c r="D66" s="48"/>
      <c r="E66" s="3"/>
      <c r="F66" s="3"/>
      <c r="G66" s="3"/>
      <c r="H66" s="3"/>
      <c r="I66" s="3"/>
      <c r="J66" s="3"/>
      <c r="K66" s="3"/>
      <c r="L66" s="55"/>
      <c r="M66"/>
      <c r="N66"/>
      <c r="O66" s="17"/>
      <c r="P66"/>
      <c r="Q66"/>
      <c r="R66"/>
      <c r="T66"/>
    </row>
    <row r="67" spans="1:20" s="5" customFormat="1">
      <c r="A67" s="2"/>
      <c r="B67" s="3"/>
      <c r="C67" s="2"/>
      <c r="D67" s="48"/>
      <c r="E67" s="3"/>
      <c r="F67" s="3"/>
      <c r="G67" s="3"/>
      <c r="H67" s="3"/>
      <c r="I67" s="3"/>
      <c r="J67" s="3"/>
      <c r="K67" s="3"/>
      <c r="L67" s="55"/>
      <c r="M67"/>
      <c r="N67"/>
      <c r="O67" s="17"/>
      <c r="P67"/>
      <c r="Q67"/>
      <c r="R67"/>
      <c r="T67"/>
    </row>
    <row r="68" spans="1:20" s="5" customFormat="1">
      <c r="A68" s="2"/>
      <c r="B68" s="3"/>
      <c r="C68" s="2"/>
      <c r="D68" s="48"/>
      <c r="E68" s="3"/>
      <c r="F68" s="3"/>
      <c r="G68" s="3"/>
      <c r="H68" s="3"/>
      <c r="I68" s="3"/>
      <c r="J68" s="3"/>
      <c r="K68" s="3"/>
      <c r="L68" s="55"/>
      <c r="M68"/>
      <c r="N68"/>
      <c r="O68" s="17"/>
      <c r="P68"/>
      <c r="Q68"/>
      <c r="R68"/>
      <c r="T68"/>
    </row>
    <row r="69" spans="1:20" s="5" customFormat="1">
      <c r="A69" s="2"/>
      <c r="B69" s="3"/>
      <c r="C69" s="2"/>
      <c r="D69" s="48"/>
      <c r="E69" s="3"/>
      <c r="F69" s="3"/>
      <c r="G69" s="3"/>
      <c r="H69" s="3"/>
      <c r="I69" s="3"/>
      <c r="J69" s="3"/>
      <c r="K69" s="3"/>
      <c r="L69" s="55"/>
      <c r="M69"/>
      <c r="N69"/>
      <c r="O69" s="17"/>
      <c r="P69"/>
      <c r="Q69"/>
      <c r="R69"/>
      <c r="T69"/>
    </row>
    <row r="70" spans="1:20" s="5" customFormat="1">
      <c r="A70" s="2"/>
      <c r="B70" s="3"/>
      <c r="C70" s="2"/>
      <c r="D70" s="48"/>
      <c r="E70" s="3"/>
      <c r="F70" s="3"/>
      <c r="G70" s="3"/>
      <c r="H70" s="3"/>
      <c r="I70" s="3"/>
      <c r="J70" s="3"/>
      <c r="K70" s="3"/>
      <c r="L70" s="55"/>
      <c r="M70"/>
      <c r="N70"/>
      <c r="O70" s="17"/>
      <c r="P70"/>
      <c r="Q70"/>
      <c r="R70"/>
      <c r="T70"/>
    </row>
    <row r="71" spans="1:20" s="5" customFormat="1">
      <c r="A71" s="2"/>
      <c r="B71" s="3"/>
      <c r="C71" s="2"/>
      <c r="D71" s="48"/>
      <c r="E71" s="3"/>
      <c r="F71" s="3"/>
      <c r="G71" s="3"/>
      <c r="H71" s="3"/>
      <c r="I71" s="3"/>
      <c r="J71" s="3"/>
      <c r="K71" s="3"/>
      <c r="L71" s="55"/>
      <c r="M71"/>
      <c r="N71"/>
      <c r="O71" s="17"/>
      <c r="P71"/>
      <c r="Q71"/>
      <c r="R71"/>
      <c r="T71"/>
    </row>
    <row r="72" spans="1:20" s="5" customFormat="1">
      <c r="A72" s="2"/>
      <c r="B72" s="3"/>
      <c r="C72" s="2"/>
      <c r="D72" s="48"/>
      <c r="E72" s="3"/>
      <c r="F72" s="3"/>
      <c r="G72" s="3"/>
      <c r="H72" s="3"/>
      <c r="I72" s="3"/>
      <c r="J72" s="3"/>
      <c r="K72" s="3"/>
      <c r="L72" s="55"/>
      <c r="M72"/>
      <c r="N72"/>
      <c r="O72" s="17"/>
      <c r="P72"/>
      <c r="Q72"/>
      <c r="R72"/>
      <c r="T72"/>
    </row>
    <row r="73" spans="1:20" s="5" customFormat="1">
      <c r="A73" s="2"/>
      <c r="B73" s="3"/>
      <c r="C73" s="2"/>
      <c r="D73" s="48"/>
      <c r="E73" s="3"/>
      <c r="F73" s="3"/>
      <c r="G73" s="3"/>
      <c r="H73" s="3"/>
      <c r="I73" s="3"/>
      <c r="J73" s="3"/>
      <c r="K73" s="3"/>
      <c r="L73" s="55"/>
      <c r="M73"/>
      <c r="N73"/>
      <c r="O73" s="17"/>
      <c r="P73"/>
      <c r="Q73"/>
      <c r="R73"/>
      <c r="T73"/>
    </row>
    <row r="74" spans="1:20" s="5" customFormat="1">
      <c r="A74" s="2"/>
      <c r="B74" s="3"/>
      <c r="C74" s="2"/>
      <c r="D74" s="48"/>
      <c r="E74" s="3"/>
      <c r="F74" s="3"/>
      <c r="G74" s="3"/>
      <c r="H74" s="3"/>
      <c r="I74" s="3"/>
      <c r="J74" s="3"/>
      <c r="K74" s="3"/>
      <c r="L74" s="55"/>
      <c r="M74"/>
      <c r="N74"/>
      <c r="O74" s="17"/>
      <c r="P74"/>
      <c r="Q74"/>
      <c r="R74"/>
      <c r="T74"/>
    </row>
    <row r="75" spans="1:20" s="5" customFormat="1">
      <c r="A75" s="2"/>
      <c r="B75" s="3"/>
      <c r="C75" s="2"/>
      <c r="D75" s="48"/>
      <c r="E75" s="3"/>
      <c r="F75" s="3"/>
      <c r="G75" s="3"/>
      <c r="H75" s="3"/>
      <c r="I75" s="3"/>
      <c r="J75" s="3"/>
      <c r="K75" s="3"/>
      <c r="L75" s="55"/>
      <c r="M75"/>
      <c r="N75"/>
      <c r="O75" s="17"/>
      <c r="P75"/>
      <c r="Q75"/>
      <c r="R75"/>
      <c r="T75"/>
    </row>
    <row r="76" spans="1:20">
      <c r="A76" s="2"/>
      <c r="B76" s="3"/>
      <c r="C76" s="2"/>
      <c r="E76" s="3"/>
      <c r="F76" s="3"/>
      <c r="G76" s="3"/>
      <c r="H76" s="3"/>
      <c r="I76" s="3"/>
      <c r="J76" s="3"/>
      <c r="K76" s="3"/>
      <c r="L76" s="55"/>
    </row>
    <row r="77" spans="1:20">
      <c r="A77" s="2"/>
      <c r="B77" s="3"/>
      <c r="C77" s="2"/>
      <c r="E77" s="3"/>
      <c r="F77" s="3"/>
      <c r="G77" s="3"/>
      <c r="H77" s="3"/>
      <c r="I77" s="3"/>
      <c r="J77" s="3"/>
      <c r="K77" s="3"/>
      <c r="L77" s="55"/>
    </row>
    <row r="78" spans="1:20">
      <c r="A78" s="2"/>
      <c r="B78" s="3"/>
      <c r="C78" s="2"/>
      <c r="E78" s="3"/>
      <c r="F78" s="3"/>
      <c r="G78" s="3"/>
      <c r="H78" s="3"/>
      <c r="I78" s="3"/>
      <c r="J78" s="3"/>
      <c r="K78" s="3"/>
      <c r="L78" s="55"/>
    </row>
    <row r="79" spans="1:20">
      <c r="A79" s="2"/>
      <c r="B79" s="3"/>
      <c r="C79" s="2"/>
      <c r="E79" s="3"/>
      <c r="F79" s="3"/>
      <c r="G79" s="3"/>
      <c r="H79" s="3"/>
      <c r="I79" s="3"/>
      <c r="J79" s="3"/>
      <c r="K79" s="3"/>
      <c r="L79" s="55"/>
    </row>
    <row r="80" spans="1:20">
      <c r="A80" s="2"/>
      <c r="B80" s="3"/>
      <c r="C80" s="2"/>
      <c r="E80" s="3"/>
      <c r="F80" s="3"/>
      <c r="G80" s="3"/>
      <c r="H80" s="3"/>
      <c r="I80" s="3"/>
      <c r="J80" s="3"/>
      <c r="K80" s="3"/>
      <c r="L80" s="55"/>
    </row>
    <row r="81" spans="1:12">
      <c r="A81" s="2"/>
      <c r="B81" s="3"/>
      <c r="C81" s="2"/>
      <c r="E81" s="3"/>
      <c r="F81" s="3"/>
      <c r="G81" s="3"/>
      <c r="H81" s="3"/>
      <c r="I81" s="3"/>
      <c r="J81" s="3"/>
      <c r="K81" s="3"/>
      <c r="L81" s="55"/>
    </row>
    <row r="82" spans="1:12">
      <c r="A82" s="2"/>
      <c r="B82" s="3"/>
      <c r="C82" s="2"/>
      <c r="E82" s="3"/>
      <c r="F82" s="3"/>
      <c r="G82" s="3"/>
      <c r="H82" s="3"/>
      <c r="I82" s="3"/>
      <c r="J82" s="3"/>
      <c r="K82" s="3"/>
      <c r="L82" s="55"/>
    </row>
    <row r="83" spans="1:12">
      <c r="A83" s="2"/>
      <c r="B83" s="3"/>
      <c r="C83" s="2"/>
      <c r="E83" s="3"/>
      <c r="F83" s="3"/>
      <c r="G83" s="3"/>
      <c r="H83" s="3"/>
      <c r="I83" s="3"/>
      <c r="J83" s="3"/>
      <c r="K83" s="3"/>
      <c r="L83" s="55"/>
    </row>
    <row r="84" spans="1:12">
      <c r="A84" s="2"/>
      <c r="B84" s="3"/>
      <c r="C84" s="2"/>
      <c r="E84" s="3"/>
      <c r="F84" s="3"/>
      <c r="G84" s="3"/>
      <c r="H84" s="3"/>
      <c r="I84" s="3"/>
      <c r="J84" s="3"/>
      <c r="K84" s="3"/>
      <c r="L84" s="55"/>
    </row>
    <row r="85" spans="1:12">
      <c r="A85" s="2"/>
      <c r="B85" s="3"/>
      <c r="C85" s="2"/>
      <c r="E85" s="3"/>
      <c r="F85" s="3"/>
      <c r="G85" s="3"/>
      <c r="H85" s="3"/>
      <c r="I85" s="3"/>
      <c r="J85" s="3"/>
      <c r="K85" s="3"/>
      <c r="L85" s="55"/>
    </row>
    <row r="86" spans="1:12">
      <c r="A86" s="2"/>
      <c r="B86" s="3"/>
      <c r="C86" s="2"/>
      <c r="E86" s="3"/>
      <c r="F86" s="3"/>
      <c r="G86" s="3"/>
      <c r="H86" s="3"/>
      <c r="I86" s="3"/>
      <c r="J86" s="3"/>
      <c r="K86" s="3"/>
      <c r="L86" s="55"/>
    </row>
    <row r="87" spans="1:12">
      <c r="A87" s="2"/>
      <c r="B87" s="3"/>
      <c r="C87" s="2"/>
      <c r="E87" s="3"/>
      <c r="F87" s="3"/>
      <c r="G87" s="3"/>
      <c r="H87" s="3"/>
      <c r="I87" s="3"/>
      <c r="J87" s="3"/>
      <c r="K87" s="3"/>
      <c r="L87" s="55"/>
    </row>
    <row r="88" spans="1:12">
      <c r="A88" s="2"/>
      <c r="B88" s="3"/>
      <c r="C88" s="2"/>
      <c r="E88" s="3"/>
      <c r="F88" s="3"/>
      <c r="G88" s="3"/>
      <c r="H88" s="3"/>
      <c r="I88" s="3"/>
      <c r="J88" s="3"/>
      <c r="K88" s="3"/>
      <c r="L88" s="55"/>
    </row>
    <row r="89" spans="1:12">
      <c r="A89" s="2"/>
      <c r="B89" s="3"/>
      <c r="C89" s="2"/>
      <c r="E89" s="3"/>
      <c r="F89" s="3"/>
      <c r="G89" s="3"/>
      <c r="H89" s="3"/>
      <c r="I89" s="3"/>
      <c r="J89" s="3"/>
      <c r="K89" s="3"/>
      <c r="L89" s="55"/>
    </row>
    <row r="90" spans="1:12">
      <c r="A90" s="2"/>
      <c r="B90" s="3"/>
      <c r="C90" s="2"/>
      <c r="E90" s="3"/>
      <c r="F90" s="3"/>
      <c r="G90" s="3"/>
      <c r="H90" s="3"/>
      <c r="I90" s="3"/>
      <c r="J90" s="3"/>
      <c r="K90" s="3"/>
      <c r="L90" s="55"/>
    </row>
    <row r="91" spans="1:12">
      <c r="A91" s="2"/>
      <c r="B91" s="3"/>
      <c r="C91" s="2"/>
      <c r="E91" s="3"/>
      <c r="F91" s="3"/>
      <c r="G91" s="3"/>
      <c r="H91" s="3"/>
      <c r="I91" s="3"/>
      <c r="J91" s="3"/>
      <c r="K91" s="3"/>
      <c r="L91" s="55"/>
    </row>
    <row r="92" spans="1:12">
      <c r="A92" s="2"/>
      <c r="B92" s="3"/>
      <c r="C92" s="2"/>
      <c r="E92" s="3"/>
      <c r="F92" s="3"/>
      <c r="G92" s="3"/>
      <c r="H92" s="3"/>
      <c r="I92" s="3"/>
      <c r="J92" s="3"/>
      <c r="K92" s="3"/>
      <c r="L92" s="55"/>
    </row>
    <row r="93" spans="1:12">
      <c r="A93" s="2"/>
      <c r="B93" s="3"/>
      <c r="C93" s="2"/>
      <c r="E93" s="3"/>
      <c r="F93" s="3"/>
      <c r="G93" s="3"/>
      <c r="H93" s="3"/>
      <c r="I93" s="3"/>
      <c r="J93" s="3"/>
      <c r="K93" s="3"/>
      <c r="L93" s="55"/>
    </row>
    <row r="94" spans="1:12">
      <c r="A94" s="2"/>
      <c r="B94" s="3"/>
      <c r="C94" s="2"/>
      <c r="E94" s="3"/>
      <c r="F94" s="3"/>
      <c r="G94" s="3"/>
      <c r="H94" s="3"/>
      <c r="I94" s="3"/>
      <c r="J94" s="3"/>
      <c r="K94" s="3"/>
      <c r="L94" s="55"/>
    </row>
    <row r="95" spans="1:12">
      <c r="A95" s="2"/>
      <c r="B95" s="3"/>
      <c r="C95" s="2"/>
      <c r="E95" s="3"/>
      <c r="F95" s="3"/>
      <c r="G95" s="3"/>
      <c r="H95" s="3"/>
      <c r="I95" s="3"/>
      <c r="J95" s="3"/>
      <c r="K95" s="3"/>
      <c r="L95" s="55"/>
    </row>
    <row r="96" spans="1:12">
      <c r="A96" s="2"/>
      <c r="B96" s="3"/>
      <c r="C96" s="2"/>
      <c r="E96" s="3"/>
      <c r="F96" s="3"/>
      <c r="G96" s="3"/>
      <c r="H96" s="3"/>
      <c r="I96" s="3"/>
      <c r="J96" s="3"/>
      <c r="K96" s="3"/>
      <c r="L96" s="55"/>
    </row>
    <row r="97" spans="1:19">
      <c r="A97" s="6"/>
      <c r="B97" s="7"/>
      <c r="C97" s="6"/>
      <c r="D97" s="49"/>
      <c r="E97" s="7"/>
      <c r="F97" s="7"/>
      <c r="G97" s="7"/>
      <c r="H97" s="7"/>
      <c r="I97" s="7"/>
      <c r="J97" s="7"/>
      <c r="K97" s="7"/>
      <c r="L97" s="56"/>
      <c r="M97" s="9"/>
      <c r="N97" s="9"/>
      <c r="O97" s="16"/>
      <c r="P97" s="9"/>
      <c r="Q97" s="9"/>
      <c r="R97" s="9"/>
    </row>
    <row r="98" spans="1:19">
      <c r="A98" s="2"/>
      <c r="B98" s="3"/>
      <c r="C98" s="2"/>
      <c r="E98" s="3"/>
      <c r="F98" s="3"/>
      <c r="G98" s="3"/>
      <c r="H98" s="3"/>
      <c r="I98" s="3"/>
      <c r="J98" s="3"/>
      <c r="K98" s="3"/>
      <c r="L98" s="55"/>
    </row>
    <row r="99" spans="1:19">
      <c r="A99" s="2"/>
      <c r="B99" s="3"/>
      <c r="C99" s="2"/>
      <c r="E99" s="3"/>
      <c r="F99" s="3"/>
      <c r="G99" s="3"/>
      <c r="H99" s="3"/>
      <c r="I99" s="3"/>
      <c r="J99" s="3"/>
      <c r="K99" s="3"/>
      <c r="L99" s="55"/>
    </row>
    <row r="100" spans="1:19" s="9" customFormat="1">
      <c r="A100" s="2"/>
      <c r="B100" s="3"/>
      <c r="C100" s="2"/>
      <c r="D100" s="48"/>
      <c r="E100" s="3"/>
      <c r="F100" s="3"/>
      <c r="G100" s="3"/>
      <c r="H100" s="3"/>
      <c r="I100" s="3"/>
      <c r="J100" s="3"/>
      <c r="K100" s="3"/>
      <c r="L100" s="55"/>
      <c r="M100"/>
      <c r="N100"/>
      <c r="O100" s="17"/>
      <c r="P100"/>
      <c r="Q100"/>
      <c r="R100"/>
      <c r="S100" s="5"/>
    </row>
    <row r="101" spans="1:19">
      <c r="A101" s="2"/>
      <c r="B101" s="3"/>
      <c r="C101" s="2"/>
      <c r="E101" s="3"/>
      <c r="F101" s="3"/>
      <c r="G101" s="3"/>
      <c r="H101" s="3"/>
      <c r="I101" s="3"/>
      <c r="J101" s="3"/>
      <c r="K101" s="3"/>
      <c r="L101" s="55"/>
    </row>
    <row r="102" spans="1:19">
      <c r="A102" s="2"/>
      <c r="B102" s="7"/>
      <c r="C102" s="6"/>
      <c r="D102" s="49"/>
      <c r="E102" s="7"/>
      <c r="F102" s="7"/>
      <c r="G102" s="7"/>
      <c r="H102" s="7"/>
      <c r="I102" s="7"/>
      <c r="J102" s="7"/>
      <c r="K102" s="7"/>
      <c r="L102" s="56"/>
      <c r="M102" s="8"/>
      <c r="N102" s="9"/>
      <c r="O102" s="16"/>
      <c r="P102" s="9"/>
      <c r="Q102" s="9"/>
      <c r="R102" s="9"/>
      <c r="S102" s="10"/>
    </row>
    <row r="103" spans="1:19">
      <c r="A103" s="2"/>
      <c r="B103" s="7"/>
      <c r="C103" s="6"/>
      <c r="D103" s="49"/>
      <c r="E103" s="7"/>
      <c r="F103" s="7"/>
      <c r="G103" s="7"/>
      <c r="H103" s="7"/>
      <c r="I103" s="7"/>
      <c r="J103" s="7"/>
      <c r="K103" s="7"/>
      <c r="L103" s="56"/>
      <c r="M103" s="8"/>
      <c r="N103" s="9"/>
      <c r="O103" s="16"/>
      <c r="P103" s="9"/>
      <c r="Q103" s="9"/>
      <c r="R103" s="9"/>
      <c r="S103" s="10"/>
    </row>
    <row r="104" spans="1:19">
      <c r="A104" s="2"/>
      <c r="B104" s="7"/>
      <c r="C104" s="6"/>
      <c r="D104" s="49"/>
      <c r="E104" s="7"/>
      <c r="F104" s="7"/>
      <c r="G104" s="7"/>
      <c r="H104" s="7"/>
      <c r="I104" s="7"/>
      <c r="J104" s="7"/>
      <c r="K104" s="7"/>
      <c r="L104" s="56"/>
      <c r="M104" s="8"/>
      <c r="N104" s="9"/>
      <c r="O104" s="16"/>
      <c r="P104" s="9"/>
      <c r="Q104" s="9"/>
      <c r="R104" s="9"/>
      <c r="S104" s="10"/>
    </row>
    <row r="105" spans="1:19">
      <c r="L105" s="55"/>
      <c r="M105" s="4"/>
      <c r="N105" s="4"/>
      <c r="P105" s="4"/>
      <c r="Q105" s="4"/>
      <c r="R105" s="4"/>
    </row>
  </sheetData>
  <sortState ref="A3:T30">
    <sortCondition ref="A2"/>
  </sortState>
  <mergeCells count="1">
    <mergeCell ref="A1:S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68"/>
  <sheetViews>
    <sheetView zoomScale="80" zoomScaleNormal="80" workbookViewId="0">
      <selection activeCell="D15" sqref="D15"/>
    </sheetView>
  </sheetViews>
  <sheetFormatPr defaultRowHeight="16.5" outlineLevelRow="2"/>
  <cols>
    <col min="1" max="1" width="7.875" customWidth="1"/>
    <col min="2" max="2" width="6" style="11" customWidth="1"/>
    <col min="3" max="3" width="7.5" customWidth="1"/>
    <col min="4" max="4" width="12.625" style="48" customWidth="1"/>
    <col min="5" max="11" width="6.625" style="11" customWidth="1"/>
    <col min="12" max="12" width="4.5" style="57" customWidth="1"/>
    <col min="13" max="13" width="4.5" customWidth="1"/>
    <col min="14" max="14" width="5.75" customWidth="1"/>
    <col min="15" max="15" width="8" style="17" customWidth="1"/>
    <col min="16" max="17" width="6.5" customWidth="1"/>
    <col min="18" max="18" width="7.75" customWidth="1"/>
    <col min="19" max="19" width="7.75" style="5" customWidth="1"/>
    <col min="20" max="20" width="7.25" customWidth="1"/>
  </cols>
  <sheetData>
    <row r="1" spans="1:20" s="1" customFormat="1" ht="36.75" customHeight="1">
      <c r="A1" s="108" t="s">
        <v>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20" s="22" customFormat="1" ht="30.75" customHeight="1">
      <c r="A2" s="18" t="s">
        <v>17</v>
      </c>
      <c r="B2" s="20" t="s">
        <v>0</v>
      </c>
      <c r="C2" s="19" t="s">
        <v>1</v>
      </c>
      <c r="D2" s="45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52" t="s">
        <v>12</v>
      </c>
      <c r="M2" s="35" t="s">
        <v>13</v>
      </c>
      <c r="N2" s="21" t="s">
        <v>14</v>
      </c>
      <c r="O2" s="24" t="s">
        <v>15</v>
      </c>
      <c r="P2" s="23" t="s">
        <v>49</v>
      </c>
      <c r="Q2" s="23" t="s">
        <v>50</v>
      </c>
      <c r="R2" s="23" t="s">
        <v>18</v>
      </c>
      <c r="S2" s="36" t="s">
        <v>16</v>
      </c>
      <c r="T2" s="59" t="s">
        <v>27</v>
      </c>
    </row>
    <row r="3" spans="1:20" s="28" customFormat="1" ht="25.5" customHeight="1">
      <c r="A3" s="30" t="s">
        <v>46</v>
      </c>
      <c r="B3" s="25" t="s">
        <v>21</v>
      </c>
      <c r="C3" s="2" t="s">
        <v>40</v>
      </c>
      <c r="D3" s="50">
        <v>41659</v>
      </c>
      <c r="E3" s="34">
        <v>501</v>
      </c>
      <c r="F3" s="34">
        <v>501</v>
      </c>
      <c r="G3" s="34"/>
      <c r="H3" s="34"/>
      <c r="I3" s="34"/>
      <c r="J3" s="34"/>
      <c r="K3" s="34"/>
      <c r="L3" s="29">
        <f>COUNT(E3:K3)</f>
        <v>2</v>
      </c>
      <c r="M3" s="26"/>
      <c r="N3" s="29">
        <f>L3+M3</f>
        <v>2</v>
      </c>
      <c r="O3" s="31">
        <f>N3*260</f>
        <v>520</v>
      </c>
      <c r="P3" s="27"/>
      <c r="Q3" s="32"/>
      <c r="S3" s="51">
        <f>O3-SUM(P3:R3)</f>
        <v>520</v>
      </c>
    </row>
    <row r="4" spans="1:20" s="28" customFormat="1" ht="25.5" customHeight="1">
      <c r="A4" s="30" t="s">
        <v>47</v>
      </c>
      <c r="B4" s="25" t="s">
        <v>21</v>
      </c>
      <c r="C4" s="2" t="s">
        <v>40</v>
      </c>
      <c r="D4" s="50">
        <v>41660</v>
      </c>
      <c r="E4" s="34">
        <v>502</v>
      </c>
      <c r="F4" s="34">
        <v>502</v>
      </c>
      <c r="G4" s="34"/>
      <c r="H4" s="34"/>
      <c r="I4" s="34"/>
      <c r="J4" s="34"/>
      <c r="K4" s="34"/>
      <c r="L4" s="29">
        <f t="shared" ref="L4:L5" si="0">COUNT(E4:K4)</f>
        <v>2</v>
      </c>
      <c r="M4" s="26"/>
      <c r="N4" s="29">
        <f t="shared" ref="N4:N5" si="1">L4+M4</f>
        <v>2</v>
      </c>
      <c r="O4" s="31">
        <f t="shared" ref="O4:O5" si="2">N4*260</f>
        <v>520</v>
      </c>
      <c r="P4" s="27"/>
      <c r="Q4" s="32"/>
      <c r="S4" s="51">
        <f t="shared" ref="S4:S5" si="3">O4-SUM(P4:R4)</f>
        <v>520</v>
      </c>
    </row>
    <row r="5" spans="1:20" s="28" customFormat="1" ht="25.5" customHeight="1" thickBot="1">
      <c r="A5" s="38" t="s">
        <v>48</v>
      </c>
      <c r="B5" s="40" t="s">
        <v>21</v>
      </c>
      <c r="C5" s="39" t="s">
        <v>40</v>
      </c>
      <c r="D5" s="60">
        <v>41660</v>
      </c>
      <c r="E5" s="41"/>
      <c r="F5" s="41"/>
      <c r="G5" s="41">
        <v>605</v>
      </c>
      <c r="H5" s="41"/>
      <c r="I5" s="41"/>
      <c r="J5" s="41"/>
      <c r="K5" s="41"/>
      <c r="L5" s="61">
        <f t="shared" si="0"/>
        <v>1</v>
      </c>
      <c r="M5" s="42"/>
      <c r="N5" s="61">
        <f t="shared" si="1"/>
        <v>1</v>
      </c>
      <c r="O5" s="62">
        <f t="shared" si="2"/>
        <v>260</v>
      </c>
      <c r="P5" s="43"/>
      <c r="Q5" s="63"/>
      <c r="R5" s="64"/>
      <c r="S5" s="65">
        <f t="shared" si="3"/>
        <v>260</v>
      </c>
      <c r="T5" s="64"/>
    </row>
    <row r="6" spans="1:20" s="74" customFormat="1" ht="21" customHeight="1" thickTop="1">
      <c r="A6" s="67" t="s">
        <v>52</v>
      </c>
      <c r="B6" s="68"/>
      <c r="C6" s="69"/>
      <c r="D6" s="70"/>
      <c r="E6" s="71"/>
      <c r="F6" s="71"/>
      <c r="G6" s="71"/>
      <c r="H6" s="71"/>
      <c r="I6" s="72"/>
      <c r="J6" s="72"/>
      <c r="K6" s="72"/>
      <c r="L6" s="73">
        <f t="shared" ref="L6:S6" si="4">SUM(L3:L5)</f>
        <v>5</v>
      </c>
      <c r="M6" s="73">
        <f t="shared" si="4"/>
        <v>0</v>
      </c>
      <c r="N6" s="73">
        <f t="shared" si="4"/>
        <v>5</v>
      </c>
      <c r="O6" s="73">
        <f t="shared" si="4"/>
        <v>1300</v>
      </c>
      <c r="P6" s="73">
        <f t="shared" si="4"/>
        <v>0</v>
      </c>
      <c r="Q6" s="73">
        <f t="shared" si="4"/>
        <v>0</v>
      </c>
      <c r="R6" s="73">
        <f t="shared" si="4"/>
        <v>0</v>
      </c>
      <c r="S6" s="73">
        <f t="shared" si="4"/>
        <v>1300</v>
      </c>
    </row>
    <row r="7" spans="1:20" s="28" customFormat="1" ht="21" customHeight="1">
      <c r="A7" s="30"/>
      <c r="B7" s="37"/>
      <c r="C7" s="2"/>
      <c r="D7" s="46"/>
      <c r="E7" s="25"/>
      <c r="F7" s="25"/>
      <c r="G7" s="25"/>
      <c r="H7" s="25"/>
      <c r="I7" s="34"/>
      <c r="J7" s="34"/>
      <c r="K7" s="34"/>
      <c r="L7" s="29"/>
      <c r="M7" s="26"/>
      <c r="N7" s="29"/>
      <c r="O7" s="31"/>
      <c r="P7" s="27"/>
      <c r="Q7" s="27"/>
      <c r="R7" s="27"/>
      <c r="S7" s="32"/>
    </row>
    <row r="8" spans="1:20" s="28" customFormat="1" ht="21" customHeight="1">
      <c r="A8" s="30"/>
      <c r="B8" s="37"/>
      <c r="C8" s="2"/>
      <c r="D8" s="46"/>
      <c r="E8" s="25"/>
      <c r="F8" s="25"/>
      <c r="G8" s="25"/>
      <c r="H8" s="25"/>
      <c r="I8" s="34"/>
      <c r="J8" s="34"/>
      <c r="K8" s="34"/>
      <c r="L8" s="29"/>
      <c r="M8" s="26"/>
      <c r="N8" s="29"/>
      <c r="O8" s="31"/>
      <c r="P8" s="27"/>
      <c r="Q8" s="27"/>
      <c r="R8" s="27"/>
      <c r="S8" s="32"/>
    </row>
    <row r="9" spans="1:20" s="12" customFormat="1" ht="24" customHeight="1" outlineLevel="2">
      <c r="A9" s="44" t="s">
        <v>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53"/>
      <c r="M9" s="44"/>
      <c r="N9" s="44"/>
      <c r="O9" s="44"/>
      <c r="P9" s="44"/>
      <c r="Q9" s="44"/>
      <c r="R9" s="44"/>
      <c r="S9" s="44"/>
    </row>
    <row r="10" spans="1:20">
      <c r="A10" s="13" t="s">
        <v>3</v>
      </c>
      <c r="B10" s="33"/>
      <c r="C10" s="14"/>
      <c r="D10" s="47"/>
      <c r="E10" s="14"/>
      <c r="F10" s="15"/>
      <c r="G10" s="15"/>
      <c r="H10" s="15"/>
      <c r="I10" s="15"/>
      <c r="J10" s="14"/>
      <c r="K10" s="14"/>
      <c r="L10" s="54"/>
      <c r="M10" s="14"/>
      <c r="N10" s="14"/>
    </row>
    <row r="16" spans="1:20">
      <c r="A16" s="2"/>
      <c r="B16" s="3"/>
      <c r="C16" s="2"/>
      <c r="E16" s="3"/>
      <c r="F16" s="3"/>
      <c r="G16" s="3"/>
      <c r="H16" s="3"/>
      <c r="I16" s="3"/>
      <c r="J16" s="3"/>
      <c r="K16" s="3"/>
      <c r="L16" s="55"/>
    </row>
    <row r="17" spans="1:20">
      <c r="A17" s="2"/>
      <c r="B17" s="3"/>
      <c r="C17" s="2"/>
      <c r="E17" s="3"/>
      <c r="F17" s="3"/>
      <c r="G17" s="3"/>
      <c r="H17" s="3"/>
      <c r="I17" s="3"/>
      <c r="J17" s="3"/>
      <c r="K17" s="3"/>
      <c r="L17" s="55"/>
    </row>
    <row r="18" spans="1:20" s="5" customFormat="1">
      <c r="A18" s="2"/>
      <c r="B18" s="3"/>
      <c r="C18" s="2"/>
      <c r="D18" s="48"/>
      <c r="E18" s="3"/>
      <c r="F18" s="3"/>
      <c r="G18" s="3"/>
      <c r="H18" s="3"/>
      <c r="I18" s="3"/>
      <c r="J18" s="3"/>
      <c r="K18" s="3"/>
      <c r="L18" s="55"/>
      <c r="M18"/>
      <c r="N18"/>
      <c r="O18" s="17"/>
      <c r="P18"/>
      <c r="Q18"/>
      <c r="R18"/>
      <c r="T18"/>
    </row>
    <row r="19" spans="1:20" s="5" customFormat="1">
      <c r="A19" s="2"/>
      <c r="B19" s="3"/>
      <c r="C19" s="2"/>
      <c r="D19" s="48"/>
      <c r="E19" s="3"/>
      <c r="F19" s="3"/>
      <c r="G19" s="3"/>
      <c r="H19" s="3"/>
      <c r="I19" s="3"/>
      <c r="J19" s="3"/>
      <c r="K19" s="3"/>
      <c r="L19" s="55"/>
      <c r="M19"/>
      <c r="N19"/>
      <c r="O19" s="17"/>
      <c r="P19"/>
      <c r="Q19"/>
      <c r="R19"/>
      <c r="T19"/>
    </row>
    <row r="20" spans="1:20" s="5" customFormat="1">
      <c r="A20" s="2"/>
      <c r="B20" s="3"/>
      <c r="C20" s="2"/>
      <c r="D20" s="48"/>
      <c r="E20" s="3"/>
      <c r="F20" s="3"/>
      <c r="G20" s="3"/>
      <c r="H20" s="3"/>
      <c r="I20" s="3"/>
      <c r="J20" s="3"/>
      <c r="K20" s="3"/>
      <c r="L20" s="55"/>
      <c r="M20"/>
      <c r="N20"/>
      <c r="O20" s="17"/>
      <c r="P20"/>
      <c r="Q20"/>
      <c r="R20"/>
      <c r="T20"/>
    </row>
    <row r="21" spans="1:20" s="5" customFormat="1">
      <c r="A21" s="2"/>
      <c r="B21" s="3"/>
      <c r="C21" s="2"/>
      <c r="D21" s="48"/>
      <c r="E21" s="3"/>
      <c r="F21" s="3"/>
      <c r="G21" s="3"/>
      <c r="H21" s="3"/>
      <c r="I21" s="3"/>
      <c r="J21" s="3"/>
      <c r="K21" s="3"/>
      <c r="L21" s="55"/>
      <c r="M21"/>
      <c r="N21"/>
      <c r="O21" s="17"/>
      <c r="P21"/>
      <c r="Q21"/>
      <c r="R21"/>
      <c r="T21"/>
    </row>
    <row r="22" spans="1:20" s="5" customFormat="1">
      <c r="A22" s="2"/>
      <c r="B22" s="3"/>
      <c r="C22" s="2"/>
      <c r="D22" s="48"/>
      <c r="E22" s="3"/>
      <c r="F22" s="3"/>
      <c r="G22" s="3"/>
      <c r="H22" s="3"/>
      <c r="I22" s="3"/>
      <c r="J22" s="3"/>
      <c r="K22" s="3"/>
      <c r="L22" s="55"/>
      <c r="M22"/>
      <c r="N22"/>
      <c r="O22" s="17"/>
      <c r="P22"/>
      <c r="Q22"/>
      <c r="R22"/>
      <c r="T22"/>
    </row>
    <row r="23" spans="1:20" s="5" customFormat="1">
      <c r="A23" s="2"/>
      <c r="B23" s="3"/>
      <c r="C23" s="2"/>
      <c r="D23" s="48"/>
      <c r="E23" s="3"/>
      <c r="F23" s="3"/>
      <c r="G23" s="3"/>
      <c r="H23" s="3"/>
      <c r="I23" s="3"/>
      <c r="J23" s="3"/>
      <c r="K23" s="3"/>
      <c r="L23" s="55"/>
      <c r="M23"/>
      <c r="N23"/>
      <c r="O23" s="17"/>
      <c r="P23"/>
      <c r="Q23"/>
      <c r="R23"/>
      <c r="T23"/>
    </row>
    <row r="24" spans="1:20" s="5" customFormat="1">
      <c r="A24" s="2"/>
      <c r="B24" s="3"/>
      <c r="C24" s="2"/>
      <c r="D24" s="48"/>
      <c r="E24" s="3"/>
      <c r="F24" s="3"/>
      <c r="G24" s="3"/>
      <c r="H24" s="3"/>
      <c r="I24" s="3"/>
      <c r="J24" s="3"/>
      <c r="K24" s="3"/>
      <c r="L24" s="55"/>
      <c r="M24"/>
      <c r="N24"/>
      <c r="O24" s="17"/>
      <c r="P24"/>
      <c r="Q24"/>
      <c r="R24"/>
      <c r="T24"/>
    </row>
    <row r="25" spans="1:20" s="5" customFormat="1">
      <c r="A25" s="2"/>
      <c r="B25" s="3"/>
      <c r="C25" s="2"/>
      <c r="D25" s="48"/>
      <c r="E25" s="3"/>
      <c r="F25" s="3"/>
      <c r="G25" s="3"/>
      <c r="H25" s="3"/>
      <c r="I25" s="3"/>
      <c r="J25" s="3"/>
      <c r="K25" s="3"/>
      <c r="L25" s="55"/>
      <c r="M25"/>
      <c r="N25"/>
      <c r="O25" s="17"/>
      <c r="P25"/>
      <c r="Q25"/>
      <c r="R25"/>
      <c r="T25"/>
    </row>
    <row r="26" spans="1:20" s="5" customFormat="1">
      <c r="A26" s="2"/>
      <c r="B26" s="3"/>
      <c r="C26" s="2"/>
      <c r="D26" s="48"/>
      <c r="E26" s="3"/>
      <c r="F26" s="3"/>
      <c r="G26" s="3"/>
      <c r="H26" s="3"/>
      <c r="I26" s="3"/>
      <c r="J26" s="3"/>
      <c r="K26" s="3"/>
      <c r="L26" s="55"/>
      <c r="M26"/>
      <c r="N26"/>
      <c r="O26" s="17"/>
      <c r="P26"/>
      <c r="Q26"/>
      <c r="R26"/>
      <c r="T26"/>
    </row>
    <row r="27" spans="1:20" s="5" customFormat="1">
      <c r="A27" s="2"/>
      <c r="B27" s="7"/>
      <c r="C27" s="6"/>
      <c r="D27" s="49"/>
      <c r="E27" s="7"/>
      <c r="F27" s="7"/>
      <c r="G27" s="7"/>
      <c r="H27" s="7"/>
      <c r="I27" s="7"/>
      <c r="J27" s="7"/>
      <c r="K27" s="7"/>
      <c r="L27" s="56"/>
      <c r="M27" s="8"/>
      <c r="N27" s="9"/>
      <c r="O27" s="16"/>
      <c r="P27" s="9"/>
      <c r="Q27" s="9"/>
      <c r="R27" s="9"/>
      <c r="T27"/>
    </row>
    <row r="28" spans="1:20" s="5" customFormat="1">
      <c r="A28" s="2"/>
      <c r="B28" s="3"/>
      <c r="C28" s="2"/>
      <c r="D28" s="48"/>
      <c r="E28" s="3"/>
      <c r="F28" s="3"/>
      <c r="G28" s="3"/>
      <c r="H28" s="3"/>
      <c r="I28" s="3"/>
      <c r="J28" s="3"/>
      <c r="K28" s="3"/>
      <c r="L28" s="55"/>
      <c r="M28"/>
      <c r="N28"/>
      <c r="O28" s="17"/>
      <c r="P28"/>
      <c r="Q28"/>
      <c r="R28"/>
      <c r="T28"/>
    </row>
    <row r="29" spans="1:20" s="5" customFormat="1">
      <c r="A29" s="2"/>
      <c r="B29" s="3"/>
      <c r="C29" s="2"/>
      <c r="D29" s="48"/>
      <c r="E29" s="3"/>
      <c r="F29" s="3"/>
      <c r="G29" s="3"/>
      <c r="H29" s="3"/>
      <c r="I29" s="3"/>
      <c r="J29" s="3"/>
      <c r="K29" s="3"/>
      <c r="L29" s="55"/>
      <c r="M29"/>
      <c r="N29"/>
      <c r="O29" s="17"/>
      <c r="P29"/>
      <c r="Q29"/>
      <c r="R29"/>
      <c r="T29"/>
    </row>
    <row r="30" spans="1:20" s="5" customFormat="1">
      <c r="A30" s="2"/>
      <c r="B30" s="3"/>
      <c r="C30" s="2"/>
      <c r="D30" s="48"/>
      <c r="E30" s="3"/>
      <c r="F30" s="3"/>
      <c r="G30" s="3"/>
      <c r="H30" s="3"/>
      <c r="I30" s="3"/>
      <c r="J30" s="3"/>
      <c r="K30" s="3"/>
      <c r="L30" s="55"/>
      <c r="M30"/>
      <c r="N30"/>
      <c r="O30" s="17"/>
      <c r="P30"/>
      <c r="Q30"/>
      <c r="R30"/>
      <c r="T30"/>
    </row>
    <row r="31" spans="1:20" s="5" customFormat="1">
      <c r="A31" s="2"/>
      <c r="B31" s="3"/>
      <c r="C31" s="2"/>
      <c r="D31" s="48"/>
      <c r="E31" s="3"/>
      <c r="F31" s="3"/>
      <c r="G31" s="3"/>
      <c r="H31" s="3"/>
      <c r="I31" s="3"/>
      <c r="J31" s="3"/>
      <c r="K31" s="3"/>
      <c r="L31" s="55"/>
      <c r="M31"/>
      <c r="N31"/>
      <c r="O31" s="17"/>
      <c r="P31"/>
      <c r="Q31"/>
      <c r="R31"/>
      <c r="T31"/>
    </row>
    <row r="32" spans="1:20" s="5" customFormat="1">
      <c r="A32" s="2"/>
      <c r="B32" s="3"/>
      <c r="C32" s="2"/>
      <c r="D32" s="48"/>
      <c r="E32" s="3"/>
      <c r="F32" s="3"/>
      <c r="G32" s="3"/>
      <c r="H32" s="3"/>
      <c r="I32" s="3"/>
      <c r="J32" s="3"/>
      <c r="K32" s="3"/>
      <c r="L32" s="55"/>
      <c r="M32"/>
      <c r="N32"/>
      <c r="O32" s="17"/>
      <c r="P32"/>
      <c r="Q32"/>
      <c r="R32"/>
      <c r="T32"/>
    </row>
    <row r="33" spans="1:20" s="5" customFormat="1">
      <c r="A33" s="2"/>
      <c r="B33" s="3"/>
      <c r="C33" s="2"/>
      <c r="D33" s="48"/>
      <c r="E33" s="3"/>
      <c r="F33" s="3"/>
      <c r="G33" s="3"/>
      <c r="H33" s="3"/>
      <c r="I33" s="3"/>
      <c r="J33" s="3"/>
      <c r="K33" s="3"/>
      <c r="L33" s="55"/>
      <c r="M33"/>
      <c r="N33"/>
      <c r="O33" s="17"/>
      <c r="P33"/>
      <c r="Q33"/>
      <c r="R33"/>
      <c r="T33"/>
    </row>
    <row r="34" spans="1:20">
      <c r="A34" s="2"/>
      <c r="B34" s="3"/>
      <c r="C34" s="2"/>
      <c r="E34" s="3"/>
      <c r="F34" s="3"/>
      <c r="G34" s="3"/>
      <c r="H34" s="3"/>
      <c r="I34" s="3"/>
      <c r="J34" s="3"/>
      <c r="K34" s="3"/>
      <c r="L34" s="55"/>
    </row>
    <row r="35" spans="1:20">
      <c r="A35" s="2"/>
      <c r="B35" s="3"/>
      <c r="C35" s="2"/>
      <c r="E35" s="3"/>
      <c r="F35" s="3"/>
      <c r="G35" s="3"/>
      <c r="H35" s="3"/>
      <c r="I35" s="3"/>
      <c r="J35" s="3"/>
      <c r="K35" s="3"/>
      <c r="L35" s="55"/>
    </row>
    <row r="36" spans="1:20">
      <c r="A36" s="2"/>
      <c r="B36" s="3"/>
      <c r="C36" s="2"/>
      <c r="E36" s="3"/>
      <c r="F36" s="3"/>
      <c r="G36" s="3"/>
      <c r="H36" s="3"/>
      <c r="I36" s="3"/>
      <c r="J36" s="3"/>
      <c r="K36" s="3"/>
      <c r="L36" s="55"/>
    </row>
    <row r="37" spans="1:20">
      <c r="A37" s="2"/>
      <c r="B37" s="3"/>
      <c r="C37" s="2"/>
      <c r="E37" s="3"/>
      <c r="F37" s="3"/>
      <c r="G37" s="3"/>
      <c r="H37" s="3"/>
      <c r="I37" s="3"/>
      <c r="J37" s="3"/>
      <c r="K37" s="3"/>
      <c r="L37" s="55"/>
    </row>
    <row r="38" spans="1:20">
      <c r="A38" s="2"/>
      <c r="B38" s="3"/>
      <c r="C38" s="2"/>
      <c r="E38" s="3"/>
      <c r="F38" s="3"/>
      <c r="G38" s="3"/>
      <c r="H38" s="3"/>
      <c r="I38" s="3"/>
      <c r="J38" s="3"/>
      <c r="K38" s="3"/>
      <c r="L38" s="55"/>
    </row>
    <row r="39" spans="1:20">
      <c r="A39" s="2"/>
      <c r="B39" s="3"/>
      <c r="C39" s="2"/>
      <c r="E39" s="3"/>
      <c r="F39" s="3"/>
      <c r="G39" s="3"/>
      <c r="H39" s="3"/>
      <c r="I39" s="3"/>
      <c r="J39" s="3"/>
      <c r="K39" s="3"/>
      <c r="L39" s="55"/>
    </row>
    <row r="40" spans="1:20">
      <c r="A40" s="2"/>
      <c r="B40" s="3"/>
      <c r="C40" s="2"/>
      <c r="E40" s="3"/>
      <c r="F40" s="3"/>
      <c r="G40" s="3"/>
      <c r="H40" s="3"/>
      <c r="I40" s="3"/>
      <c r="J40" s="3"/>
      <c r="K40" s="3"/>
      <c r="L40" s="55"/>
    </row>
    <row r="41" spans="1:20">
      <c r="A41" s="2"/>
      <c r="B41" s="3"/>
      <c r="C41" s="2"/>
      <c r="E41" s="3"/>
      <c r="F41" s="3"/>
      <c r="G41" s="3"/>
      <c r="H41" s="3"/>
      <c r="I41" s="3"/>
      <c r="J41" s="3"/>
      <c r="K41" s="3"/>
      <c r="L41" s="55"/>
    </row>
    <row r="42" spans="1:20">
      <c r="A42" s="2"/>
      <c r="B42" s="3"/>
      <c r="C42" s="2"/>
      <c r="E42" s="3"/>
      <c r="F42" s="3"/>
      <c r="G42" s="3"/>
      <c r="H42" s="3"/>
      <c r="I42" s="3"/>
      <c r="J42" s="3"/>
      <c r="K42" s="3"/>
      <c r="L42" s="55"/>
    </row>
    <row r="43" spans="1:20">
      <c r="A43" s="2"/>
      <c r="B43" s="3"/>
      <c r="C43" s="2"/>
      <c r="E43" s="3"/>
      <c r="F43" s="3"/>
      <c r="G43" s="3"/>
      <c r="H43" s="3"/>
      <c r="I43" s="3"/>
      <c r="J43" s="3"/>
      <c r="K43" s="3"/>
      <c r="L43" s="55"/>
    </row>
    <row r="44" spans="1:20">
      <c r="A44" s="2"/>
      <c r="B44" s="3"/>
      <c r="C44" s="2"/>
      <c r="E44" s="3"/>
      <c r="F44" s="3"/>
      <c r="G44" s="3"/>
      <c r="H44" s="3"/>
      <c r="I44" s="3"/>
      <c r="J44" s="3"/>
      <c r="K44" s="3"/>
      <c r="L44" s="55"/>
    </row>
    <row r="45" spans="1:20">
      <c r="A45" s="2"/>
      <c r="B45" s="3"/>
      <c r="C45" s="2"/>
      <c r="E45" s="3"/>
      <c r="F45" s="3"/>
      <c r="G45" s="3"/>
      <c r="H45" s="3"/>
      <c r="I45" s="3"/>
      <c r="J45" s="3"/>
      <c r="K45" s="3"/>
      <c r="L45" s="55"/>
    </row>
    <row r="46" spans="1:20">
      <c r="A46" s="2"/>
      <c r="B46" s="3"/>
      <c r="C46" s="2"/>
      <c r="E46" s="3"/>
      <c r="F46" s="3"/>
      <c r="G46" s="3"/>
      <c r="H46" s="3"/>
      <c r="I46" s="3"/>
      <c r="J46" s="3"/>
      <c r="K46" s="3"/>
      <c r="L46" s="55"/>
    </row>
    <row r="47" spans="1:20">
      <c r="A47" s="2"/>
      <c r="B47" s="3"/>
      <c r="C47" s="2"/>
      <c r="E47" s="3"/>
      <c r="F47" s="3"/>
      <c r="G47" s="3"/>
      <c r="H47" s="3"/>
      <c r="I47" s="3"/>
      <c r="J47" s="3"/>
      <c r="K47" s="3"/>
      <c r="L47" s="55"/>
    </row>
    <row r="48" spans="1:20">
      <c r="A48" s="2"/>
      <c r="B48" s="3"/>
      <c r="C48" s="2"/>
      <c r="E48" s="3"/>
      <c r="F48" s="3"/>
      <c r="G48" s="3"/>
      <c r="H48" s="3"/>
      <c r="I48" s="3"/>
      <c r="J48" s="3"/>
      <c r="K48" s="3"/>
      <c r="L48" s="55"/>
    </row>
    <row r="49" spans="1:19">
      <c r="A49" s="2"/>
      <c r="B49" s="3"/>
      <c r="C49" s="2"/>
      <c r="E49" s="3"/>
      <c r="F49" s="3"/>
      <c r="G49" s="3"/>
      <c r="H49" s="3"/>
      <c r="I49" s="3"/>
      <c r="J49" s="3"/>
      <c r="K49" s="3"/>
      <c r="L49" s="55"/>
    </row>
    <row r="50" spans="1:19">
      <c r="A50" s="2"/>
      <c r="B50" s="3"/>
      <c r="C50" s="2"/>
      <c r="E50" s="3"/>
      <c r="F50" s="3"/>
      <c r="G50" s="3"/>
      <c r="H50" s="3"/>
      <c r="I50" s="3"/>
      <c r="J50" s="3"/>
      <c r="K50" s="3"/>
      <c r="L50" s="55"/>
    </row>
    <row r="51" spans="1:19">
      <c r="A51" s="2"/>
      <c r="B51" s="3"/>
      <c r="C51" s="2"/>
      <c r="E51" s="3"/>
      <c r="F51" s="3"/>
      <c r="G51" s="3"/>
      <c r="H51" s="3"/>
      <c r="I51" s="3"/>
      <c r="J51" s="3"/>
      <c r="K51" s="3"/>
      <c r="L51" s="55"/>
    </row>
    <row r="52" spans="1:19">
      <c r="A52" s="2"/>
      <c r="B52" s="3"/>
      <c r="C52" s="2"/>
      <c r="E52" s="3"/>
      <c r="F52" s="3"/>
      <c r="G52" s="3"/>
      <c r="H52" s="3"/>
      <c r="I52" s="3"/>
      <c r="J52" s="3"/>
      <c r="K52" s="3"/>
      <c r="L52" s="55"/>
    </row>
    <row r="53" spans="1:19">
      <c r="A53" s="2"/>
      <c r="B53" s="3"/>
      <c r="C53" s="2"/>
      <c r="E53" s="3"/>
      <c r="F53" s="3"/>
      <c r="G53" s="3"/>
      <c r="H53" s="3"/>
      <c r="I53" s="3"/>
      <c r="J53" s="3"/>
      <c r="K53" s="3"/>
      <c r="L53" s="55"/>
    </row>
    <row r="54" spans="1:19">
      <c r="A54" s="2"/>
      <c r="B54" s="3"/>
      <c r="C54" s="2"/>
      <c r="E54" s="3"/>
      <c r="F54" s="3"/>
      <c r="G54" s="3"/>
      <c r="H54" s="3"/>
      <c r="I54" s="3"/>
      <c r="J54" s="3"/>
      <c r="K54" s="3"/>
      <c r="L54" s="55"/>
    </row>
    <row r="55" spans="1:19">
      <c r="A55" s="2"/>
      <c r="B55" s="3"/>
      <c r="C55" s="2"/>
      <c r="E55" s="3"/>
      <c r="F55" s="3"/>
      <c r="G55" s="3"/>
      <c r="H55" s="3"/>
      <c r="I55" s="3"/>
      <c r="J55" s="3"/>
      <c r="K55" s="3"/>
      <c r="L55" s="55"/>
    </row>
    <row r="56" spans="1:19">
      <c r="A56" s="2"/>
      <c r="B56" s="3"/>
      <c r="C56" s="2"/>
      <c r="E56" s="3"/>
      <c r="F56" s="3"/>
      <c r="G56" s="3"/>
      <c r="H56" s="3"/>
      <c r="I56" s="3"/>
      <c r="J56" s="3"/>
      <c r="K56" s="3"/>
      <c r="L56" s="55"/>
    </row>
    <row r="57" spans="1:19">
      <c r="A57" s="2"/>
      <c r="B57" s="3"/>
      <c r="C57" s="2"/>
      <c r="E57" s="3"/>
      <c r="F57" s="3"/>
      <c r="G57" s="3"/>
      <c r="H57" s="3"/>
      <c r="I57" s="3"/>
      <c r="J57" s="3"/>
      <c r="K57" s="3"/>
      <c r="L57" s="55"/>
    </row>
    <row r="58" spans="1:19">
      <c r="A58" s="2"/>
      <c r="B58" s="3"/>
      <c r="C58" s="2"/>
      <c r="E58" s="3"/>
      <c r="F58" s="3"/>
      <c r="G58" s="3"/>
      <c r="H58" s="3"/>
      <c r="I58" s="3"/>
      <c r="J58" s="3"/>
      <c r="K58" s="3"/>
      <c r="L58" s="55"/>
    </row>
    <row r="59" spans="1:19">
      <c r="A59" s="2"/>
      <c r="B59" s="3"/>
      <c r="C59" s="2"/>
      <c r="E59" s="3"/>
      <c r="F59" s="3"/>
      <c r="G59" s="3"/>
      <c r="H59" s="3"/>
      <c r="I59" s="3"/>
      <c r="J59" s="3"/>
      <c r="K59" s="3"/>
      <c r="L59" s="55"/>
    </row>
    <row r="60" spans="1:19">
      <c r="A60" s="6"/>
      <c r="B60" s="7"/>
      <c r="C60" s="6"/>
      <c r="D60" s="49"/>
      <c r="E60" s="7"/>
      <c r="F60" s="7"/>
      <c r="G60" s="7"/>
      <c r="H60" s="7"/>
      <c r="I60" s="7"/>
      <c r="J60" s="7"/>
      <c r="K60" s="7"/>
      <c r="L60" s="56"/>
      <c r="M60" s="9"/>
      <c r="N60" s="9"/>
      <c r="O60" s="16"/>
      <c r="P60" s="9"/>
      <c r="Q60" s="9"/>
      <c r="R60" s="9"/>
    </row>
    <row r="61" spans="1:19">
      <c r="A61" s="2"/>
      <c r="B61" s="3"/>
      <c r="C61" s="2"/>
      <c r="E61" s="3"/>
      <c r="F61" s="3"/>
      <c r="G61" s="3"/>
      <c r="H61" s="3"/>
      <c r="I61" s="3"/>
      <c r="J61" s="3"/>
      <c r="K61" s="3"/>
      <c r="L61" s="55"/>
    </row>
    <row r="62" spans="1:19">
      <c r="A62" s="2"/>
      <c r="B62" s="3"/>
      <c r="C62" s="2"/>
      <c r="E62" s="3"/>
      <c r="F62" s="3"/>
      <c r="G62" s="3"/>
      <c r="H62" s="3"/>
      <c r="I62" s="3"/>
      <c r="J62" s="3"/>
      <c r="K62" s="3"/>
      <c r="L62" s="55"/>
    </row>
    <row r="63" spans="1:19" s="9" customFormat="1">
      <c r="A63" s="2"/>
      <c r="B63" s="3"/>
      <c r="C63" s="2"/>
      <c r="D63" s="48"/>
      <c r="E63" s="3"/>
      <c r="F63" s="3"/>
      <c r="G63" s="3"/>
      <c r="H63" s="3"/>
      <c r="I63" s="3"/>
      <c r="J63" s="3"/>
      <c r="K63" s="3"/>
      <c r="L63" s="55"/>
      <c r="M63"/>
      <c r="N63"/>
      <c r="O63" s="17"/>
      <c r="P63"/>
      <c r="Q63"/>
      <c r="R63"/>
      <c r="S63" s="5"/>
    </row>
    <row r="64" spans="1:19">
      <c r="A64" s="2"/>
      <c r="B64" s="3"/>
      <c r="C64" s="2"/>
      <c r="E64" s="3"/>
      <c r="F64" s="3"/>
      <c r="G64" s="3"/>
      <c r="H64" s="3"/>
      <c r="I64" s="3"/>
      <c r="J64" s="3"/>
      <c r="K64" s="3"/>
      <c r="L64" s="55"/>
    </row>
    <row r="65" spans="1:19">
      <c r="A65" s="2"/>
      <c r="B65" s="7"/>
      <c r="C65" s="6"/>
      <c r="D65" s="49"/>
      <c r="E65" s="7"/>
      <c r="F65" s="7"/>
      <c r="G65" s="7"/>
      <c r="H65" s="7"/>
      <c r="I65" s="7"/>
      <c r="J65" s="7"/>
      <c r="K65" s="7"/>
      <c r="L65" s="56"/>
      <c r="M65" s="8"/>
      <c r="N65" s="9"/>
      <c r="O65" s="16"/>
      <c r="P65" s="9"/>
      <c r="Q65" s="9"/>
      <c r="R65" s="9"/>
      <c r="S65" s="10"/>
    </row>
    <row r="66" spans="1:19">
      <c r="A66" s="2"/>
      <c r="B66" s="7"/>
      <c r="C66" s="6"/>
      <c r="D66" s="49"/>
      <c r="E66" s="7"/>
      <c r="F66" s="7"/>
      <c r="G66" s="7"/>
      <c r="H66" s="7"/>
      <c r="I66" s="7"/>
      <c r="J66" s="7"/>
      <c r="K66" s="7"/>
      <c r="L66" s="56"/>
      <c r="M66" s="8"/>
      <c r="N66" s="9"/>
      <c r="O66" s="16"/>
      <c r="P66" s="9"/>
      <c r="Q66" s="9"/>
      <c r="R66" s="9"/>
      <c r="S66" s="10"/>
    </row>
    <row r="67" spans="1:19">
      <c r="A67" s="2"/>
      <c r="B67" s="7"/>
      <c r="C67" s="6"/>
      <c r="D67" s="49"/>
      <c r="E67" s="7"/>
      <c r="F67" s="7"/>
      <c r="G67" s="7"/>
      <c r="H67" s="7"/>
      <c r="I67" s="7"/>
      <c r="J67" s="7"/>
      <c r="K67" s="7"/>
      <c r="L67" s="56"/>
      <c r="M67" s="8"/>
      <c r="N67" s="9"/>
      <c r="O67" s="16"/>
      <c r="P67" s="9"/>
      <c r="Q67" s="9"/>
      <c r="R67" s="9"/>
      <c r="S67" s="10"/>
    </row>
    <row r="68" spans="1:19">
      <c r="L68" s="55"/>
      <c r="M68" s="4"/>
      <c r="N68" s="4"/>
      <c r="P68" s="4"/>
      <c r="Q68" s="4"/>
      <c r="R68" s="4"/>
    </row>
  </sheetData>
  <mergeCells count="1">
    <mergeCell ref="A1:S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67"/>
  <sheetViews>
    <sheetView tabSelected="1" topLeftCell="E1" zoomScaleNormal="100" workbookViewId="0">
      <selection activeCell="O8" sqref="O8"/>
    </sheetView>
  </sheetViews>
  <sheetFormatPr defaultRowHeight="16.5" outlineLevelRow="2"/>
  <cols>
    <col min="1" max="1" width="7.875" customWidth="1"/>
    <col min="2" max="2" width="6" style="11" customWidth="1"/>
    <col min="3" max="3" width="7.5" customWidth="1"/>
    <col min="4" max="4" width="12.625" style="48" customWidth="1"/>
    <col min="5" max="11" width="6.625" style="11" customWidth="1"/>
    <col min="12" max="12" width="4.5" style="57" customWidth="1"/>
    <col min="13" max="13" width="4.5" customWidth="1"/>
    <col min="14" max="14" width="5.75" customWidth="1"/>
    <col min="15" max="15" width="8" style="17" customWidth="1"/>
    <col min="16" max="17" width="6.5" customWidth="1"/>
    <col min="18" max="18" width="7.75" customWidth="1"/>
    <col min="19" max="19" width="7.75" style="5" customWidth="1"/>
  </cols>
  <sheetData>
    <row r="1" spans="1:20" s="1" customFormat="1" ht="36.75" customHeight="1">
      <c r="A1" s="108" t="s">
        <v>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20" s="22" customFormat="1" ht="30.75" customHeight="1">
      <c r="A2" s="18" t="s">
        <v>17</v>
      </c>
      <c r="B2" s="20" t="s">
        <v>0</v>
      </c>
      <c r="C2" s="19" t="s">
        <v>1</v>
      </c>
      <c r="D2" s="45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52" t="s">
        <v>12</v>
      </c>
      <c r="M2" s="35" t="s">
        <v>13</v>
      </c>
      <c r="N2" s="21" t="s">
        <v>14</v>
      </c>
      <c r="O2" s="24" t="s">
        <v>15</v>
      </c>
      <c r="P2" s="23" t="s">
        <v>49</v>
      </c>
      <c r="Q2" s="23" t="s">
        <v>50</v>
      </c>
      <c r="R2" s="23" t="s">
        <v>18</v>
      </c>
      <c r="S2" s="36" t="s">
        <v>16</v>
      </c>
    </row>
    <row r="3" spans="1:20" s="28" customFormat="1" ht="25.5" customHeight="1">
      <c r="A3" s="30" t="s">
        <v>20</v>
      </c>
      <c r="B3" s="25" t="s">
        <v>21</v>
      </c>
      <c r="C3" s="2" t="s">
        <v>22</v>
      </c>
      <c r="D3" s="50">
        <v>42019</v>
      </c>
      <c r="E3" s="34" t="s">
        <v>23</v>
      </c>
      <c r="F3" s="34" t="s">
        <v>23</v>
      </c>
      <c r="G3" s="34" t="s">
        <v>23</v>
      </c>
      <c r="H3" s="34" t="s">
        <v>23</v>
      </c>
      <c r="I3" s="34" t="s">
        <v>23</v>
      </c>
      <c r="J3" s="34" t="s">
        <v>23</v>
      </c>
      <c r="K3" s="34" t="s">
        <v>23</v>
      </c>
      <c r="L3" s="29">
        <v>7</v>
      </c>
      <c r="M3" s="26"/>
      <c r="N3" s="29">
        <f>L3+M3</f>
        <v>7</v>
      </c>
      <c r="O3" s="31">
        <f>N3*260</f>
        <v>1820</v>
      </c>
      <c r="P3" s="27">
        <v>59</v>
      </c>
      <c r="Q3" s="32"/>
      <c r="S3" s="51">
        <f>O3-SUM(P2:R2)</f>
        <v>1820</v>
      </c>
      <c r="T3" s="51"/>
    </row>
    <row r="4" spans="1:20" s="28" customFormat="1" ht="25.5" customHeight="1" thickBot="1">
      <c r="A4" s="38" t="s">
        <v>20</v>
      </c>
      <c r="B4" s="40" t="s">
        <v>21</v>
      </c>
      <c r="C4" s="39" t="s">
        <v>22</v>
      </c>
      <c r="D4" s="60">
        <v>42026</v>
      </c>
      <c r="E4" s="41" t="s">
        <v>23</v>
      </c>
      <c r="F4" s="41" t="s">
        <v>23</v>
      </c>
      <c r="G4" s="41" t="s">
        <v>23</v>
      </c>
      <c r="H4" s="41" t="s">
        <v>23</v>
      </c>
      <c r="I4" s="41" t="s">
        <v>23</v>
      </c>
      <c r="J4" s="41" t="s">
        <v>23</v>
      </c>
      <c r="K4" s="41" t="s">
        <v>23</v>
      </c>
      <c r="L4" s="61">
        <v>7</v>
      </c>
      <c r="M4" s="42"/>
      <c r="N4" s="61">
        <f t="shared" ref="N4" si="0">L4+M4</f>
        <v>7</v>
      </c>
      <c r="O4" s="62">
        <f t="shared" ref="O4" si="1">N4*260</f>
        <v>1820</v>
      </c>
      <c r="P4" s="43"/>
      <c r="Q4" s="63"/>
      <c r="R4" s="64"/>
      <c r="S4" s="65">
        <f t="shared" ref="S4" si="2">O4-SUM(P3:R3)</f>
        <v>1761</v>
      </c>
    </row>
    <row r="5" spans="1:20" s="74" customFormat="1" ht="21" customHeight="1" thickTop="1">
      <c r="A5" s="67" t="s">
        <v>20</v>
      </c>
      <c r="B5" s="68"/>
      <c r="C5" s="69" t="s">
        <v>52</v>
      </c>
      <c r="D5" s="70"/>
      <c r="E5" s="71"/>
      <c r="F5" s="71"/>
      <c r="G5" s="71"/>
      <c r="H5" s="71"/>
      <c r="I5" s="72"/>
      <c r="J5" s="72"/>
      <c r="K5" s="72"/>
      <c r="L5" s="73">
        <f t="shared" ref="L5:S5" si="3">SUM(L3:L4)</f>
        <v>14</v>
      </c>
      <c r="M5" s="73">
        <f t="shared" si="3"/>
        <v>0</v>
      </c>
      <c r="N5" s="73">
        <f t="shared" si="3"/>
        <v>14</v>
      </c>
      <c r="O5" s="73">
        <f t="shared" si="3"/>
        <v>3640</v>
      </c>
      <c r="P5" s="73">
        <f t="shared" si="3"/>
        <v>59</v>
      </c>
      <c r="Q5" s="73">
        <f t="shared" si="3"/>
        <v>0</v>
      </c>
      <c r="R5" s="73">
        <f t="shared" si="3"/>
        <v>0</v>
      </c>
      <c r="S5" s="73">
        <f t="shared" si="3"/>
        <v>3581</v>
      </c>
    </row>
    <row r="6" spans="1:20" s="28" customFormat="1" ht="21" customHeight="1">
      <c r="A6" s="30"/>
      <c r="B6" s="37"/>
      <c r="C6" s="2"/>
      <c r="D6" s="46"/>
      <c r="E6" s="25"/>
      <c r="F6" s="25"/>
      <c r="G6" s="25"/>
      <c r="H6" s="25"/>
      <c r="I6" s="34"/>
      <c r="J6" s="34"/>
      <c r="K6" s="34"/>
      <c r="L6" s="29"/>
      <c r="M6" s="26"/>
      <c r="N6" s="29"/>
      <c r="O6" s="31"/>
      <c r="P6" s="27"/>
      <c r="Q6" s="27"/>
      <c r="R6" s="27"/>
      <c r="S6" s="32"/>
    </row>
    <row r="7" spans="1:20" s="28" customFormat="1" ht="21" customHeight="1">
      <c r="A7" s="30"/>
      <c r="B7" s="37"/>
      <c r="C7" s="2"/>
      <c r="D7" s="46"/>
      <c r="E7" s="25"/>
      <c r="F7" s="25"/>
      <c r="G7" s="25"/>
      <c r="H7" s="25"/>
      <c r="I7" s="34"/>
      <c r="J7" s="34"/>
      <c r="K7" s="34"/>
      <c r="L7" s="29"/>
      <c r="M7" s="26"/>
      <c r="N7" s="29"/>
      <c r="O7" s="31"/>
      <c r="P7" s="27"/>
      <c r="Q7" s="27"/>
      <c r="R7" s="27"/>
      <c r="S7" s="32"/>
    </row>
    <row r="8" spans="1:20" s="12" customFormat="1" ht="24" customHeight="1" outlineLevel="2">
      <c r="A8" s="44" t="s">
        <v>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53"/>
      <c r="M8" s="44"/>
      <c r="N8" s="44"/>
      <c r="O8" s="44"/>
      <c r="P8" s="44"/>
      <c r="Q8" s="44"/>
      <c r="R8" s="44"/>
      <c r="S8" s="44"/>
    </row>
    <row r="9" spans="1:20">
      <c r="A9" s="13" t="s">
        <v>3</v>
      </c>
      <c r="B9" s="33"/>
      <c r="C9" s="14"/>
      <c r="D9" s="47"/>
      <c r="E9" s="14"/>
      <c r="F9" s="15"/>
      <c r="G9" s="15"/>
      <c r="H9" s="15"/>
      <c r="I9" s="15"/>
      <c r="J9" s="14"/>
      <c r="K9" s="14"/>
      <c r="L9" s="54"/>
      <c r="M9" s="14"/>
      <c r="N9" s="14"/>
    </row>
    <row r="15" spans="1:20">
      <c r="A15" s="2"/>
      <c r="B15" s="3"/>
      <c r="C15" s="2"/>
      <c r="E15" s="3"/>
      <c r="F15" s="3"/>
      <c r="G15" s="3"/>
      <c r="H15" s="3"/>
      <c r="I15" s="3"/>
      <c r="J15" s="3"/>
      <c r="K15" s="3"/>
      <c r="L15" s="55"/>
    </row>
    <row r="16" spans="1:20">
      <c r="A16" s="2"/>
      <c r="B16" s="3"/>
      <c r="C16" s="2"/>
      <c r="E16" s="3"/>
      <c r="F16" s="3"/>
      <c r="G16" s="3"/>
      <c r="H16" s="3"/>
      <c r="I16" s="3"/>
      <c r="J16" s="3"/>
      <c r="K16" s="3"/>
      <c r="L16" s="55"/>
    </row>
    <row r="17" spans="1:18">
      <c r="A17" s="2"/>
      <c r="B17" s="3"/>
      <c r="C17" s="2"/>
      <c r="E17" s="3"/>
      <c r="F17" s="3"/>
      <c r="G17" s="3"/>
      <c r="H17" s="3"/>
      <c r="I17" s="3"/>
      <c r="J17" s="3"/>
      <c r="K17" s="3"/>
      <c r="L17" s="55"/>
    </row>
    <row r="18" spans="1:18">
      <c r="A18" s="2"/>
      <c r="B18" s="3"/>
      <c r="C18" s="2"/>
      <c r="E18" s="3"/>
      <c r="F18" s="3"/>
      <c r="G18" s="3"/>
      <c r="H18" s="3"/>
      <c r="I18" s="3"/>
      <c r="J18" s="3"/>
      <c r="K18" s="3"/>
      <c r="L18" s="55"/>
    </row>
    <row r="19" spans="1:18">
      <c r="A19" s="2"/>
      <c r="B19" s="3"/>
      <c r="C19" s="2"/>
      <c r="E19" s="3"/>
      <c r="F19" s="3"/>
      <c r="G19" s="3"/>
      <c r="H19" s="3"/>
      <c r="I19" s="3"/>
      <c r="J19" s="3"/>
      <c r="K19" s="3"/>
      <c r="L19" s="55"/>
    </row>
    <row r="20" spans="1:18">
      <c r="A20" s="2"/>
      <c r="B20" s="3"/>
      <c r="C20" s="2"/>
      <c r="E20" s="3"/>
      <c r="F20" s="3"/>
      <c r="G20" s="3"/>
      <c r="H20" s="3"/>
      <c r="I20" s="3"/>
      <c r="J20" s="3"/>
      <c r="K20" s="3"/>
      <c r="L20" s="55"/>
    </row>
    <row r="21" spans="1:18">
      <c r="A21" s="2"/>
      <c r="B21" s="3"/>
      <c r="C21" s="2"/>
      <c r="E21" s="3"/>
      <c r="F21" s="3"/>
      <c r="G21" s="3"/>
      <c r="H21" s="3"/>
      <c r="I21" s="3"/>
      <c r="J21" s="3"/>
      <c r="K21" s="3"/>
      <c r="L21" s="55"/>
    </row>
    <row r="22" spans="1:18">
      <c r="A22" s="2"/>
      <c r="B22" s="3"/>
      <c r="C22" s="2"/>
      <c r="E22" s="3"/>
      <c r="F22" s="3"/>
      <c r="G22" s="3"/>
      <c r="H22" s="3"/>
      <c r="I22" s="3"/>
      <c r="J22" s="3"/>
      <c r="K22" s="3"/>
      <c r="L22" s="55"/>
    </row>
    <row r="23" spans="1:18">
      <c r="A23" s="2"/>
      <c r="B23" s="3"/>
      <c r="C23" s="2"/>
      <c r="E23" s="3"/>
      <c r="F23" s="3"/>
      <c r="G23" s="3"/>
      <c r="H23" s="3"/>
      <c r="I23" s="3"/>
      <c r="J23" s="3"/>
      <c r="K23" s="3"/>
      <c r="L23" s="55"/>
    </row>
    <row r="24" spans="1:18">
      <c r="A24" s="2"/>
      <c r="B24" s="3"/>
      <c r="C24" s="2"/>
      <c r="E24" s="3"/>
      <c r="F24" s="3"/>
      <c r="G24" s="3"/>
      <c r="H24" s="3"/>
      <c r="I24" s="3"/>
      <c r="J24" s="3"/>
      <c r="K24" s="3"/>
      <c r="L24" s="55"/>
    </row>
    <row r="25" spans="1:18">
      <c r="A25" s="2"/>
      <c r="B25" s="3"/>
      <c r="C25" s="2"/>
      <c r="E25" s="3"/>
      <c r="F25" s="3"/>
      <c r="G25" s="3"/>
      <c r="H25" s="3"/>
      <c r="I25" s="3"/>
      <c r="J25" s="3"/>
      <c r="K25" s="3"/>
      <c r="L25" s="55"/>
    </row>
    <row r="26" spans="1:18">
      <c r="A26" s="2"/>
      <c r="B26" s="7"/>
      <c r="C26" s="6"/>
      <c r="D26" s="49"/>
      <c r="E26" s="7"/>
      <c r="F26" s="7"/>
      <c r="G26" s="7"/>
      <c r="H26" s="7"/>
      <c r="I26" s="7"/>
      <c r="J26" s="7"/>
      <c r="K26" s="7"/>
      <c r="L26" s="56"/>
      <c r="M26" s="8"/>
      <c r="N26" s="9"/>
      <c r="O26" s="16"/>
      <c r="P26" s="9"/>
      <c r="Q26" s="9"/>
      <c r="R26" s="9"/>
    </row>
    <row r="27" spans="1:18">
      <c r="A27" s="2"/>
      <c r="B27" s="3"/>
      <c r="C27" s="2"/>
      <c r="E27" s="3"/>
      <c r="F27" s="3"/>
      <c r="G27" s="3"/>
      <c r="H27" s="3"/>
      <c r="I27" s="3"/>
      <c r="J27" s="3"/>
      <c r="K27" s="3"/>
      <c r="L27" s="55"/>
    </row>
    <row r="28" spans="1:18">
      <c r="A28" s="2"/>
      <c r="B28" s="3"/>
      <c r="C28" s="2"/>
      <c r="E28" s="3"/>
      <c r="F28" s="3"/>
      <c r="G28" s="3"/>
      <c r="H28" s="3"/>
      <c r="I28" s="3"/>
      <c r="J28" s="3"/>
      <c r="K28" s="3"/>
      <c r="L28" s="55"/>
    </row>
    <row r="29" spans="1:18">
      <c r="A29" s="2"/>
      <c r="B29" s="3"/>
      <c r="C29" s="2"/>
      <c r="E29" s="3"/>
      <c r="F29" s="3"/>
      <c r="G29" s="3"/>
      <c r="H29" s="3"/>
      <c r="I29" s="3"/>
      <c r="J29" s="3"/>
      <c r="K29" s="3"/>
      <c r="L29" s="55"/>
    </row>
    <row r="30" spans="1:18">
      <c r="A30" s="2"/>
      <c r="B30" s="3"/>
      <c r="C30" s="2"/>
      <c r="E30" s="3"/>
      <c r="F30" s="3"/>
      <c r="G30" s="3"/>
      <c r="H30" s="3"/>
      <c r="I30" s="3"/>
      <c r="J30" s="3"/>
      <c r="K30" s="3"/>
      <c r="L30" s="55"/>
    </row>
    <row r="31" spans="1:18">
      <c r="A31" s="2"/>
      <c r="B31" s="3"/>
      <c r="C31" s="2"/>
      <c r="E31" s="3"/>
      <c r="F31" s="3"/>
      <c r="G31" s="3"/>
      <c r="H31" s="3"/>
      <c r="I31" s="3"/>
      <c r="J31" s="3"/>
      <c r="K31" s="3"/>
      <c r="L31" s="55"/>
    </row>
    <row r="32" spans="1:18">
      <c r="A32" s="2"/>
      <c r="B32" s="3"/>
      <c r="C32" s="2"/>
      <c r="E32" s="3"/>
      <c r="F32" s="3"/>
      <c r="G32" s="3"/>
      <c r="H32" s="3"/>
      <c r="I32" s="3"/>
      <c r="J32" s="3"/>
      <c r="K32" s="3"/>
      <c r="L32" s="55"/>
    </row>
    <row r="33" spans="1:12">
      <c r="A33" s="2"/>
      <c r="B33" s="3"/>
      <c r="C33" s="2"/>
      <c r="E33" s="3"/>
      <c r="F33" s="3"/>
      <c r="G33" s="3"/>
      <c r="H33" s="3"/>
      <c r="I33" s="3"/>
      <c r="J33" s="3"/>
      <c r="K33" s="3"/>
      <c r="L33" s="55"/>
    </row>
    <row r="34" spans="1:12">
      <c r="A34" s="2"/>
      <c r="B34" s="3"/>
      <c r="C34" s="2"/>
      <c r="E34" s="3"/>
      <c r="F34" s="3"/>
      <c r="G34" s="3"/>
      <c r="H34" s="3"/>
      <c r="I34" s="3"/>
      <c r="J34" s="3"/>
      <c r="K34" s="3"/>
      <c r="L34" s="55"/>
    </row>
    <row r="35" spans="1:12">
      <c r="A35" s="2"/>
      <c r="B35" s="3"/>
      <c r="C35" s="2"/>
      <c r="E35" s="3"/>
      <c r="F35" s="3"/>
      <c r="G35" s="3"/>
      <c r="H35" s="3"/>
      <c r="I35" s="3"/>
      <c r="J35" s="3"/>
      <c r="K35" s="3"/>
      <c r="L35" s="55"/>
    </row>
    <row r="36" spans="1:12">
      <c r="A36" s="2"/>
      <c r="B36" s="3"/>
      <c r="C36" s="2"/>
      <c r="E36" s="3"/>
      <c r="F36" s="3"/>
      <c r="G36" s="3"/>
      <c r="H36" s="3"/>
      <c r="I36" s="3"/>
      <c r="J36" s="3"/>
      <c r="K36" s="3"/>
      <c r="L36" s="55"/>
    </row>
    <row r="37" spans="1:12">
      <c r="A37" s="2"/>
      <c r="B37" s="3"/>
      <c r="C37" s="2"/>
      <c r="E37" s="3"/>
      <c r="F37" s="3"/>
      <c r="G37" s="3"/>
      <c r="H37" s="3"/>
      <c r="I37" s="3"/>
      <c r="J37" s="3"/>
      <c r="K37" s="3"/>
      <c r="L37" s="55"/>
    </row>
    <row r="38" spans="1:12">
      <c r="A38" s="2"/>
      <c r="B38" s="3"/>
      <c r="C38" s="2"/>
      <c r="E38" s="3"/>
      <c r="F38" s="3"/>
      <c r="G38" s="3"/>
      <c r="H38" s="3"/>
      <c r="I38" s="3"/>
      <c r="J38" s="3"/>
      <c r="K38" s="3"/>
      <c r="L38" s="55"/>
    </row>
    <row r="39" spans="1:12">
      <c r="A39" s="2"/>
      <c r="B39" s="3"/>
      <c r="C39" s="2"/>
      <c r="E39" s="3"/>
      <c r="F39" s="3"/>
      <c r="G39" s="3"/>
      <c r="H39" s="3"/>
      <c r="I39" s="3"/>
      <c r="J39" s="3"/>
      <c r="K39" s="3"/>
      <c r="L39" s="55"/>
    </row>
    <row r="40" spans="1:12">
      <c r="A40" s="2"/>
      <c r="B40" s="3"/>
      <c r="C40" s="2"/>
      <c r="E40" s="3"/>
      <c r="F40" s="3"/>
      <c r="G40" s="3"/>
      <c r="H40" s="3"/>
      <c r="I40" s="3"/>
      <c r="J40" s="3"/>
      <c r="K40" s="3"/>
      <c r="L40" s="55"/>
    </row>
    <row r="41" spans="1:12">
      <c r="A41" s="2"/>
      <c r="B41" s="3"/>
      <c r="C41" s="2"/>
      <c r="E41" s="3"/>
      <c r="F41" s="3"/>
      <c r="G41" s="3"/>
      <c r="H41" s="3"/>
      <c r="I41" s="3"/>
      <c r="J41" s="3"/>
      <c r="K41" s="3"/>
      <c r="L41" s="55"/>
    </row>
    <row r="42" spans="1:12">
      <c r="A42" s="2"/>
      <c r="B42" s="3"/>
      <c r="C42" s="2"/>
      <c r="E42" s="3"/>
      <c r="F42" s="3"/>
      <c r="G42" s="3"/>
      <c r="H42" s="3"/>
      <c r="I42" s="3"/>
      <c r="J42" s="3"/>
      <c r="K42" s="3"/>
      <c r="L42" s="55"/>
    </row>
    <row r="43" spans="1:12">
      <c r="A43" s="2"/>
      <c r="B43" s="3"/>
      <c r="C43" s="2"/>
      <c r="E43" s="3"/>
      <c r="F43" s="3"/>
      <c r="G43" s="3"/>
      <c r="H43" s="3"/>
      <c r="I43" s="3"/>
      <c r="J43" s="3"/>
      <c r="K43" s="3"/>
      <c r="L43" s="55"/>
    </row>
    <row r="44" spans="1:12">
      <c r="A44" s="2"/>
      <c r="B44" s="3"/>
      <c r="C44" s="2"/>
      <c r="E44" s="3"/>
      <c r="F44" s="3"/>
      <c r="G44" s="3"/>
      <c r="H44" s="3"/>
      <c r="I44" s="3"/>
      <c r="J44" s="3"/>
      <c r="K44" s="3"/>
      <c r="L44" s="55"/>
    </row>
    <row r="45" spans="1:12">
      <c r="A45" s="2"/>
      <c r="B45" s="3"/>
      <c r="C45" s="2"/>
      <c r="E45" s="3"/>
      <c r="F45" s="3"/>
      <c r="G45" s="3"/>
      <c r="H45" s="3"/>
      <c r="I45" s="3"/>
      <c r="J45" s="3"/>
      <c r="K45" s="3"/>
      <c r="L45" s="55"/>
    </row>
    <row r="46" spans="1:12">
      <c r="A46" s="2"/>
      <c r="B46" s="3"/>
      <c r="C46" s="2"/>
      <c r="E46" s="3"/>
      <c r="F46" s="3"/>
      <c r="G46" s="3"/>
      <c r="H46" s="3"/>
      <c r="I46" s="3"/>
      <c r="J46" s="3"/>
      <c r="K46" s="3"/>
      <c r="L46" s="55"/>
    </row>
    <row r="47" spans="1:12">
      <c r="A47" s="2"/>
      <c r="B47" s="3"/>
      <c r="C47" s="2"/>
      <c r="E47" s="3"/>
      <c r="F47" s="3"/>
      <c r="G47" s="3"/>
      <c r="H47" s="3"/>
      <c r="I47" s="3"/>
      <c r="J47" s="3"/>
      <c r="K47" s="3"/>
      <c r="L47" s="55"/>
    </row>
    <row r="48" spans="1:12">
      <c r="A48" s="2"/>
      <c r="B48" s="3"/>
      <c r="C48" s="2"/>
      <c r="E48" s="3"/>
      <c r="F48" s="3"/>
      <c r="G48" s="3"/>
      <c r="H48" s="3"/>
      <c r="I48" s="3"/>
      <c r="J48" s="3"/>
      <c r="K48" s="3"/>
      <c r="L48" s="55"/>
    </row>
    <row r="49" spans="1:19">
      <c r="A49" s="2"/>
      <c r="B49" s="3"/>
      <c r="C49" s="2"/>
      <c r="E49" s="3"/>
      <c r="F49" s="3"/>
      <c r="G49" s="3"/>
      <c r="H49" s="3"/>
      <c r="I49" s="3"/>
      <c r="J49" s="3"/>
      <c r="K49" s="3"/>
      <c r="L49" s="55"/>
    </row>
    <row r="50" spans="1:19">
      <c r="A50" s="2"/>
      <c r="B50" s="3"/>
      <c r="C50" s="2"/>
      <c r="E50" s="3"/>
      <c r="F50" s="3"/>
      <c r="G50" s="3"/>
      <c r="H50" s="3"/>
      <c r="I50" s="3"/>
      <c r="J50" s="3"/>
      <c r="K50" s="3"/>
      <c r="L50" s="55"/>
    </row>
    <row r="51" spans="1:19">
      <c r="A51" s="2"/>
      <c r="B51" s="3"/>
      <c r="C51" s="2"/>
      <c r="E51" s="3"/>
      <c r="F51" s="3"/>
      <c r="G51" s="3"/>
      <c r="H51" s="3"/>
      <c r="I51" s="3"/>
      <c r="J51" s="3"/>
      <c r="K51" s="3"/>
      <c r="L51" s="55"/>
    </row>
    <row r="52" spans="1:19">
      <c r="A52" s="2"/>
      <c r="B52" s="3"/>
      <c r="C52" s="2"/>
      <c r="E52" s="3"/>
      <c r="F52" s="3"/>
      <c r="G52" s="3"/>
      <c r="H52" s="3"/>
      <c r="I52" s="3"/>
      <c r="J52" s="3"/>
      <c r="K52" s="3"/>
      <c r="L52" s="55"/>
    </row>
    <row r="53" spans="1:19">
      <c r="A53" s="2"/>
      <c r="B53" s="3"/>
      <c r="C53" s="2"/>
      <c r="E53" s="3"/>
      <c r="F53" s="3"/>
      <c r="G53" s="3"/>
      <c r="H53" s="3"/>
      <c r="I53" s="3"/>
      <c r="J53" s="3"/>
      <c r="K53" s="3"/>
      <c r="L53" s="55"/>
    </row>
    <row r="54" spans="1:19">
      <c r="A54" s="2"/>
      <c r="B54" s="3"/>
      <c r="C54" s="2"/>
      <c r="E54" s="3"/>
      <c r="F54" s="3"/>
      <c r="G54" s="3"/>
      <c r="H54" s="3"/>
      <c r="I54" s="3"/>
      <c r="J54" s="3"/>
      <c r="K54" s="3"/>
      <c r="L54" s="55"/>
    </row>
    <row r="55" spans="1:19">
      <c r="A55" s="2"/>
      <c r="B55" s="3"/>
      <c r="C55" s="2"/>
      <c r="E55" s="3"/>
      <c r="F55" s="3"/>
      <c r="G55" s="3"/>
      <c r="H55" s="3"/>
      <c r="I55" s="3"/>
      <c r="J55" s="3"/>
      <c r="K55" s="3"/>
      <c r="L55" s="55"/>
    </row>
    <row r="56" spans="1:19">
      <c r="A56" s="2"/>
      <c r="B56" s="3"/>
      <c r="C56" s="2"/>
      <c r="E56" s="3"/>
      <c r="F56" s="3"/>
      <c r="G56" s="3"/>
      <c r="H56" s="3"/>
      <c r="I56" s="3"/>
      <c r="J56" s="3"/>
      <c r="K56" s="3"/>
      <c r="L56" s="55"/>
    </row>
    <row r="57" spans="1:19">
      <c r="A57" s="2"/>
      <c r="B57" s="3"/>
      <c r="C57" s="2"/>
      <c r="E57" s="3"/>
      <c r="F57" s="3"/>
      <c r="G57" s="3"/>
      <c r="H57" s="3"/>
      <c r="I57" s="3"/>
      <c r="J57" s="3"/>
      <c r="K57" s="3"/>
      <c r="L57" s="55"/>
    </row>
    <row r="58" spans="1:19">
      <c r="A58" s="2"/>
      <c r="B58" s="3"/>
      <c r="C58" s="2"/>
      <c r="E58" s="3"/>
      <c r="F58" s="3"/>
      <c r="G58" s="3"/>
      <c r="H58" s="3"/>
      <c r="I58" s="3"/>
      <c r="J58" s="3"/>
      <c r="K58" s="3"/>
      <c r="L58" s="55"/>
    </row>
    <row r="59" spans="1:19">
      <c r="A59" s="6"/>
      <c r="B59" s="7"/>
      <c r="C59" s="6"/>
      <c r="D59" s="49"/>
      <c r="E59" s="7"/>
      <c r="F59" s="7"/>
      <c r="G59" s="7"/>
      <c r="H59" s="7"/>
      <c r="I59" s="7"/>
      <c r="J59" s="7"/>
      <c r="K59" s="7"/>
      <c r="L59" s="56"/>
      <c r="M59" s="9"/>
      <c r="N59" s="9"/>
      <c r="O59" s="16"/>
      <c r="P59" s="9"/>
      <c r="Q59" s="9"/>
      <c r="R59" s="9"/>
    </row>
    <row r="60" spans="1:19">
      <c r="A60" s="2"/>
      <c r="B60" s="3"/>
      <c r="C60" s="2"/>
      <c r="E60" s="3"/>
      <c r="F60" s="3"/>
      <c r="G60" s="3"/>
      <c r="H60" s="3"/>
      <c r="I60" s="3"/>
      <c r="J60" s="3"/>
      <c r="K60" s="3"/>
      <c r="L60" s="55"/>
    </row>
    <row r="61" spans="1:19">
      <c r="A61" s="2"/>
      <c r="B61" s="3"/>
      <c r="C61" s="2"/>
      <c r="E61" s="3"/>
      <c r="F61" s="3"/>
      <c r="G61" s="3"/>
      <c r="H61" s="3"/>
      <c r="I61" s="3"/>
      <c r="J61" s="3"/>
      <c r="K61" s="3"/>
      <c r="L61" s="55"/>
    </row>
    <row r="62" spans="1:19" s="9" customFormat="1">
      <c r="A62" s="2"/>
      <c r="B62" s="3"/>
      <c r="C62" s="2"/>
      <c r="D62" s="48"/>
      <c r="E62" s="3"/>
      <c r="F62" s="3"/>
      <c r="G62" s="3"/>
      <c r="H62" s="3"/>
      <c r="I62" s="3"/>
      <c r="J62" s="3"/>
      <c r="K62" s="3"/>
      <c r="L62" s="55"/>
      <c r="M62"/>
      <c r="N62"/>
      <c r="O62" s="17"/>
      <c r="P62"/>
      <c r="Q62"/>
      <c r="R62"/>
      <c r="S62" s="5"/>
    </row>
    <row r="63" spans="1:19">
      <c r="A63" s="2"/>
      <c r="B63" s="3"/>
      <c r="C63" s="2"/>
      <c r="E63" s="3"/>
      <c r="F63" s="3"/>
      <c r="G63" s="3"/>
      <c r="H63" s="3"/>
      <c r="I63" s="3"/>
      <c r="J63" s="3"/>
      <c r="K63" s="3"/>
      <c r="L63" s="55"/>
    </row>
    <row r="64" spans="1:19">
      <c r="A64" s="2"/>
      <c r="B64" s="7"/>
      <c r="C64" s="6"/>
      <c r="D64" s="49"/>
      <c r="E64" s="7"/>
      <c r="F64" s="7"/>
      <c r="G64" s="7"/>
      <c r="H64" s="7"/>
      <c r="I64" s="7"/>
      <c r="J64" s="7"/>
      <c r="K64" s="7"/>
      <c r="L64" s="56"/>
      <c r="M64" s="8"/>
      <c r="N64" s="9"/>
      <c r="O64" s="16"/>
      <c r="P64" s="9"/>
      <c r="Q64" s="9"/>
      <c r="R64" s="9"/>
      <c r="S64" s="10"/>
    </row>
    <row r="65" spans="1:19">
      <c r="A65" s="2"/>
      <c r="B65" s="7"/>
      <c r="C65" s="6"/>
      <c r="D65" s="49"/>
      <c r="E65" s="7"/>
      <c r="F65" s="7"/>
      <c r="G65" s="7"/>
      <c r="H65" s="7"/>
      <c r="I65" s="7"/>
      <c r="J65" s="7"/>
      <c r="K65" s="7"/>
      <c r="L65" s="56"/>
      <c r="M65" s="8"/>
      <c r="N65" s="9"/>
      <c r="O65" s="16"/>
      <c r="P65" s="9"/>
      <c r="Q65" s="9"/>
      <c r="R65" s="9"/>
      <c r="S65" s="10"/>
    </row>
    <row r="66" spans="1:19">
      <c r="A66" s="2"/>
      <c r="B66" s="7"/>
      <c r="C66" s="6"/>
      <c r="D66" s="49"/>
      <c r="E66" s="7"/>
      <c r="F66" s="7"/>
      <c r="G66" s="7"/>
      <c r="H66" s="7"/>
      <c r="I66" s="7"/>
      <c r="J66" s="7"/>
      <c r="K66" s="7"/>
      <c r="L66" s="56"/>
      <c r="M66" s="8"/>
      <c r="N66" s="9"/>
      <c r="O66" s="16"/>
      <c r="P66" s="9"/>
      <c r="Q66" s="9"/>
      <c r="R66" s="9"/>
      <c r="S66" s="10"/>
    </row>
    <row r="67" spans="1:19">
      <c r="L67" s="55"/>
      <c r="M67" s="4"/>
      <c r="N67" s="4"/>
      <c r="P67" s="4"/>
      <c r="Q67" s="4"/>
      <c r="R67" s="4"/>
    </row>
  </sheetData>
  <mergeCells count="1">
    <mergeCell ref="A1:S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104.1 (2)</vt:lpstr>
      <vt:lpstr>104.1 長代</vt:lpstr>
      <vt:lpstr>104.1幼輔計畫</vt:lpstr>
      <vt:lpstr>'104.1 (2)'!Print_Titles</vt:lpstr>
      <vt:lpstr>'104.1 長代'!Print_Titles</vt:lpstr>
      <vt:lpstr>'104.1幼輔計畫'!Print_Titles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2015-01-28T05:59:35Z</cp:lastPrinted>
  <dcterms:created xsi:type="dcterms:W3CDTF">2013-07-15T00:35:39Z</dcterms:created>
  <dcterms:modified xsi:type="dcterms:W3CDTF">2015-01-28T06:08:34Z</dcterms:modified>
</cp:coreProperties>
</file>