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940" windowHeight="7200" activeTab="1"/>
  </bookViews>
  <sheets>
    <sheet name="105.4 (3)" sheetId="10" r:id="rId1"/>
    <sheet name="105.4長代 (3)" sheetId="9" r:id="rId2"/>
  </sheets>
  <definedNames>
    <definedName name="_xlnm.Print_Titles" localSheetId="0">'105.4 (3)'!$1:$2</definedName>
    <definedName name="_xlnm.Print_Titles" localSheetId="1">'105.4長代 (3)'!$1:$2</definedName>
  </definedNames>
  <calcPr calcId="125725"/>
</workbook>
</file>

<file path=xl/calcChain.xml><?xml version="1.0" encoding="utf-8"?>
<calcChain xmlns="http://schemas.openxmlformats.org/spreadsheetml/2006/main">
  <c r="P129" i="10"/>
  <c r="O129"/>
  <c r="P127"/>
  <c r="O127"/>
  <c r="P125"/>
  <c r="O125"/>
  <c r="P123"/>
  <c r="O123"/>
  <c r="P116"/>
  <c r="O116"/>
  <c r="P114"/>
  <c r="O114"/>
  <c r="P112"/>
  <c r="O112"/>
  <c r="P106"/>
  <c r="O106"/>
  <c r="P104"/>
  <c r="O104"/>
  <c r="P102"/>
  <c r="O102"/>
  <c r="P100"/>
  <c r="O100"/>
  <c r="P98"/>
  <c r="O98"/>
  <c r="P96"/>
  <c r="O96"/>
  <c r="P94"/>
  <c r="O94"/>
  <c r="P92"/>
  <c r="O92"/>
  <c r="P89"/>
  <c r="O89"/>
  <c r="P85"/>
  <c r="O85"/>
  <c r="P82"/>
  <c r="O82"/>
  <c r="P80"/>
  <c r="O80"/>
  <c r="P78"/>
  <c r="O78"/>
  <c r="P75"/>
  <c r="O75"/>
  <c r="P73"/>
  <c r="O73"/>
  <c r="P70"/>
  <c r="O70"/>
  <c r="P68"/>
  <c r="O68"/>
  <c r="P65"/>
  <c r="O65"/>
  <c r="P63"/>
  <c r="O63"/>
  <c r="P61"/>
  <c r="O61"/>
  <c r="P59"/>
  <c r="O59"/>
  <c r="P56"/>
  <c r="O56"/>
  <c r="P54"/>
  <c r="O54"/>
  <c r="P52"/>
  <c r="O52"/>
  <c r="P50"/>
  <c r="O50"/>
  <c r="P47"/>
  <c r="O47"/>
  <c r="P44"/>
  <c r="O44"/>
  <c r="P42"/>
  <c r="O42"/>
  <c r="P40"/>
  <c r="O40"/>
  <c r="P37"/>
  <c r="O37"/>
  <c r="P32"/>
  <c r="O32"/>
  <c r="P30"/>
  <c r="O30"/>
  <c r="P28"/>
  <c r="O28"/>
  <c r="P26"/>
  <c r="O26"/>
  <c r="P24"/>
  <c r="O24"/>
  <c r="P21"/>
  <c r="O21"/>
  <c r="P12"/>
  <c r="O12"/>
  <c r="P9"/>
  <c r="O9"/>
  <c r="P7"/>
  <c r="O7"/>
  <c r="P4"/>
  <c r="P130" s="1"/>
  <c r="O4"/>
  <c r="O130" s="1"/>
  <c r="M27"/>
  <c r="N27" s="1"/>
  <c r="Q27" s="1"/>
  <c r="Q28" s="1"/>
  <c r="L67"/>
  <c r="M67" s="1"/>
  <c r="N67" s="1"/>
  <c r="Q67" s="1"/>
  <c r="M6"/>
  <c r="N6" s="1"/>
  <c r="Q6" s="1"/>
  <c r="M8"/>
  <c r="N8" s="1"/>
  <c r="Q8" s="1"/>
  <c r="Q9" s="1"/>
  <c r="L66"/>
  <c r="M66" s="1"/>
  <c r="N66" s="1"/>
  <c r="Q66" s="1"/>
  <c r="Q68" s="1"/>
  <c r="L3"/>
  <c r="M3" s="1"/>
  <c r="N3" s="1"/>
  <c r="Q3" s="1"/>
  <c r="Q4" s="1"/>
  <c r="L23"/>
  <c r="M23" s="1"/>
  <c r="N23" s="1"/>
  <c r="Q23" s="1"/>
  <c r="L22"/>
  <c r="M22" s="1"/>
  <c r="N22" s="1"/>
  <c r="Q22" s="1"/>
  <c r="Q24" s="1"/>
  <c r="L36"/>
  <c r="M36" s="1"/>
  <c r="N36" s="1"/>
  <c r="Q36" s="1"/>
  <c r="L113"/>
  <c r="M113" s="1"/>
  <c r="N113" s="1"/>
  <c r="Q113" s="1"/>
  <c r="Q114" s="1"/>
  <c r="L126"/>
  <c r="M126" s="1"/>
  <c r="N126" s="1"/>
  <c r="Q126" s="1"/>
  <c r="Q127" s="1"/>
  <c r="L35"/>
  <c r="M35" s="1"/>
  <c r="N35" s="1"/>
  <c r="Q35" s="1"/>
  <c r="L88"/>
  <c r="M88" s="1"/>
  <c r="N88" s="1"/>
  <c r="Q88" s="1"/>
  <c r="L20"/>
  <c r="M20" s="1"/>
  <c r="N20" s="1"/>
  <c r="Q20" s="1"/>
  <c r="L39"/>
  <c r="M39" s="1"/>
  <c r="N39" s="1"/>
  <c r="Q39" s="1"/>
  <c r="L97"/>
  <c r="M97" s="1"/>
  <c r="N97" s="1"/>
  <c r="Q97" s="1"/>
  <c r="Q98" s="1"/>
  <c r="L99"/>
  <c r="M99" s="1"/>
  <c r="N99" s="1"/>
  <c r="Q99" s="1"/>
  <c r="Q100" s="1"/>
  <c r="L115"/>
  <c r="M115" s="1"/>
  <c r="N115" s="1"/>
  <c r="Q115" s="1"/>
  <c r="Q116" s="1"/>
  <c r="L84"/>
  <c r="M84" s="1"/>
  <c r="N84" s="1"/>
  <c r="Q84" s="1"/>
  <c r="L72"/>
  <c r="M72" s="1"/>
  <c r="N72" s="1"/>
  <c r="Q72" s="1"/>
  <c r="L71"/>
  <c r="M71" s="1"/>
  <c r="N71" s="1"/>
  <c r="Q71" s="1"/>
  <c r="Q73" s="1"/>
  <c r="L11"/>
  <c r="M11" s="1"/>
  <c r="N11" s="1"/>
  <c r="Q11" s="1"/>
  <c r="L19"/>
  <c r="M19" s="1"/>
  <c r="N19" s="1"/>
  <c r="Q19" s="1"/>
  <c r="L18"/>
  <c r="M18" s="1"/>
  <c r="N18" s="1"/>
  <c r="Q18" s="1"/>
  <c r="L91"/>
  <c r="M91" s="1"/>
  <c r="N91" s="1"/>
  <c r="Q91" s="1"/>
  <c r="L111"/>
  <c r="M111" s="1"/>
  <c r="N111" s="1"/>
  <c r="Q111" s="1"/>
  <c r="L110"/>
  <c r="M110" s="1"/>
  <c r="N110" s="1"/>
  <c r="Q110" s="1"/>
  <c r="L124"/>
  <c r="M124" s="1"/>
  <c r="N124" s="1"/>
  <c r="Q124" s="1"/>
  <c r="Q125" s="1"/>
  <c r="L101"/>
  <c r="M101" s="1"/>
  <c r="N101" s="1"/>
  <c r="Q101" s="1"/>
  <c r="Q102" s="1"/>
  <c r="L128"/>
  <c r="M128" s="1"/>
  <c r="N128" s="1"/>
  <c r="Q128" s="1"/>
  <c r="Q129" s="1"/>
  <c r="L79"/>
  <c r="M79" s="1"/>
  <c r="N79" s="1"/>
  <c r="Q79" s="1"/>
  <c r="Q80" s="1"/>
  <c r="M122"/>
  <c r="N122" s="1"/>
  <c r="Q122" s="1"/>
  <c r="M121"/>
  <c r="N121" s="1"/>
  <c r="Q121" s="1"/>
  <c r="M120"/>
  <c r="N120" s="1"/>
  <c r="Q120" s="1"/>
  <c r="M119"/>
  <c r="N119" s="1"/>
  <c r="Q119" s="1"/>
  <c r="L95"/>
  <c r="M95" s="1"/>
  <c r="N95" s="1"/>
  <c r="Q95" s="1"/>
  <c r="Q96" s="1"/>
  <c r="L34"/>
  <c r="M34" s="1"/>
  <c r="N34" s="1"/>
  <c r="Q34" s="1"/>
  <c r="L58"/>
  <c r="M58" s="1"/>
  <c r="N58" s="1"/>
  <c r="Q58" s="1"/>
  <c r="L57"/>
  <c r="M57" s="1"/>
  <c r="N57" s="1"/>
  <c r="Q57" s="1"/>
  <c r="Q59" s="1"/>
  <c r="L46"/>
  <c r="M46" s="1"/>
  <c r="N46" s="1"/>
  <c r="Q46" s="1"/>
  <c r="L103"/>
  <c r="M103" s="1"/>
  <c r="N103" s="1"/>
  <c r="Q103" s="1"/>
  <c r="Q104" s="1"/>
  <c r="L25"/>
  <c r="M25" s="1"/>
  <c r="N25" s="1"/>
  <c r="Q25" s="1"/>
  <c r="Q26" s="1"/>
  <c r="L53"/>
  <c r="M53" s="1"/>
  <c r="N53" s="1"/>
  <c r="Q53" s="1"/>
  <c r="Q54" s="1"/>
  <c r="L60"/>
  <c r="M60" s="1"/>
  <c r="N60" s="1"/>
  <c r="Q60" s="1"/>
  <c r="Q61" s="1"/>
  <c r="L33"/>
  <c r="M33" s="1"/>
  <c r="N33" s="1"/>
  <c r="Q33" s="1"/>
  <c r="Q37" s="1"/>
  <c r="L31"/>
  <c r="M31" s="1"/>
  <c r="N31" s="1"/>
  <c r="Q31" s="1"/>
  <c r="Q32" s="1"/>
  <c r="L74"/>
  <c r="M74" s="1"/>
  <c r="N74" s="1"/>
  <c r="Q74" s="1"/>
  <c r="Q75" s="1"/>
  <c r="M5"/>
  <c r="N5" s="1"/>
  <c r="Q5" s="1"/>
  <c r="Q7" s="1"/>
  <c r="L55"/>
  <c r="M55" s="1"/>
  <c r="N55" s="1"/>
  <c r="Q55" s="1"/>
  <c r="Q56" s="1"/>
  <c r="L81"/>
  <c r="M81" s="1"/>
  <c r="N81" s="1"/>
  <c r="Q81" s="1"/>
  <c r="Q82" s="1"/>
  <c r="L38"/>
  <c r="M38" s="1"/>
  <c r="N38" s="1"/>
  <c r="Q38" s="1"/>
  <c r="Q40" s="1"/>
  <c r="L45"/>
  <c r="M45" s="1"/>
  <c r="N45" s="1"/>
  <c r="Q45" s="1"/>
  <c r="Q47" s="1"/>
  <c r="L51"/>
  <c r="M51" s="1"/>
  <c r="N51" s="1"/>
  <c r="Q51" s="1"/>
  <c r="Q52" s="1"/>
  <c r="L109"/>
  <c r="M109" s="1"/>
  <c r="N109" s="1"/>
  <c r="Q109" s="1"/>
  <c r="L108"/>
  <c r="M108" s="1"/>
  <c r="N108" s="1"/>
  <c r="Q108" s="1"/>
  <c r="L105"/>
  <c r="M105" s="1"/>
  <c r="N105" s="1"/>
  <c r="Q105" s="1"/>
  <c r="Q106" s="1"/>
  <c r="L87"/>
  <c r="M87" s="1"/>
  <c r="N87" s="1"/>
  <c r="Q87" s="1"/>
  <c r="L77"/>
  <c r="M77" s="1"/>
  <c r="N77" s="1"/>
  <c r="Q77" s="1"/>
  <c r="L83"/>
  <c r="M83" s="1"/>
  <c r="N83" s="1"/>
  <c r="Q83" s="1"/>
  <c r="Q85" s="1"/>
  <c r="L29"/>
  <c r="M29" s="1"/>
  <c r="N29" s="1"/>
  <c r="Q29" s="1"/>
  <c r="Q30" s="1"/>
  <c r="L118"/>
  <c r="M118" s="1"/>
  <c r="N118" s="1"/>
  <c r="Q118" s="1"/>
  <c r="L117"/>
  <c r="M117" s="1"/>
  <c r="N117" s="1"/>
  <c r="Q117" s="1"/>
  <c r="Q123" s="1"/>
  <c r="L90"/>
  <c r="M90" s="1"/>
  <c r="N90" s="1"/>
  <c r="Q90" s="1"/>
  <c r="Q92" s="1"/>
  <c r="L62"/>
  <c r="M62" s="1"/>
  <c r="N62" s="1"/>
  <c r="Q62" s="1"/>
  <c r="Q63" s="1"/>
  <c r="L43"/>
  <c r="M43" s="1"/>
  <c r="N43" s="1"/>
  <c r="Q43" s="1"/>
  <c r="Q44" s="1"/>
  <c r="L86"/>
  <c r="M86" s="1"/>
  <c r="N86" s="1"/>
  <c r="Q86" s="1"/>
  <c r="Q89" s="1"/>
  <c r="L76"/>
  <c r="M76" s="1"/>
  <c r="N76" s="1"/>
  <c r="Q76" s="1"/>
  <c r="Q78" s="1"/>
  <c r="L41"/>
  <c r="M41" s="1"/>
  <c r="N41" s="1"/>
  <c r="Q41" s="1"/>
  <c r="Q42" s="1"/>
  <c r="L69"/>
  <c r="M69" s="1"/>
  <c r="N69" s="1"/>
  <c r="Q69" s="1"/>
  <c r="Q70" s="1"/>
  <c r="L64"/>
  <c r="M64" s="1"/>
  <c r="N64" s="1"/>
  <c r="Q64" s="1"/>
  <c r="Q65" s="1"/>
  <c r="L93"/>
  <c r="M93" s="1"/>
  <c r="N93" s="1"/>
  <c r="Q93" s="1"/>
  <c r="Q94" s="1"/>
  <c r="M17"/>
  <c r="N17" s="1"/>
  <c r="Q17" s="1"/>
  <c r="M16"/>
  <c r="N16" s="1"/>
  <c r="Q16" s="1"/>
  <c r="M15"/>
  <c r="N15" s="1"/>
  <c r="Q15" s="1"/>
  <c r="M10"/>
  <c r="N10" s="1"/>
  <c r="Q10" s="1"/>
  <c r="Q12" s="1"/>
  <c r="M107"/>
  <c r="N107" s="1"/>
  <c r="Q107" s="1"/>
  <c r="Q112" s="1"/>
  <c r="M14"/>
  <c r="N14" s="1"/>
  <c r="Q14" s="1"/>
  <c r="M49"/>
  <c r="N49" s="1"/>
  <c r="Q49" s="1"/>
  <c r="M13"/>
  <c r="N13" s="1"/>
  <c r="Q13" s="1"/>
  <c r="Q21" s="1"/>
  <c r="M48"/>
  <c r="N48" s="1"/>
  <c r="N50" s="1"/>
  <c r="Q45" i="9"/>
  <c r="P45"/>
  <c r="O45"/>
  <c r="N45"/>
  <c r="M45"/>
  <c r="L45"/>
  <c r="Q44"/>
  <c r="P44"/>
  <c r="O44"/>
  <c r="N44"/>
  <c r="M44"/>
  <c r="L44"/>
  <c r="Q42"/>
  <c r="P42"/>
  <c r="O42"/>
  <c r="N42"/>
  <c r="M42"/>
  <c r="L42"/>
  <c r="Q40"/>
  <c r="P40"/>
  <c r="O40"/>
  <c r="N40"/>
  <c r="M40"/>
  <c r="L40"/>
  <c r="Q38"/>
  <c r="P38"/>
  <c r="O38"/>
  <c r="N38"/>
  <c r="M38"/>
  <c r="L38"/>
  <c r="Q36"/>
  <c r="P36"/>
  <c r="O36"/>
  <c r="N36"/>
  <c r="M36"/>
  <c r="L36"/>
  <c r="Q34"/>
  <c r="P34"/>
  <c r="O34"/>
  <c r="N34"/>
  <c r="M34"/>
  <c r="L34"/>
  <c r="Q32"/>
  <c r="P32"/>
  <c r="O32"/>
  <c r="N32"/>
  <c r="M32"/>
  <c r="L32"/>
  <c r="Q29"/>
  <c r="P29"/>
  <c r="O29"/>
  <c r="N29"/>
  <c r="M29"/>
  <c r="L29"/>
  <c r="Q27"/>
  <c r="P27"/>
  <c r="O27"/>
  <c r="N27"/>
  <c r="M27"/>
  <c r="L27"/>
  <c r="Q22"/>
  <c r="P22"/>
  <c r="O22"/>
  <c r="N22"/>
  <c r="M22"/>
  <c r="L22"/>
  <c r="Q18"/>
  <c r="P18"/>
  <c r="O18"/>
  <c r="N18"/>
  <c r="M18"/>
  <c r="L18"/>
  <c r="Q15"/>
  <c r="P15"/>
  <c r="O15"/>
  <c r="N15"/>
  <c r="M15"/>
  <c r="L15"/>
  <c r="Q13"/>
  <c r="P13"/>
  <c r="O13"/>
  <c r="N13"/>
  <c r="M13"/>
  <c r="L13"/>
  <c r="Q11"/>
  <c r="P11"/>
  <c r="O11"/>
  <c r="N11"/>
  <c r="M11"/>
  <c r="L11"/>
  <c r="Q8"/>
  <c r="P8"/>
  <c r="O8"/>
  <c r="N8"/>
  <c r="M8"/>
  <c r="L8"/>
  <c r="Q6"/>
  <c r="P6"/>
  <c r="O6"/>
  <c r="N6"/>
  <c r="M6"/>
  <c r="L6"/>
  <c r="Q4"/>
  <c r="P4"/>
  <c r="O4"/>
  <c r="N4"/>
  <c r="M4"/>
  <c r="L4"/>
  <c r="L33"/>
  <c r="L26"/>
  <c r="M26" s="1"/>
  <c r="N26" s="1"/>
  <c r="Q26" s="1"/>
  <c r="L39"/>
  <c r="M39" s="1"/>
  <c r="N39" s="1"/>
  <c r="Q39" s="1"/>
  <c r="L41"/>
  <c r="M41" s="1"/>
  <c r="N41" s="1"/>
  <c r="Q41" s="1"/>
  <c r="L21"/>
  <c r="M21" s="1"/>
  <c r="N21" s="1"/>
  <c r="Q21" s="1"/>
  <c r="L17"/>
  <c r="M17" s="1"/>
  <c r="N17" s="1"/>
  <c r="Q17" s="1"/>
  <c r="L20"/>
  <c r="M20" s="1"/>
  <c r="N20" s="1"/>
  <c r="Q20" s="1"/>
  <c r="L25"/>
  <c r="M25" s="1"/>
  <c r="N25" s="1"/>
  <c r="Q25" s="1"/>
  <c r="L28"/>
  <c r="M28" s="1"/>
  <c r="N28" s="1"/>
  <c r="Q28" s="1"/>
  <c r="L10"/>
  <c r="M33" s="1"/>
  <c r="L19"/>
  <c r="M19" s="1"/>
  <c r="N19" s="1"/>
  <c r="Q19" s="1"/>
  <c r="L24"/>
  <c r="M24" s="1"/>
  <c r="N24" s="1"/>
  <c r="Q24" s="1"/>
  <c r="L12"/>
  <c r="M12" s="1"/>
  <c r="N12" s="1"/>
  <c r="Q12" s="1"/>
  <c r="L31"/>
  <c r="M31" s="1"/>
  <c r="N31" s="1"/>
  <c r="Q31" s="1"/>
  <c r="L5"/>
  <c r="M5" s="1"/>
  <c r="N5" s="1"/>
  <c r="Q5" s="1"/>
  <c r="L35"/>
  <c r="M35" s="1"/>
  <c r="N35" s="1"/>
  <c r="Q35" s="1"/>
  <c r="L3"/>
  <c r="M3" s="1"/>
  <c r="N3" s="1"/>
  <c r="Q3" s="1"/>
  <c r="L23"/>
  <c r="M23" s="1"/>
  <c r="N23" s="1"/>
  <c r="Q23" s="1"/>
  <c r="L9"/>
  <c r="M9" s="1"/>
  <c r="N9" s="1"/>
  <c r="Q9" s="1"/>
  <c r="L16"/>
  <c r="M16" s="1"/>
  <c r="N16" s="1"/>
  <c r="Q16" s="1"/>
  <c r="L37"/>
  <c r="M37" s="1"/>
  <c r="N37" s="1"/>
  <c r="Q37" s="1"/>
  <c r="L14"/>
  <c r="M14" s="1"/>
  <c r="N14" s="1"/>
  <c r="Q14" s="1"/>
  <c r="L7"/>
  <c r="M7" s="1"/>
  <c r="N7" s="1"/>
  <c r="Q7" s="1"/>
  <c r="L30"/>
  <c r="M30" s="1"/>
  <c r="N30" s="1"/>
  <c r="Q30" s="1"/>
  <c r="L43"/>
  <c r="N4" i="10" l="1"/>
  <c r="M7"/>
  <c r="N9"/>
  <c r="M12"/>
  <c r="N21"/>
  <c r="M24"/>
  <c r="N26"/>
  <c r="M28"/>
  <c r="N30"/>
  <c r="M32"/>
  <c r="N37"/>
  <c r="M40"/>
  <c r="N42"/>
  <c r="M44"/>
  <c r="N47"/>
  <c r="M50"/>
  <c r="N52"/>
  <c r="M54"/>
  <c r="N56"/>
  <c r="M59"/>
  <c r="N61"/>
  <c r="M63"/>
  <c r="N65"/>
  <c r="M68"/>
  <c r="N70"/>
  <c r="M73"/>
  <c r="N75"/>
  <c r="M78"/>
  <c r="N80"/>
  <c r="M82"/>
  <c r="N85"/>
  <c r="M89"/>
  <c r="N92"/>
  <c r="M94"/>
  <c r="N96"/>
  <c r="M98"/>
  <c r="N100"/>
  <c r="M102"/>
  <c r="N104"/>
  <c r="M106"/>
  <c r="N112"/>
  <c r="M114"/>
  <c r="N116"/>
  <c r="M123"/>
  <c r="N125"/>
  <c r="M127"/>
  <c r="N129"/>
  <c r="M4"/>
  <c r="M130" s="1"/>
  <c r="N7"/>
  <c r="M9"/>
  <c r="N12"/>
  <c r="M21"/>
  <c r="N24"/>
  <c r="M26"/>
  <c r="N28"/>
  <c r="M30"/>
  <c r="N32"/>
  <c r="M37"/>
  <c r="N40"/>
  <c r="M42"/>
  <c r="N44"/>
  <c r="M47"/>
  <c r="M52"/>
  <c r="N54"/>
  <c r="M56"/>
  <c r="N59"/>
  <c r="M61"/>
  <c r="N63"/>
  <c r="M65"/>
  <c r="N68"/>
  <c r="M70"/>
  <c r="N73"/>
  <c r="M75"/>
  <c r="N78"/>
  <c r="M80"/>
  <c r="N82"/>
  <c r="M85"/>
  <c r="N89"/>
  <c r="M92"/>
  <c r="N94"/>
  <c r="M96"/>
  <c r="N98"/>
  <c r="M100"/>
  <c r="N102"/>
  <c r="M104"/>
  <c r="N106"/>
  <c r="M112"/>
  <c r="N114"/>
  <c r="M116"/>
  <c r="N123"/>
  <c r="M125"/>
  <c r="N127"/>
  <c r="M129"/>
  <c r="N130"/>
  <c r="Q48"/>
  <c r="Q50" s="1"/>
  <c r="N33" i="9"/>
  <c r="Q33" s="1"/>
  <c r="N10"/>
  <c r="Q10" s="1"/>
  <c r="M43"/>
  <c r="M10"/>
  <c r="Q130" i="10" l="1"/>
  <c r="N43" i="9"/>
  <c r="Q43" l="1"/>
</calcChain>
</file>

<file path=xl/sharedStrings.xml><?xml version="1.0" encoding="utf-8"?>
<sst xmlns="http://schemas.openxmlformats.org/spreadsheetml/2006/main" count="537" uniqueCount="233">
  <si>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</si>
  <si>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</si>
  <si>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</si>
  <si>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</si>
  <si>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</si>
  <si>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</si>
  <si>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</si>
  <si>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</si>
  <si>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</si>
  <si>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</si>
  <si>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</si>
  <si>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</si>
  <si>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</si>
  <si>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</si>
  <si>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</si>
  <si>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代課人</t>
    <phoneticPr fontId="4" type="noConversion"/>
  </si>
  <si>
    <t>日期</t>
    <phoneticPr fontId="4" type="noConversion"/>
  </si>
  <si>
    <t>台南市北區文元國小年105年4月份鐘點代課費印領清冊</t>
    <phoneticPr fontId="4" type="noConversion"/>
  </si>
  <si>
    <t>台南市北區文元國小年105年4月份代理教師鐘點代課費印領清冊</t>
    <phoneticPr fontId="4" type="noConversion"/>
  </si>
  <si>
    <t>公假</t>
    <phoneticPr fontId="3" type="noConversion"/>
  </si>
  <si>
    <t>喪假</t>
    <phoneticPr fontId="3" type="noConversion"/>
  </si>
  <si>
    <t>林政志</t>
    <phoneticPr fontId="3" type="noConversion"/>
  </si>
  <si>
    <t>4/1</t>
    <phoneticPr fontId="3" type="noConversion"/>
  </si>
  <si>
    <t>許峻祥</t>
    <phoneticPr fontId="3" type="noConversion"/>
  </si>
  <si>
    <t>陳宣榕</t>
    <phoneticPr fontId="3" type="noConversion"/>
  </si>
  <si>
    <t>溫弘德</t>
    <phoneticPr fontId="3" type="noConversion"/>
  </si>
  <si>
    <t>李曜宇</t>
    <phoneticPr fontId="3" type="noConversion"/>
  </si>
  <si>
    <t>顏士智</t>
    <phoneticPr fontId="3" type="noConversion"/>
  </si>
  <si>
    <t>張佳瑛</t>
    <phoneticPr fontId="3" type="noConversion"/>
  </si>
  <si>
    <t>林長欣</t>
    <phoneticPr fontId="3" type="noConversion"/>
  </si>
  <si>
    <t>4/21</t>
    <phoneticPr fontId="3" type="noConversion"/>
  </si>
  <si>
    <t>4/22</t>
  </si>
  <si>
    <t>吳毓珮</t>
    <phoneticPr fontId="3" type="noConversion"/>
  </si>
  <si>
    <t>陳怡真</t>
    <phoneticPr fontId="3" type="noConversion"/>
  </si>
  <si>
    <t>呂秋慧</t>
    <phoneticPr fontId="3" type="noConversion"/>
  </si>
  <si>
    <t>陳揖榆</t>
    <phoneticPr fontId="3" type="noConversion"/>
  </si>
  <si>
    <t>4/18</t>
    <phoneticPr fontId="3" type="noConversion"/>
  </si>
  <si>
    <t>邱明郁</t>
    <phoneticPr fontId="3" type="noConversion"/>
  </si>
  <si>
    <t>甘鈺綾</t>
    <phoneticPr fontId="3" type="noConversion"/>
  </si>
  <si>
    <t>4/19</t>
    <phoneticPr fontId="3" type="noConversion"/>
  </si>
  <si>
    <t>余淑芸</t>
    <phoneticPr fontId="3" type="noConversion"/>
  </si>
  <si>
    <t>沈伊玲</t>
    <phoneticPr fontId="3" type="noConversion"/>
  </si>
  <si>
    <t>林麗雪</t>
    <phoneticPr fontId="3" type="noConversion"/>
  </si>
  <si>
    <t>4/26</t>
    <phoneticPr fontId="3" type="noConversion"/>
  </si>
  <si>
    <t>4/29</t>
  </si>
  <si>
    <t>甘鈺綾 合計</t>
  </si>
  <si>
    <t>余淑芸 合計</t>
  </si>
  <si>
    <t>吳毓珮 合計</t>
  </si>
  <si>
    <t>李曜宇 合計</t>
  </si>
  <si>
    <t>沈伊玲 合計</t>
  </si>
  <si>
    <t>林長欣 合計</t>
  </si>
  <si>
    <t>林政志 合計</t>
  </si>
  <si>
    <t>林麗雪 合計</t>
  </si>
  <si>
    <t>邱明郁 合計</t>
  </si>
  <si>
    <t>張佳瑛 合計</t>
  </si>
  <si>
    <t>陳宣榕 合計</t>
  </si>
  <si>
    <t>陳揖榆 合計</t>
  </si>
  <si>
    <t>顏士智 合計</t>
  </si>
  <si>
    <t>總計</t>
  </si>
  <si>
    <t>4月勞保代扣</t>
  </si>
  <si>
    <t>方樹啟 合計</t>
  </si>
  <si>
    <t>王玉貞 合計</t>
  </si>
  <si>
    <t>王冠雅 合計</t>
  </si>
  <si>
    <t>江姿滿 合計</t>
  </si>
  <si>
    <t>吳宜芬 合計</t>
  </si>
  <si>
    <t>吳雨潔 合計</t>
  </si>
  <si>
    <t>李岳勳 合計</t>
  </si>
  <si>
    <t>李莉華 合計</t>
  </si>
  <si>
    <t>李蕙芳 合計</t>
  </si>
  <si>
    <t>周素瑩 合計</t>
  </si>
  <si>
    <t>林吟靜 合計</t>
  </si>
  <si>
    <t>林芝頤 合計</t>
  </si>
  <si>
    <t>柯宏達 合計</t>
  </si>
  <si>
    <t>胡融昀 合計</t>
  </si>
  <si>
    <t>徐雅雯 合計</t>
  </si>
  <si>
    <t>高秀蓉 合計</t>
  </si>
  <si>
    <t>高婉甯 合計</t>
  </si>
  <si>
    <t>張友蓓 合計</t>
  </si>
  <si>
    <t>張幼君 合計</t>
  </si>
  <si>
    <t>張清江 合計</t>
  </si>
  <si>
    <t>張麗絲 合計</t>
  </si>
  <si>
    <t>許峻祥 合計</t>
  </si>
  <si>
    <t>連國樑 合計</t>
  </si>
  <si>
    <t>郭政杰 合計</t>
  </si>
  <si>
    <t>陳進東 合計</t>
  </si>
  <si>
    <t>陳逸宗 合計</t>
  </si>
  <si>
    <t>陳雅玲 合計</t>
  </si>
  <si>
    <t>陳燕芬 合計</t>
  </si>
  <si>
    <t>黃淑慧 合計</t>
  </si>
  <si>
    <t>黃詠彬 合計</t>
  </si>
  <si>
    <t>黃献瑞 合計</t>
  </si>
  <si>
    <t>楊文盈 合計</t>
  </si>
  <si>
    <t>葉紋安 合計</t>
  </si>
  <si>
    <t>劉美吟 合計</t>
  </si>
  <si>
    <t>蔡青穎 合計</t>
  </si>
  <si>
    <t>鄭光妤 合計</t>
  </si>
  <si>
    <t>鄭國鼎 合計</t>
  </si>
  <si>
    <t>賴瀅聿 合計</t>
  </si>
  <si>
    <t>謝佳珍 合計</t>
  </si>
  <si>
    <t>謝宜璇 合計</t>
  </si>
  <si>
    <t>謝青倫 合計</t>
  </si>
  <si>
    <t>邱宥恩</t>
    <phoneticPr fontId="3" type="noConversion"/>
  </si>
  <si>
    <t>4/27</t>
  </si>
  <si>
    <t>4/28</t>
  </si>
  <si>
    <t>郭怡廷</t>
    <phoneticPr fontId="3" type="noConversion"/>
  </si>
  <si>
    <t>黃惠鄉</t>
    <phoneticPr fontId="3" type="noConversion"/>
  </si>
  <si>
    <t>3月勞保代扣</t>
    <phoneticPr fontId="3" type="noConversion"/>
  </si>
  <si>
    <t>3月健保代扣</t>
    <phoneticPr fontId="3" type="noConversion"/>
  </si>
  <si>
    <t>邱宥恩 合計</t>
  </si>
  <si>
    <t>郭怡廷 合計</t>
  </si>
  <si>
    <t>黃惠鄉 合計</t>
  </si>
  <si>
    <t>溫弘德 合計</t>
  </si>
  <si>
    <t>控管</t>
    <phoneticPr fontId="3" type="noConversion"/>
  </si>
  <si>
    <t>資源班</t>
    <phoneticPr fontId="3" type="noConversion"/>
  </si>
  <si>
    <t>4/22</t>
    <phoneticPr fontId="3" type="noConversion"/>
  </si>
  <si>
    <t>學習中心</t>
    <phoneticPr fontId="3" type="noConversion"/>
  </si>
  <si>
    <t>日期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</si>
  <si>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</si>
  <si>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</si>
  <si>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</si>
  <si>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</si>
  <si>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</si>
  <si>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</si>
  <si>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</si>
  <si>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</si>
  <si>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</si>
  <si>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</si>
  <si>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3月勞保代扣</t>
    <phoneticPr fontId="4" type="noConversion"/>
  </si>
  <si>
    <t>實領金額</t>
    <phoneticPr fontId="4" type="noConversion"/>
  </si>
  <si>
    <t>柯宏達</t>
    <phoneticPr fontId="3" type="noConversion"/>
  </si>
  <si>
    <t>公假</t>
    <phoneticPr fontId="3" type="noConversion"/>
  </si>
  <si>
    <t>林豐裕</t>
    <phoneticPr fontId="3" type="noConversion"/>
  </si>
  <si>
    <t>4/11、18</t>
    <phoneticPr fontId="3" type="noConversion"/>
  </si>
  <si>
    <t>吳宜芬</t>
    <phoneticPr fontId="3" type="noConversion"/>
  </si>
  <si>
    <t>方樹啟</t>
    <phoneticPr fontId="3" type="noConversion"/>
  </si>
  <si>
    <t>4/12、19</t>
    <phoneticPr fontId="3" type="noConversion"/>
  </si>
  <si>
    <t>4/6、13、20</t>
    <phoneticPr fontId="3" type="noConversion"/>
  </si>
  <si>
    <t>蔡青穎</t>
    <phoneticPr fontId="3" type="noConversion"/>
  </si>
  <si>
    <t>4/6、20</t>
    <phoneticPr fontId="3" type="noConversion"/>
  </si>
  <si>
    <t>江姿滿</t>
    <phoneticPr fontId="3" type="noConversion"/>
  </si>
  <si>
    <t>4/13</t>
    <phoneticPr fontId="3" type="noConversion"/>
  </si>
  <si>
    <t>4/7、14、21</t>
    <phoneticPr fontId="3" type="noConversion"/>
  </si>
  <si>
    <t>4/1、8、15、22</t>
    <phoneticPr fontId="3" type="noConversion"/>
  </si>
  <si>
    <t>黃淑沛</t>
    <phoneticPr fontId="3" type="noConversion"/>
  </si>
  <si>
    <t>喪假</t>
    <phoneticPr fontId="3" type="noConversion"/>
  </si>
  <si>
    <t>林政志</t>
    <phoneticPr fontId="3" type="noConversion"/>
  </si>
  <si>
    <t>4/1</t>
    <phoneticPr fontId="3" type="noConversion"/>
  </si>
  <si>
    <t>張清江</t>
    <phoneticPr fontId="3" type="noConversion"/>
  </si>
  <si>
    <t>許峻祥</t>
    <phoneticPr fontId="3" type="noConversion"/>
  </si>
  <si>
    <t>林吟靜</t>
    <phoneticPr fontId="3" type="noConversion"/>
  </si>
  <si>
    <t>黃智淵</t>
    <phoneticPr fontId="3" type="noConversion"/>
  </si>
  <si>
    <t>陳宣榕</t>
    <phoneticPr fontId="3" type="noConversion"/>
  </si>
  <si>
    <t>陳雅玲</t>
    <phoneticPr fontId="3" type="noConversion"/>
  </si>
  <si>
    <t>4/15</t>
    <phoneticPr fontId="3" type="noConversion"/>
  </si>
  <si>
    <t>林芝頤</t>
    <phoneticPr fontId="3" type="noConversion"/>
  </si>
  <si>
    <t>張幼君</t>
    <phoneticPr fontId="3" type="noConversion"/>
  </si>
  <si>
    <t>劉慈雯</t>
    <phoneticPr fontId="3" type="noConversion"/>
  </si>
  <si>
    <t>陳燕芬</t>
    <phoneticPr fontId="3" type="noConversion"/>
  </si>
  <si>
    <t>鄭如真</t>
    <phoneticPr fontId="3" type="noConversion"/>
  </si>
  <si>
    <t>賴瀅聿</t>
    <phoneticPr fontId="3" type="noConversion"/>
  </si>
  <si>
    <t>許訪銜</t>
    <phoneticPr fontId="3" type="noConversion"/>
  </si>
  <si>
    <t>謝青倫</t>
    <phoneticPr fontId="3" type="noConversion"/>
  </si>
  <si>
    <t>4/8</t>
    <phoneticPr fontId="3" type="noConversion"/>
  </si>
  <si>
    <t>李岳勳</t>
    <phoneticPr fontId="3" type="noConversion"/>
  </si>
  <si>
    <t>溫弘德</t>
    <phoneticPr fontId="3" type="noConversion"/>
  </si>
  <si>
    <t>陳逸宗</t>
    <phoneticPr fontId="3" type="noConversion"/>
  </si>
  <si>
    <t>林佳賓</t>
    <phoneticPr fontId="3" type="noConversion"/>
  </si>
  <si>
    <t>蔡玲雅</t>
    <phoneticPr fontId="3" type="noConversion"/>
  </si>
  <si>
    <t>4/29</t>
    <phoneticPr fontId="3" type="noConversion"/>
  </si>
  <si>
    <t>劉美吟</t>
    <phoneticPr fontId="3" type="noConversion"/>
  </si>
  <si>
    <t>病假</t>
    <phoneticPr fontId="3" type="noConversion"/>
  </si>
  <si>
    <t>吳麗玲</t>
    <phoneticPr fontId="3" type="noConversion"/>
  </si>
  <si>
    <t>4/6</t>
    <phoneticPr fontId="3" type="noConversion"/>
  </si>
  <si>
    <t>胡融昀</t>
    <phoneticPr fontId="3" type="noConversion"/>
  </si>
  <si>
    <t>4/7</t>
    <phoneticPr fontId="3" type="noConversion"/>
  </si>
  <si>
    <t>林長欣</t>
    <phoneticPr fontId="3" type="noConversion"/>
  </si>
  <si>
    <t>周素瑩</t>
    <phoneticPr fontId="3" type="noConversion"/>
  </si>
  <si>
    <t>4/12</t>
    <phoneticPr fontId="3" type="noConversion"/>
  </si>
  <si>
    <t>陳進東</t>
    <phoneticPr fontId="3" type="noConversion"/>
  </si>
  <si>
    <t>黃献瑞</t>
    <phoneticPr fontId="3" type="noConversion"/>
  </si>
  <si>
    <t>高秀蓉</t>
    <phoneticPr fontId="3" type="noConversion"/>
  </si>
  <si>
    <t>李高瑞</t>
    <phoneticPr fontId="3" type="noConversion"/>
  </si>
  <si>
    <t>4/11</t>
    <phoneticPr fontId="3" type="noConversion"/>
  </si>
  <si>
    <t>王玉貞</t>
    <phoneticPr fontId="3" type="noConversion"/>
  </si>
  <si>
    <t>顏慧敏</t>
    <phoneticPr fontId="3" type="noConversion"/>
  </si>
  <si>
    <t>補發3/30</t>
    <phoneticPr fontId="3" type="noConversion"/>
  </si>
  <si>
    <t>幼兒園</t>
    <phoneticPr fontId="3" type="noConversion"/>
  </si>
  <si>
    <t>郭政杰</t>
    <phoneticPr fontId="3" type="noConversion"/>
  </si>
  <si>
    <t>宋夏萍</t>
    <phoneticPr fontId="3" type="noConversion"/>
  </si>
  <si>
    <t>4/14</t>
    <phoneticPr fontId="3" type="noConversion"/>
  </si>
  <si>
    <t>李莉華</t>
    <phoneticPr fontId="3" type="noConversion"/>
  </si>
  <si>
    <t>李蕙芳</t>
    <phoneticPr fontId="3" type="noConversion"/>
  </si>
  <si>
    <t>謝美姬</t>
    <phoneticPr fontId="3" type="noConversion"/>
  </si>
  <si>
    <t>張友蓓</t>
    <phoneticPr fontId="3" type="noConversion"/>
  </si>
  <si>
    <t>4/21</t>
    <phoneticPr fontId="3" type="noConversion"/>
  </si>
  <si>
    <t>徐雅雯</t>
    <phoneticPr fontId="3" type="noConversion"/>
  </si>
  <si>
    <t>吳毓珮</t>
    <phoneticPr fontId="3" type="noConversion"/>
  </si>
  <si>
    <t>施雅玲</t>
    <phoneticPr fontId="3" type="noConversion"/>
  </si>
  <si>
    <t>葉紋安</t>
    <phoneticPr fontId="3" type="noConversion"/>
  </si>
  <si>
    <t>許雅瑜</t>
    <phoneticPr fontId="3" type="noConversion"/>
  </si>
  <si>
    <t>4/20</t>
    <phoneticPr fontId="3" type="noConversion"/>
  </si>
  <si>
    <t>高婉甯</t>
    <phoneticPr fontId="3" type="noConversion"/>
  </si>
  <si>
    <t>黃淑慧</t>
    <phoneticPr fontId="3" type="noConversion"/>
  </si>
  <si>
    <t>產前假</t>
    <phoneticPr fontId="3" type="noConversion"/>
  </si>
  <si>
    <t>4/18、4/25</t>
    <phoneticPr fontId="3" type="noConversion"/>
  </si>
  <si>
    <t>4/19、4/26</t>
    <phoneticPr fontId="3" type="noConversion"/>
  </si>
  <si>
    <t>4/20、4/27</t>
    <phoneticPr fontId="3" type="noConversion"/>
  </si>
  <si>
    <t>4/22、4/29</t>
    <phoneticPr fontId="3" type="noConversion"/>
  </si>
  <si>
    <t>陳揖榆</t>
    <phoneticPr fontId="3" type="noConversion"/>
  </si>
  <si>
    <t>沈伊玲</t>
    <phoneticPr fontId="3" type="noConversion"/>
  </si>
  <si>
    <t>謝宜璇</t>
    <phoneticPr fontId="3" type="noConversion"/>
  </si>
  <si>
    <t>楊文盈</t>
    <phoneticPr fontId="3" type="noConversion"/>
  </si>
  <si>
    <t>謝佳珍</t>
    <phoneticPr fontId="3" type="noConversion"/>
  </si>
  <si>
    <t>馬貴香</t>
    <phoneticPr fontId="3" type="noConversion"/>
  </si>
  <si>
    <t>吳宜玲</t>
    <phoneticPr fontId="3" type="noConversion"/>
  </si>
  <si>
    <t>吳淑媛</t>
    <phoneticPr fontId="3" type="noConversion"/>
  </si>
  <si>
    <t>4/28</t>
    <phoneticPr fontId="3" type="noConversion"/>
  </si>
  <si>
    <t>4/27</t>
    <phoneticPr fontId="3" type="noConversion"/>
  </si>
  <si>
    <t>黃滄富</t>
    <phoneticPr fontId="3" type="noConversion"/>
  </si>
  <si>
    <t>4/26</t>
    <phoneticPr fontId="3" type="noConversion"/>
  </si>
  <si>
    <t>連國樑</t>
    <phoneticPr fontId="3" type="noConversion"/>
  </si>
  <si>
    <t>鄭國鼎</t>
    <phoneticPr fontId="3" type="noConversion"/>
  </si>
  <si>
    <t>黃詠彬</t>
    <phoneticPr fontId="3" type="noConversion"/>
  </si>
  <si>
    <t>鄭光妤</t>
    <phoneticPr fontId="3" type="noConversion"/>
  </si>
  <si>
    <t>吳雨潔</t>
    <phoneticPr fontId="3" type="noConversion"/>
  </si>
  <si>
    <t>許紡銜</t>
    <phoneticPr fontId="3" type="noConversion"/>
  </si>
  <si>
    <t>張麗絲</t>
    <phoneticPr fontId="3" type="noConversion"/>
  </si>
  <si>
    <t>林吟珀</t>
    <phoneticPr fontId="3" type="noConversion"/>
  </si>
  <si>
    <t>王冠雅</t>
    <phoneticPr fontId="3" type="noConversion"/>
  </si>
  <si>
    <t>羅心玫</t>
    <phoneticPr fontId="3" type="noConversion"/>
  </si>
  <si>
    <t>吳憶婷</t>
    <phoneticPr fontId="3" type="noConversion"/>
  </si>
  <si>
    <t>吳憶婷 合計</t>
  </si>
  <si>
    <t>黃淑沛 合計</t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</si>
</sst>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m/d;@"/>
    <numFmt numFmtId="178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7" fillId="0" borderId="0" xfId="0" applyNumberFormat="1" applyFo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2" borderId="0" xfId="0" applyNumberFormat="1" applyFont="1" applyFill="1">
      <alignment vertical="center"/>
    </xf>
    <xf numFmtId="177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76" fontId="8" fillId="2" borderId="0" xfId="0" applyNumberFormat="1" applyFont="1" applyFill="1">
      <alignment vertical="center"/>
    </xf>
    <xf numFmtId="3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Fill="1">
      <alignment vertical="center"/>
    </xf>
    <xf numFmtId="3" fontId="8" fillId="0" borderId="0" xfId="0" applyNumberFormat="1" applyFont="1" applyFill="1">
      <alignment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>
      <alignment vertical="center"/>
    </xf>
    <xf numFmtId="3" fontId="8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0" fillId="0" borderId="0" xfId="0" applyFill="1" applyAlignment="1">
      <alignment horizontal="right" vertical="center"/>
    </xf>
    <xf numFmtId="3" fontId="0" fillId="0" borderId="0" xfId="0" applyNumberForma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Alignment="1">
      <alignment vertical="center"/>
    </xf>
    <xf numFmtId="176" fontId="5" fillId="0" borderId="2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49" fontId="8" fillId="0" borderId="0" xfId="0" applyNumberFormat="1" applyFont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10" fillId="0" borderId="0" xfId="0" applyFont="1" applyFill="1" applyBorder="1">
      <alignment vertical="center"/>
    </xf>
    <xf numFmtId="176" fontId="10" fillId="0" borderId="0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vertical="center"/>
    </xf>
    <xf numFmtId="176" fontId="7" fillId="3" borderId="0" xfId="0" applyNumberFormat="1" applyFont="1" applyFill="1" applyBorder="1" applyAlignment="1">
      <alignment vertical="center" wrapText="1"/>
    </xf>
    <xf numFmtId="176" fontId="8" fillId="3" borderId="0" xfId="0" applyNumberFormat="1" applyFont="1" applyFill="1" applyBorder="1" applyAlignment="1">
      <alignment horizontal="right" vertical="center" wrapText="1"/>
    </xf>
    <xf numFmtId="176" fontId="7" fillId="3" borderId="0" xfId="0" applyNumberFormat="1" applyFont="1" applyFill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vertical="center"/>
    </xf>
    <xf numFmtId="176" fontId="7" fillId="3" borderId="1" xfId="0" applyNumberFormat="1" applyFont="1" applyFill="1" applyBorder="1" applyAlignment="1">
      <alignment vertical="center" wrapText="1"/>
    </xf>
    <xf numFmtId="176" fontId="8" fillId="3" borderId="1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176" fontId="8" fillId="4" borderId="0" xfId="0" applyNumberFormat="1" applyFont="1" applyFill="1" applyBorder="1" applyAlignment="1">
      <alignment horizontal="right" vertical="center"/>
    </xf>
    <xf numFmtId="176" fontId="8" fillId="4" borderId="0" xfId="0" applyNumberFormat="1" applyFont="1" applyFill="1" applyBorder="1" applyAlignment="1">
      <alignment horizontal="center" vertical="center" wrapText="1"/>
    </xf>
    <xf numFmtId="176" fontId="8" fillId="4" borderId="0" xfId="0" applyNumberFormat="1" applyFont="1" applyFill="1" applyBorder="1" applyAlignment="1">
      <alignment horizontal="right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right" vertical="center"/>
    </xf>
    <xf numFmtId="176" fontId="8" fillId="3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right" vertical="center"/>
    </xf>
    <xf numFmtId="176" fontId="8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"/>
  <sheetViews>
    <sheetView topLeftCell="A49" zoomScale="82" zoomScaleNormal="82" workbookViewId="0">
      <selection activeCell="A129" activeCellId="2" sqref="A125:Q125 A127:Q127 A129:Q129"/>
    </sheetView>
  </sheetViews>
  <sheetFormatPr defaultColWidth="8.88671875" defaultRowHeight="16.2" outlineLevelRow="2"/>
  <cols>
    <col min="1" max="1" width="13.44140625" style="31" customWidth="1"/>
    <col min="2" max="2" width="6" style="55" customWidth="1"/>
    <col min="3" max="3" width="9.88671875" style="31" customWidth="1"/>
    <col min="4" max="4" width="16.77734375" style="72" customWidth="1"/>
    <col min="5" max="11" width="6.6640625" style="55" customWidth="1"/>
    <col min="12" max="12" width="4.44140625" style="81" customWidth="1"/>
    <col min="13" max="13" width="5.77734375" style="31" customWidth="1"/>
    <col min="14" max="14" width="8" style="78" customWidth="1"/>
    <col min="15" max="16" width="7.21875" style="31" customWidth="1"/>
    <col min="17" max="18" width="10" style="31" customWidth="1"/>
    <col min="19" max="16384" width="8.88671875" style="31"/>
  </cols>
  <sheetData>
    <row r="1" spans="1:17" s="45" customFormat="1" ht="36.75" customHeight="1">
      <c r="A1" s="183" t="s">
        <v>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 s="63" customFormat="1" ht="30.75" customHeight="1">
      <c r="A2" s="59" t="s">
        <v>15</v>
      </c>
      <c r="B2" s="59" t="s">
        <v>0</v>
      </c>
      <c r="C2" s="59" t="s">
        <v>1</v>
      </c>
      <c r="D2" s="60" t="s">
        <v>116</v>
      </c>
      <c r="E2" s="59" t="s">
        <v>117</v>
      </c>
      <c r="F2" s="59" t="s">
        <v>118</v>
      </c>
      <c r="G2" s="59" t="s">
        <v>119</v>
      </c>
      <c r="H2" s="59" t="s">
        <v>120</v>
      </c>
      <c r="I2" s="59" t="s">
        <v>121</v>
      </c>
      <c r="J2" s="59" t="s">
        <v>122</v>
      </c>
      <c r="K2" s="59" t="s">
        <v>123</v>
      </c>
      <c r="L2" s="61" t="s">
        <v>124</v>
      </c>
      <c r="M2" s="59" t="s">
        <v>125</v>
      </c>
      <c r="N2" s="74" t="s">
        <v>126</v>
      </c>
      <c r="O2" s="62" t="s">
        <v>127</v>
      </c>
      <c r="P2" s="62" t="s">
        <v>59</v>
      </c>
      <c r="Q2" s="62" t="s">
        <v>128</v>
      </c>
    </row>
    <row r="3" spans="1:17" s="67" customFormat="1" ht="19.8" customHeight="1" outlineLevel="2">
      <c r="A3" s="69" t="s">
        <v>134</v>
      </c>
      <c r="B3" s="69" t="s">
        <v>130</v>
      </c>
      <c r="C3" s="87" t="s">
        <v>179</v>
      </c>
      <c r="D3" s="71" t="s">
        <v>216</v>
      </c>
      <c r="E3" s="69"/>
      <c r="F3" s="69">
        <v>409</v>
      </c>
      <c r="G3" s="69">
        <v>410</v>
      </c>
      <c r="H3" s="69"/>
      <c r="I3" s="69"/>
      <c r="J3" s="69"/>
      <c r="K3" s="69"/>
      <c r="L3" s="68">
        <f>COUNT(E3:K3)</f>
        <v>2</v>
      </c>
      <c r="M3" s="69">
        <f>L3</f>
        <v>2</v>
      </c>
      <c r="N3" s="75">
        <f>M3*260</f>
        <v>520</v>
      </c>
      <c r="O3" s="54"/>
      <c r="P3" s="20"/>
      <c r="Q3" s="20">
        <f>N3-SUM(O3:P3)</f>
        <v>520</v>
      </c>
    </row>
    <row r="4" spans="1:17" s="67" customFormat="1" ht="19.8" customHeight="1" outlineLevel="1">
      <c r="A4" s="155" t="s">
        <v>60</v>
      </c>
      <c r="B4" s="91"/>
      <c r="C4" s="92"/>
      <c r="D4" s="93"/>
      <c r="E4" s="91"/>
      <c r="F4" s="91"/>
      <c r="G4" s="91"/>
      <c r="H4" s="91"/>
      <c r="I4" s="91"/>
      <c r="J4" s="91"/>
      <c r="K4" s="91"/>
      <c r="L4" s="156"/>
      <c r="M4" s="91">
        <f>SUBTOTAL(9,M3:M3)</f>
        <v>2</v>
      </c>
      <c r="N4" s="157">
        <f>SUBTOTAL(9,N3:N3)</f>
        <v>520</v>
      </c>
      <c r="O4" s="158">
        <f>SUBTOTAL(9,O3:O3)</f>
        <v>0</v>
      </c>
      <c r="P4" s="107">
        <f>SUBTOTAL(9,P3:P3)</f>
        <v>0</v>
      </c>
      <c r="Q4" s="107">
        <f>SUBTOTAL(9,Q3:Q3)</f>
        <v>520</v>
      </c>
    </row>
    <row r="5" spans="1:17" s="67" customFormat="1" ht="19.8" customHeight="1" outlineLevel="2">
      <c r="A5" s="69" t="s">
        <v>183</v>
      </c>
      <c r="B5" s="69" t="s">
        <v>130</v>
      </c>
      <c r="C5" s="87" t="s">
        <v>184</v>
      </c>
      <c r="D5" s="71" t="s">
        <v>185</v>
      </c>
      <c r="E5" s="69"/>
      <c r="F5" s="69"/>
      <c r="G5" s="69"/>
      <c r="H5" s="69"/>
      <c r="I5" s="88" t="s">
        <v>186</v>
      </c>
      <c r="J5" s="88" t="s">
        <v>186</v>
      </c>
      <c r="K5" s="88" t="s">
        <v>186</v>
      </c>
      <c r="L5" s="68">
        <v>3</v>
      </c>
      <c r="M5" s="69">
        <f>L5</f>
        <v>3</v>
      </c>
      <c r="N5" s="75">
        <f>M5*260</f>
        <v>780</v>
      </c>
      <c r="O5" s="54"/>
      <c r="P5" s="20"/>
      <c r="Q5" s="20">
        <f>N5-SUM(O5:P5)</f>
        <v>780</v>
      </c>
    </row>
    <row r="6" spans="1:17" s="67" customFormat="1" ht="19.8" customHeight="1" outlineLevel="2">
      <c r="A6" s="69" t="s">
        <v>183</v>
      </c>
      <c r="B6" s="69" t="s">
        <v>130</v>
      </c>
      <c r="C6" s="116" t="s">
        <v>184</v>
      </c>
      <c r="D6" s="73" t="s">
        <v>168</v>
      </c>
      <c r="E6" s="88" t="s">
        <v>186</v>
      </c>
      <c r="F6" s="88" t="s">
        <v>186</v>
      </c>
      <c r="G6" s="88" t="s">
        <v>186</v>
      </c>
      <c r="H6" s="69"/>
      <c r="I6" s="69"/>
      <c r="J6" s="69"/>
      <c r="K6" s="69"/>
      <c r="L6" s="68">
        <v>3</v>
      </c>
      <c r="M6" s="69">
        <f>L6</f>
        <v>3</v>
      </c>
      <c r="N6" s="75">
        <f>M6*260</f>
        <v>780</v>
      </c>
      <c r="O6" s="54"/>
      <c r="P6" s="20"/>
      <c r="Q6" s="20">
        <f>N6-SUM(O6:P6)</f>
        <v>780</v>
      </c>
    </row>
    <row r="7" spans="1:17" s="67" customFormat="1" ht="19.8" customHeight="1" outlineLevel="1">
      <c r="A7" s="109" t="s">
        <v>61</v>
      </c>
      <c r="B7" s="91"/>
      <c r="C7" s="159"/>
      <c r="D7" s="93"/>
      <c r="E7" s="160"/>
      <c r="F7" s="160"/>
      <c r="G7" s="160"/>
      <c r="H7" s="91"/>
      <c r="I7" s="91"/>
      <c r="J7" s="91"/>
      <c r="K7" s="91"/>
      <c r="L7" s="156"/>
      <c r="M7" s="91">
        <f>SUBTOTAL(9,M5:M6)</f>
        <v>6</v>
      </c>
      <c r="N7" s="157">
        <f>SUBTOTAL(9,N5:N6)</f>
        <v>1560</v>
      </c>
      <c r="O7" s="158">
        <f>SUBTOTAL(9,O5:O6)</f>
        <v>0</v>
      </c>
      <c r="P7" s="107">
        <f>SUBTOTAL(9,P5:P6)</f>
        <v>0</v>
      </c>
      <c r="Q7" s="107">
        <f>SUBTOTAL(9,Q5:Q6)</f>
        <v>1560</v>
      </c>
    </row>
    <row r="8" spans="1:17" s="67" customFormat="1" ht="19.8" customHeight="1" outlineLevel="2">
      <c r="A8" s="69" t="s">
        <v>228</v>
      </c>
      <c r="B8" s="69" t="s">
        <v>130</v>
      </c>
      <c r="C8" s="116" t="s">
        <v>229</v>
      </c>
      <c r="D8" s="73" t="s">
        <v>217</v>
      </c>
      <c r="E8" s="88" t="s">
        <v>186</v>
      </c>
      <c r="F8" s="88" t="s">
        <v>186</v>
      </c>
      <c r="G8" s="88" t="s">
        <v>186</v>
      </c>
      <c r="H8" s="69"/>
      <c r="I8" s="69"/>
      <c r="J8" s="69"/>
      <c r="K8" s="69"/>
      <c r="L8" s="68">
        <v>3</v>
      </c>
      <c r="M8" s="69">
        <f>L8</f>
        <v>3</v>
      </c>
      <c r="N8" s="75">
        <f>M8*260</f>
        <v>780</v>
      </c>
      <c r="O8" s="54"/>
      <c r="P8" s="20">
        <v>16</v>
      </c>
      <c r="Q8" s="20">
        <f>N8-SUM(O8:P8)</f>
        <v>764</v>
      </c>
    </row>
    <row r="9" spans="1:17" s="67" customFormat="1" ht="19.8" customHeight="1" outlineLevel="1">
      <c r="A9" s="109" t="s">
        <v>62</v>
      </c>
      <c r="B9" s="91"/>
      <c r="C9" s="159"/>
      <c r="D9" s="93"/>
      <c r="E9" s="160"/>
      <c r="F9" s="160"/>
      <c r="G9" s="160"/>
      <c r="H9" s="91"/>
      <c r="I9" s="91"/>
      <c r="J9" s="91"/>
      <c r="K9" s="91"/>
      <c r="L9" s="156"/>
      <c r="M9" s="91">
        <f>SUBTOTAL(9,M8:M8)</f>
        <v>3</v>
      </c>
      <c r="N9" s="157">
        <f>SUBTOTAL(9,N8:N8)</f>
        <v>780</v>
      </c>
      <c r="O9" s="158">
        <f>SUBTOTAL(9,O8:O8)</f>
        <v>0</v>
      </c>
      <c r="P9" s="107">
        <f>SUBTOTAL(9,P8:P8)</f>
        <v>16</v>
      </c>
      <c r="Q9" s="107">
        <f>SUBTOTAL(9,Q8:Q8)</f>
        <v>764</v>
      </c>
    </row>
    <row r="10" spans="1:17" s="67" customFormat="1" ht="19.8" customHeight="1" outlineLevel="2">
      <c r="A10" s="69" t="s">
        <v>139</v>
      </c>
      <c r="B10" s="69" t="s">
        <v>130</v>
      </c>
      <c r="C10" s="81" t="s">
        <v>131</v>
      </c>
      <c r="D10" s="65" t="s">
        <v>140</v>
      </c>
      <c r="E10" s="69"/>
      <c r="F10" s="69"/>
      <c r="G10" s="69"/>
      <c r="H10" s="69">
        <v>411</v>
      </c>
      <c r="I10" s="69"/>
      <c r="J10" s="69"/>
      <c r="K10" s="69"/>
      <c r="L10" s="81">
        <v>1</v>
      </c>
      <c r="M10" s="69">
        <f>L10</f>
        <v>1</v>
      </c>
      <c r="N10" s="75">
        <f>M10*260</f>
        <v>260</v>
      </c>
      <c r="O10" s="70"/>
      <c r="P10" s="70"/>
      <c r="Q10" s="20">
        <f>N10-SUM(O10:P10)</f>
        <v>260</v>
      </c>
    </row>
    <row r="11" spans="1:17" s="67" customFormat="1" ht="19.8" customHeight="1" outlineLevel="2">
      <c r="A11" s="69" t="s">
        <v>139</v>
      </c>
      <c r="B11" s="69" t="s">
        <v>130</v>
      </c>
      <c r="C11" s="87" t="s">
        <v>218</v>
      </c>
      <c r="D11" s="71" t="s">
        <v>219</v>
      </c>
      <c r="E11" s="69"/>
      <c r="F11" s="69"/>
      <c r="G11" s="69"/>
      <c r="H11" s="69"/>
      <c r="I11" s="69">
        <v>313</v>
      </c>
      <c r="J11" s="69"/>
      <c r="K11" s="69"/>
      <c r="L11" s="68">
        <f>COUNT(E11:K11)</f>
        <v>1</v>
      </c>
      <c r="M11" s="69">
        <f>L11</f>
        <v>1</v>
      </c>
      <c r="N11" s="75">
        <f>M11*260</f>
        <v>260</v>
      </c>
      <c r="O11" s="54"/>
      <c r="P11" s="20"/>
      <c r="Q11" s="20">
        <f>N11-SUM(O11:P11)</f>
        <v>260</v>
      </c>
    </row>
    <row r="12" spans="1:17" s="67" customFormat="1" ht="19.8" customHeight="1" outlineLevel="1">
      <c r="A12" s="109" t="s">
        <v>63</v>
      </c>
      <c r="B12" s="91"/>
      <c r="C12" s="92"/>
      <c r="D12" s="93"/>
      <c r="E12" s="91"/>
      <c r="F12" s="91"/>
      <c r="G12" s="91"/>
      <c r="H12" s="91"/>
      <c r="I12" s="91"/>
      <c r="J12" s="91"/>
      <c r="K12" s="91"/>
      <c r="L12" s="156"/>
      <c r="M12" s="91">
        <f>SUBTOTAL(9,M10:M11)</f>
        <v>2</v>
      </c>
      <c r="N12" s="157">
        <f>SUBTOTAL(9,N10:N11)</f>
        <v>520</v>
      </c>
      <c r="O12" s="158">
        <f>SUBTOTAL(9,O10:O11)</f>
        <v>0</v>
      </c>
      <c r="P12" s="107">
        <f>SUBTOTAL(9,P10:P11)</f>
        <v>0</v>
      </c>
      <c r="Q12" s="107">
        <f>SUBTOTAL(9,Q10:Q11)</f>
        <v>520</v>
      </c>
    </row>
    <row r="13" spans="1:17" ht="19.8" customHeight="1" outlineLevel="2">
      <c r="A13" s="81" t="s">
        <v>133</v>
      </c>
      <c r="B13" s="69" t="s">
        <v>130</v>
      </c>
      <c r="C13" s="81" t="s">
        <v>134</v>
      </c>
      <c r="D13" s="72" t="s">
        <v>132</v>
      </c>
      <c r="E13" s="69"/>
      <c r="F13" s="69"/>
      <c r="G13" s="69"/>
      <c r="H13" s="69"/>
      <c r="I13" s="69">
        <v>313</v>
      </c>
      <c r="J13" s="69"/>
      <c r="K13" s="69"/>
      <c r="L13" s="81">
        <v>2</v>
      </c>
      <c r="M13" s="69">
        <f t="shared" ref="M13:M20" si="0">L13</f>
        <v>2</v>
      </c>
      <c r="N13" s="75">
        <f t="shared" ref="N13:N20" si="1">M13*260</f>
        <v>520</v>
      </c>
      <c r="O13" s="70"/>
      <c r="P13" s="70"/>
      <c r="Q13" s="20">
        <f t="shared" ref="Q13:Q20" si="2">N13-SUM(O13:P13)</f>
        <v>520</v>
      </c>
    </row>
    <row r="14" spans="1:17" s="67" customFormat="1" ht="19.8" customHeight="1" outlineLevel="2">
      <c r="A14" s="81" t="s">
        <v>133</v>
      </c>
      <c r="B14" s="69" t="s">
        <v>130</v>
      </c>
      <c r="C14" s="81" t="s">
        <v>131</v>
      </c>
      <c r="D14" s="72" t="s">
        <v>136</v>
      </c>
      <c r="E14" s="81"/>
      <c r="F14" s="81">
        <v>408</v>
      </c>
      <c r="G14" s="69"/>
      <c r="H14" s="69"/>
      <c r="I14" s="69"/>
      <c r="J14" s="69"/>
      <c r="K14" s="69"/>
      <c r="L14" s="81">
        <v>3</v>
      </c>
      <c r="M14" s="69">
        <f t="shared" si="0"/>
        <v>3</v>
      </c>
      <c r="N14" s="75">
        <f t="shared" si="1"/>
        <v>780</v>
      </c>
      <c r="O14" s="70"/>
      <c r="P14" s="70"/>
      <c r="Q14" s="20">
        <f t="shared" si="2"/>
        <v>780</v>
      </c>
    </row>
    <row r="15" spans="1:17" s="63" customFormat="1" ht="19.8" customHeight="1" outlineLevel="2">
      <c r="A15" s="81" t="s">
        <v>133</v>
      </c>
      <c r="B15" s="69" t="s">
        <v>130</v>
      </c>
      <c r="C15" s="81" t="s">
        <v>131</v>
      </c>
      <c r="D15" s="65" t="s">
        <v>141</v>
      </c>
      <c r="E15" s="69"/>
      <c r="F15" s="69"/>
      <c r="G15" s="69">
        <v>404</v>
      </c>
      <c r="H15" s="69"/>
      <c r="I15" s="69"/>
      <c r="J15" s="69"/>
      <c r="K15" s="69"/>
      <c r="L15" s="81">
        <v>3</v>
      </c>
      <c r="M15" s="69">
        <f t="shared" si="0"/>
        <v>3</v>
      </c>
      <c r="N15" s="75">
        <f t="shared" si="1"/>
        <v>780</v>
      </c>
      <c r="O15" s="31"/>
      <c r="P15" s="31"/>
      <c r="Q15" s="20">
        <f t="shared" si="2"/>
        <v>780</v>
      </c>
    </row>
    <row r="16" spans="1:17" s="67" customFormat="1" ht="19.8" customHeight="1" outlineLevel="2">
      <c r="A16" s="81" t="s">
        <v>133</v>
      </c>
      <c r="B16" s="69" t="s">
        <v>130</v>
      </c>
      <c r="C16" s="81" t="s">
        <v>134</v>
      </c>
      <c r="D16" s="65" t="s">
        <v>141</v>
      </c>
      <c r="E16" s="69"/>
      <c r="F16" s="69"/>
      <c r="G16" s="69"/>
      <c r="H16" s="69"/>
      <c r="I16" s="69"/>
      <c r="J16" s="69"/>
      <c r="K16" s="69">
        <v>313</v>
      </c>
      <c r="L16" s="81">
        <v>3</v>
      </c>
      <c r="M16" s="69">
        <f t="shared" si="0"/>
        <v>3</v>
      </c>
      <c r="N16" s="75">
        <f t="shared" si="1"/>
        <v>780</v>
      </c>
      <c r="O16" s="70"/>
      <c r="P16" s="70"/>
      <c r="Q16" s="20">
        <f t="shared" si="2"/>
        <v>780</v>
      </c>
    </row>
    <row r="17" spans="1:17" s="67" customFormat="1" ht="19.8" customHeight="1" outlineLevel="2">
      <c r="A17" s="81" t="s">
        <v>133</v>
      </c>
      <c r="B17" s="69" t="s">
        <v>130</v>
      </c>
      <c r="C17" s="81" t="s">
        <v>131</v>
      </c>
      <c r="D17" s="65" t="s">
        <v>142</v>
      </c>
      <c r="E17" s="69"/>
      <c r="F17" s="69">
        <v>401</v>
      </c>
      <c r="G17" s="69"/>
      <c r="H17" s="69"/>
      <c r="I17" s="69"/>
      <c r="J17" s="69"/>
      <c r="K17" s="69"/>
      <c r="L17" s="81">
        <v>4</v>
      </c>
      <c r="M17" s="69">
        <f t="shared" si="0"/>
        <v>4</v>
      </c>
      <c r="N17" s="75">
        <f t="shared" si="1"/>
        <v>1040</v>
      </c>
      <c r="O17" s="66"/>
      <c r="P17" s="66"/>
      <c r="Q17" s="20">
        <f t="shared" si="2"/>
        <v>1040</v>
      </c>
    </row>
    <row r="18" spans="1:17" s="45" customFormat="1" ht="19.8" customHeight="1" outlineLevel="2">
      <c r="A18" s="69" t="s">
        <v>133</v>
      </c>
      <c r="B18" s="69" t="s">
        <v>144</v>
      </c>
      <c r="C18" s="80" t="s">
        <v>214</v>
      </c>
      <c r="D18" s="73" t="s">
        <v>217</v>
      </c>
      <c r="E18" s="69">
        <v>305</v>
      </c>
      <c r="F18" s="69">
        <v>305</v>
      </c>
      <c r="G18" s="69"/>
      <c r="H18" s="69">
        <v>305</v>
      </c>
      <c r="I18" s="69"/>
      <c r="J18" s="69"/>
      <c r="K18" s="69"/>
      <c r="L18" s="68">
        <f>COUNT(E18:K18)</f>
        <v>3</v>
      </c>
      <c r="M18" s="69">
        <f t="shared" si="0"/>
        <v>3</v>
      </c>
      <c r="N18" s="75">
        <f t="shared" si="1"/>
        <v>780</v>
      </c>
      <c r="O18" s="54"/>
      <c r="P18" s="20"/>
      <c r="Q18" s="20">
        <f t="shared" si="2"/>
        <v>780</v>
      </c>
    </row>
    <row r="19" spans="1:17" s="45" customFormat="1" ht="19.8" customHeight="1" outlineLevel="2">
      <c r="A19" s="69" t="s">
        <v>133</v>
      </c>
      <c r="B19" s="69" t="s">
        <v>144</v>
      </c>
      <c r="C19" s="87" t="s">
        <v>214</v>
      </c>
      <c r="D19" s="71" t="s">
        <v>168</v>
      </c>
      <c r="E19" s="69"/>
      <c r="F19" s="69">
        <v>305</v>
      </c>
      <c r="G19" s="69">
        <v>305</v>
      </c>
      <c r="H19" s="69">
        <v>305</v>
      </c>
      <c r="I19" s="69"/>
      <c r="J19" s="69"/>
      <c r="K19" s="69"/>
      <c r="L19" s="68">
        <f>COUNT(E19:K19)</f>
        <v>3</v>
      </c>
      <c r="M19" s="69">
        <f t="shared" si="0"/>
        <v>3</v>
      </c>
      <c r="N19" s="75">
        <f t="shared" si="1"/>
        <v>780</v>
      </c>
      <c r="O19" s="54"/>
      <c r="P19" s="20"/>
      <c r="Q19" s="20">
        <f t="shared" si="2"/>
        <v>780</v>
      </c>
    </row>
    <row r="20" spans="1:17" s="45" customFormat="1" ht="19.8" customHeight="1" outlineLevel="2">
      <c r="A20" s="69" t="s">
        <v>133</v>
      </c>
      <c r="B20" s="69" t="s">
        <v>130</v>
      </c>
      <c r="C20" s="87" t="s">
        <v>147</v>
      </c>
      <c r="D20" s="71" t="s">
        <v>194</v>
      </c>
      <c r="E20" s="69"/>
      <c r="F20" s="69"/>
      <c r="G20" s="69"/>
      <c r="H20" s="69">
        <v>311</v>
      </c>
      <c r="I20" s="69"/>
      <c r="J20" s="69"/>
      <c r="K20" s="69"/>
      <c r="L20" s="68">
        <f>COUNT(E20:K20)</f>
        <v>1</v>
      </c>
      <c r="M20" s="69">
        <f t="shared" si="0"/>
        <v>1</v>
      </c>
      <c r="N20" s="75">
        <f t="shared" si="1"/>
        <v>260</v>
      </c>
      <c r="O20" s="54"/>
      <c r="P20" s="20"/>
      <c r="Q20" s="20">
        <f t="shared" si="2"/>
        <v>260</v>
      </c>
    </row>
    <row r="21" spans="1:17" s="45" customFormat="1" ht="19.8" customHeight="1" outlineLevel="1">
      <c r="A21" s="109" t="s">
        <v>64</v>
      </c>
      <c r="B21" s="91"/>
      <c r="C21" s="92"/>
      <c r="D21" s="93"/>
      <c r="E21" s="91"/>
      <c r="F21" s="91"/>
      <c r="G21" s="91"/>
      <c r="H21" s="91"/>
      <c r="I21" s="91"/>
      <c r="J21" s="91"/>
      <c r="K21" s="91"/>
      <c r="L21" s="156"/>
      <c r="M21" s="91">
        <f>SUBTOTAL(9,M13:M20)</f>
        <v>22</v>
      </c>
      <c r="N21" s="157">
        <f>SUBTOTAL(9,N13:N20)</f>
        <v>5720</v>
      </c>
      <c r="O21" s="158">
        <f>SUBTOTAL(9,O13:O20)</f>
        <v>0</v>
      </c>
      <c r="P21" s="107">
        <f>SUBTOTAL(9,P13:P20)</f>
        <v>0</v>
      </c>
      <c r="Q21" s="107">
        <f>SUBTOTAL(9,Q13:Q20)</f>
        <v>5720</v>
      </c>
    </row>
    <row r="22" spans="1:17" s="45" customFormat="1" ht="19.8" customHeight="1" outlineLevel="2">
      <c r="A22" s="69" t="s">
        <v>224</v>
      </c>
      <c r="B22" s="69" t="s">
        <v>130</v>
      </c>
      <c r="C22" s="87" t="s">
        <v>225</v>
      </c>
      <c r="D22" s="71" t="s">
        <v>216</v>
      </c>
      <c r="E22" s="69">
        <v>310</v>
      </c>
      <c r="F22" s="69">
        <v>305</v>
      </c>
      <c r="G22" s="69">
        <v>307</v>
      </c>
      <c r="H22" s="69">
        <v>308</v>
      </c>
      <c r="I22" s="69">
        <v>306</v>
      </c>
      <c r="J22" s="69"/>
      <c r="K22" s="69"/>
      <c r="L22" s="68">
        <f>COUNT(E22:K22)</f>
        <v>5</v>
      </c>
      <c r="M22" s="69">
        <f>L22</f>
        <v>5</v>
      </c>
      <c r="N22" s="75">
        <f>M22*260</f>
        <v>1300</v>
      </c>
      <c r="O22" s="54"/>
      <c r="P22" s="20"/>
      <c r="Q22" s="20">
        <f>N22-SUM(O22:P22)</f>
        <v>1300</v>
      </c>
    </row>
    <row r="23" spans="1:17" s="45" customFormat="1" ht="19.8" customHeight="1" outlineLevel="2">
      <c r="A23" s="69" t="s">
        <v>224</v>
      </c>
      <c r="B23" s="69" t="s">
        <v>130</v>
      </c>
      <c r="C23" s="87" t="s">
        <v>225</v>
      </c>
      <c r="D23" s="71" t="s">
        <v>44</v>
      </c>
      <c r="E23" s="69">
        <v>204</v>
      </c>
      <c r="F23" s="69">
        <v>308</v>
      </c>
      <c r="G23" s="69">
        <v>205</v>
      </c>
      <c r="H23" s="69">
        <v>202</v>
      </c>
      <c r="I23" s="69"/>
      <c r="J23" s="69"/>
      <c r="K23" s="69"/>
      <c r="L23" s="68">
        <f>COUNT(E23:K23)</f>
        <v>4</v>
      </c>
      <c r="M23" s="69">
        <f>L23</f>
        <v>4</v>
      </c>
      <c r="N23" s="75">
        <f>M23*260</f>
        <v>1040</v>
      </c>
      <c r="O23" s="54"/>
      <c r="P23" s="20"/>
      <c r="Q23" s="20">
        <f>N23-SUM(O23:P23)</f>
        <v>1040</v>
      </c>
    </row>
    <row r="24" spans="1:17" s="45" customFormat="1" ht="19.8" customHeight="1" outlineLevel="1">
      <c r="A24" s="109" t="s">
        <v>65</v>
      </c>
      <c r="B24" s="91"/>
      <c r="C24" s="92"/>
      <c r="D24" s="93"/>
      <c r="E24" s="91"/>
      <c r="F24" s="91"/>
      <c r="G24" s="91"/>
      <c r="H24" s="91"/>
      <c r="I24" s="91"/>
      <c r="J24" s="91"/>
      <c r="K24" s="91"/>
      <c r="L24" s="156"/>
      <c r="M24" s="91">
        <f>SUBTOTAL(9,M22:M23)</f>
        <v>9</v>
      </c>
      <c r="N24" s="157">
        <f>SUBTOTAL(9,N22:N23)</f>
        <v>2340</v>
      </c>
      <c r="O24" s="158">
        <f>SUBTOTAL(9,O22:O23)</f>
        <v>0</v>
      </c>
      <c r="P24" s="107">
        <f>SUBTOTAL(9,P22:P23)</f>
        <v>0</v>
      </c>
      <c r="Q24" s="107">
        <f>SUBTOTAL(9,Q22:Q23)</f>
        <v>2340</v>
      </c>
    </row>
    <row r="25" spans="1:17" s="45" customFormat="1" ht="19.8" customHeight="1" outlineLevel="2">
      <c r="A25" s="69" t="s">
        <v>196</v>
      </c>
      <c r="B25" s="69" t="s">
        <v>130</v>
      </c>
      <c r="C25" s="87" t="s">
        <v>197</v>
      </c>
      <c r="D25" s="71" t="s">
        <v>194</v>
      </c>
      <c r="E25" s="69"/>
      <c r="F25" s="69"/>
      <c r="G25" s="69">
        <v>509</v>
      </c>
      <c r="H25" s="69">
        <v>504</v>
      </c>
      <c r="I25" s="69">
        <v>506</v>
      </c>
      <c r="J25" s="69">
        <v>503</v>
      </c>
      <c r="K25" s="69">
        <v>502</v>
      </c>
      <c r="L25" s="68">
        <f>COUNT(E25:K25)</f>
        <v>5</v>
      </c>
      <c r="M25" s="69">
        <f>L25</f>
        <v>5</v>
      </c>
      <c r="N25" s="75">
        <f>M25*260</f>
        <v>1300</v>
      </c>
      <c r="O25" s="54"/>
      <c r="P25" s="20"/>
      <c r="Q25" s="20">
        <f>N25-SUM(O25:P25)</f>
        <v>1300</v>
      </c>
    </row>
    <row r="26" spans="1:17" s="45" customFormat="1" ht="19.8" customHeight="1" outlineLevel="1">
      <c r="A26" s="109" t="s">
        <v>47</v>
      </c>
      <c r="B26" s="91"/>
      <c r="C26" s="92"/>
      <c r="D26" s="93"/>
      <c r="E26" s="91"/>
      <c r="F26" s="91"/>
      <c r="G26" s="91"/>
      <c r="H26" s="91"/>
      <c r="I26" s="91"/>
      <c r="J26" s="91"/>
      <c r="K26" s="91"/>
      <c r="L26" s="156"/>
      <c r="M26" s="91">
        <f>SUBTOTAL(9,M25:M25)</f>
        <v>5</v>
      </c>
      <c r="N26" s="157">
        <f>SUBTOTAL(9,N25:N25)</f>
        <v>1300</v>
      </c>
      <c r="O26" s="158">
        <f>SUBTOTAL(9,O25:O25)</f>
        <v>0</v>
      </c>
      <c r="P26" s="107">
        <f>SUBTOTAL(9,P25:P25)</f>
        <v>0</v>
      </c>
      <c r="Q26" s="107">
        <f>SUBTOTAL(9,Q25:Q25)</f>
        <v>1300</v>
      </c>
    </row>
    <row r="27" spans="1:17" s="45" customFormat="1" ht="19.8" customHeight="1" outlineLevel="2">
      <c r="A27" s="97" t="s">
        <v>230</v>
      </c>
      <c r="B27" s="97" t="s">
        <v>112</v>
      </c>
      <c r="C27" s="148" t="s">
        <v>113</v>
      </c>
      <c r="D27" s="149" t="s">
        <v>114</v>
      </c>
      <c r="E27" s="150" t="s">
        <v>115</v>
      </c>
      <c r="F27" s="150" t="s">
        <v>115</v>
      </c>
      <c r="G27" s="150" t="s">
        <v>115</v>
      </c>
      <c r="H27" s="150" t="s">
        <v>115</v>
      </c>
      <c r="I27" s="97"/>
      <c r="J27" s="97"/>
      <c r="K27" s="97"/>
      <c r="L27" s="154">
        <v>4</v>
      </c>
      <c r="M27" s="97">
        <f>L27</f>
        <v>4</v>
      </c>
      <c r="N27" s="151">
        <f>M27*260</f>
        <v>1040</v>
      </c>
      <c r="O27" s="152"/>
      <c r="P27" s="129"/>
      <c r="Q27" s="129">
        <f>N27-SUM(O27:P27)</f>
        <v>1040</v>
      </c>
    </row>
    <row r="28" spans="1:17" s="45" customFormat="1" ht="19.8" customHeight="1" outlineLevel="1">
      <c r="A28" s="161" t="s">
        <v>231</v>
      </c>
      <c r="B28" s="162"/>
      <c r="C28" s="163"/>
      <c r="D28" s="164"/>
      <c r="E28" s="165"/>
      <c r="F28" s="165"/>
      <c r="G28" s="165"/>
      <c r="H28" s="165"/>
      <c r="I28" s="162"/>
      <c r="J28" s="162"/>
      <c r="K28" s="162"/>
      <c r="L28" s="166"/>
      <c r="M28" s="162">
        <f>SUBTOTAL(9,M27:M27)</f>
        <v>4</v>
      </c>
      <c r="N28" s="167">
        <f>SUBTOTAL(9,N27:N27)</f>
        <v>1040</v>
      </c>
      <c r="O28" s="168">
        <f>SUBTOTAL(9,O27:O27)</f>
        <v>0</v>
      </c>
      <c r="P28" s="141">
        <f>SUBTOTAL(9,P27:P27)</f>
        <v>0</v>
      </c>
      <c r="Q28" s="141">
        <f>SUBTOTAL(9,Q27:Q27)</f>
        <v>1040</v>
      </c>
    </row>
    <row r="29" spans="1:17" s="45" customFormat="1" ht="19.8" customHeight="1" outlineLevel="2">
      <c r="A29" s="69" t="s">
        <v>163</v>
      </c>
      <c r="B29" s="69" t="s">
        <v>130</v>
      </c>
      <c r="C29" s="69" t="s">
        <v>164</v>
      </c>
      <c r="D29" s="65" t="s">
        <v>146</v>
      </c>
      <c r="E29" s="69">
        <v>411</v>
      </c>
      <c r="F29" s="69"/>
      <c r="G29" s="69"/>
      <c r="H29" s="69"/>
      <c r="I29" s="69"/>
      <c r="J29" s="69"/>
      <c r="K29" s="69"/>
      <c r="L29" s="68">
        <f>COUNT(E29:K29)</f>
        <v>1</v>
      </c>
      <c r="M29" s="69">
        <f>L29</f>
        <v>1</v>
      </c>
      <c r="N29" s="75">
        <f>M29*260</f>
        <v>260</v>
      </c>
      <c r="O29" s="54"/>
      <c r="P29" s="54"/>
      <c r="Q29" s="20">
        <f>N29-SUM(O29:P29)</f>
        <v>260</v>
      </c>
    </row>
    <row r="30" spans="1:17" s="45" customFormat="1" ht="19.8" customHeight="1" outlineLevel="1">
      <c r="A30" s="109" t="s">
        <v>66</v>
      </c>
      <c r="B30" s="91"/>
      <c r="C30" s="91"/>
      <c r="D30" s="96"/>
      <c r="E30" s="91"/>
      <c r="F30" s="91"/>
      <c r="G30" s="91"/>
      <c r="H30" s="91"/>
      <c r="I30" s="91"/>
      <c r="J30" s="91"/>
      <c r="K30" s="91"/>
      <c r="L30" s="156"/>
      <c r="M30" s="91">
        <f>SUBTOTAL(9,M29:M29)</f>
        <v>1</v>
      </c>
      <c r="N30" s="157">
        <f>SUBTOTAL(9,N29:N29)</f>
        <v>260</v>
      </c>
      <c r="O30" s="158">
        <f>SUBTOTAL(9,O29:O29)</f>
        <v>0</v>
      </c>
      <c r="P30" s="158">
        <f>SUBTOTAL(9,P29:P29)</f>
        <v>0</v>
      </c>
      <c r="Q30" s="107">
        <f>SUBTOTAL(9,Q29:Q29)</f>
        <v>260</v>
      </c>
    </row>
    <row r="31" spans="1:17" s="45" customFormat="1" ht="19.8" customHeight="1" outlineLevel="2">
      <c r="A31" s="69" t="s">
        <v>190</v>
      </c>
      <c r="B31" s="69" t="s">
        <v>130</v>
      </c>
      <c r="C31" s="87" t="s">
        <v>188</v>
      </c>
      <c r="D31" s="71" t="s">
        <v>189</v>
      </c>
      <c r="E31" s="69"/>
      <c r="F31" s="69"/>
      <c r="G31" s="69"/>
      <c r="H31" s="69">
        <v>513</v>
      </c>
      <c r="I31" s="69"/>
      <c r="J31" s="69"/>
      <c r="K31" s="69"/>
      <c r="L31" s="68">
        <f>COUNT(E31:K31)</f>
        <v>1</v>
      </c>
      <c r="M31" s="69">
        <f>L31</f>
        <v>1</v>
      </c>
      <c r="N31" s="75">
        <f>M31*260</f>
        <v>260</v>
      </c>
      <c r="O31" s="54"/>
      <c r="P31" s="20"/>
      <c r="Q31" s="20">
        <f>N31-SUM(O31:P31)</f>
        <v>260</v>
      </c>
    </row>
    <row r="32" spans="1:17" s="45" customFormat="1" ht="19.8" customHeight="1" outlineLevel="1">
      <c r="A32" s="109" t="s">
        <v>67</v>
      </c>
      <c r="B32" s="91"/>
      <c r="C32" s="92"/>
      <c r="D32" s="93"/>
      <c r="E32" s="91"/>
      <c r="F32" s="91"/>
      <c r="G32" s="91"/>
      <c r="H32" s="91"/>
      <c r="I32" s="91"/>
      <c r="J32" s="91"/>
      <c r="K32" s="91"/>
      <c r="L32" s="156"/>
      <c r="M32" s="91">
        <f>SUBTOTAL(9,M31:M31)</f>
        <v>1</v>
      </c>
      <c r="N32" s="157">
        <f>SUBTOTAL(9,N31:N31)</f>
        <v>260</v>
      </c>
      <c r="O32" s="158">
        <f>SUBTOTAL(9,O31:O31)</f>
        <v>0</v>
      </c>
      <c r="P32" s="107">
        <f>SUBTOTAL(9,P31:P31)</f>
        <v>0</v>
      </c>
      <c r="Q32" s="107">
        <f>SUBTOTAL(9,Q31:Q31)</f>
        <v>260</v>
      </c>
    </row>
    <row r="33" spans="1:19" s="45" customFormat="1" ht="19.8" customHeight="1" outlineLevel="2">
      <c r="A33" s="69" t="s">
        <v>191</v>
      </c>
      <c r="B33" s="69" t="s">
        <v>130</v>
      </c>
      <c r="C33" s="87" t="s">
        <v>192</v>
      </c>
      <c r="D33" s="71" t="s">
        <v>189</v>
      </c>
      <c r="E33" s="69"/>
      <c r="F33" s="69">
        <v>601</v>
      </c>
      <c r="G33" s="69"/>
      <c r="H33" s="69"/>
      <c r="I33" s="69"/>
      <c r="J33" s="69"/>
      <c r="K33" s="69"/>
      <c r="L33" s="68">
        <f>COUNT(E33:K33)</f>
        <v>1</v>
      </c>
      <c r="M33" s="69">
        <f>L33</f>
        <v>1</v>
      </c>
      <c r="N33" s="75">
        <f>M33*260</f>
        <v>260</v>
      </c>
      <c r="O33" s="54"/>
      <c r="P33" s="20"/>
      <c r="Q33" s="20">
        <f>N33-SUM(O33:P33)</f>
        <v>260</v>
      </c>
    </row>
    <row r="34" spans="1:19" s="45" customFormat="1" ht="19.8" customHeight="1" outlineLevel="2">
      <c r="A34" s="69" t="s">
        <v>191</v>
      </c>
      <c r="B34" s="69" t="s">
        <v>130</v>
      </c>
      <c r="C34" s="87" t="s">
        <v>173</v>
      </c>
      <c r="D34" s="71" t="s">
        <v>194</v>
      </c>
      <c r="E34" s="69"/>
      <c r="F34" s="69">
        <v>308</v>
      </c>
      <c r="G34" s="69"/>
      <c r="H34" s="69"/>
      <c r="I34" s="69"/>
      <c r="J34" s="69"/>
      <c r="K34" s="69"/>
      <c r="L34" s="68">
        <f>COUNT(E34:K34)</f>
        <v>1</v>
      </c>
      <c r="M34" s="69">
        <f>L34</f>
        <v>1</v>
      </c>
      <c r="N34" s="75">
        <f>M34*260</f>
        <v>260</v>
      </c>
      <c r="O34" s="54"/>
      <c r="P34" s="20"/>
      <c r="Q34" s="20">
        <f>N34-SUM(O34:P34)</f>
        <v>260</v>
      </c>
    </row>
    <row r="35" spans="1:19" s="45" customFormat="1" ht="19.8" customHeight="1" outlineLevel="2">
      <c r="A35" s="69" t="s">
        <v>191</v>
      </c>
      <c r="B35" s="69" t="s">
        <v>130</v>
      </c>
      <c r="C35" s="87" t="s">
        <v>173</v>
      </c>
      <c r="D35" s="71" t="s">
        <v>216</v>
      </c>
      <c r="E35" s="69"/>
      <c r="F35" s="69">
        <v>308</v>
      </c>
      <c r="G35" s="69"/>
      <c r="H35" s="69"/>
      <c r="I35" s="69"/>
      <c r="J35" s="69"/>
      <c r="K35" s="69"/>
      <c r="L35" s="68">
        <f>COUNT(E35:K35)</f>
        <v>1</v>
      </c>
      <c r="M35" s="69">
        <f>L35</f>
        <v>1</v>
      </c>
      <c r="N35" s="75">
        <f>M35*260</f>
        <v>260</v>
      </c>
      <c r="O35" s="54"/>
      <c r="P35" s="20"/>
      <c r="Q35" s="20">
        <f>N35-SUM(O35:P35)</f>
        <v>260</v>
      </c>
    </row>
    <row r="36" spans="1:19" s="45" customFormat="1" ht="19.8" customHeight="1" outlineLevel="2">
      <c r="A36" s="69" t="s">
        <v>191</v>
      </c>
      <c r="B36" s="69" t="s">
        <v>130</v>
      </c>
      <c r="C36" s="87" t="s">
        <v>192</v>
      </c>
      <c r="D36" s="71" t="s">
        <v>219</v>
      </c>
      <c r="E36" s="69"/>
      <c r="F36" s="69"/>
      <c r="G36" s="69"/>
      <c r="H36" s="69"/>
      <c r="I36" s="69"/>
      <c r="J36" s="69"/>
      <c r="K36" s="69">
        <v>601</v>
      </c>
      <c r="L36" s="68">
        <f>COUNT(E36:K36)</f>
        <v>1</v>
      </c>
      <c r="M36" s="69">
        <f>L36</f>
        <v>1</v>
      </c>
      <c r="N36" s="75">
        <f>M36*260</f>
        <v>260</v>
      </c>
      <c r="O36" s="54"/>
      <c r="P36" s="20"/>
      <c r="Q36" s="20">
        <f>N36-SUM(O36:P36)</f>
        <v>260</v>
      </c>
    </row>
    <row r="37" spans="1:19" s="45" customFormat="1" ht="19.8" customHeight="1" outlineLevel="1">
      <c r="A37" s="109" t="s">
        <v>68</v>
      </c>
      <c r="B37" s="91"/>
      <c r="C37" s="92"/>
      <c r="D37" s="93"/>
      <c r="E37" s="91"/>
      <c r="F37" s="91"/>
      <c r="G37" s="91"/>
      <c r="H37" s="91"/>
      <c r="I37" s="91"/>
      <c r="J37" s="91"/>
      <c r="K37" s="91"/>
      <c r="L37" s="156"/>
      <c r="M37" s="91">
        <f>SUBTOTAL(9,M33:M36)</f>
        <v>4</v>
      </c>
      <c r="N37" s="157">
        <f>SUBTOTAL(9,N33:N36)</f>
        <v>1040</v>
      </c>
      <c r="O37" s="158">
        <f>SUBTOTAL(9,O33:O36)</f>
        <v>0</v>
      </c>
      <c r="P37" s="107">
        <f>SUBTOTAL(9,P33:P36)</f>
        <v>0</v>
      </c>
      <c r="Q37" s="107">
        <f>SUBTOTAL(9,Q33:Q36)</f>
        <v>1040</v>
      </c>
    </row>
    <row r="38" spans="1:19" s="45" customFormat="1" ht="19.8" customHeight="1" outlineLevel="2">
      <c r="A38" s="69" t="s">
        <v>176</v>
      </c>
      <c r="B38" s="69" t="s">
        <v>130</v>
      </c>
      <c r="C38" s="87" t="s">
        <v>147</v>
      </c>
      <c r="D38" s="71" t="s">
        <v>177</v>
      </c>
      <c r="E38" s="69"/>
      <c r="F38" s="69"/>
      <c r="G38" s="69"/>
      <c r="H38" s="69"/>
      <c r="I38" s="69"/>
      <c r="J38" s="69">
        <v>315</v>
      </c>
      <c r="K38" s="69"/>
      <c r="L38" s="68">
        <f>COUNT(E38:K38)</f>
        <v>1</v>
      </c>
      <c r="M38" s="69">
        <f>L38</f>
        <v>1</v>
      </c>
      <c r="N38" s="75">
        <f>M38*260</f>
        <v>260</v>
      </c>
      <c r="O38" s="54"/>
      <c r="P38" s="20"/>
      <c r="Q38" s="20">
        <f>N38-SUM(O38:P38)</f>
        <v>260</v>
      </c>
    </row>
    <row r="39" spans="1:19" s="52" customFormat="1" ht="19.8" customHeight="1" outlineLevel="2">
      <c r="A39" s="69" t="s">
        <v>176</v>
      </c>
      <c r="B39" s="69" t="s">
        <v>130</v>
      </c>
      <c r="C39" s="87" t="s">
        <v>147</v>
      </c>
      <c r="D39" s="71" t="s">
        <v>194</v>
      </c>
      <c r="E39" s="69"/>
      <c r="F39" s="69">
        <v>315</v>
      </c>
      <c r="G39" s="69"/>
      <c r="H39" s="69"/>
      <c r="I39" s="69"/>
      <c r="J39" s="69"/>
      <c r="K39" s="69"/>
      <c r="L39" s="68">
        <f>COUNT(E39:K39)</f>
        <v>1</v>
      </c>
      <c r="M39" s="69">
        <f>L39</f>
        <v>1</v>
      </c>
      <c r="N39" s="75">
        <f>M39*260</f>
        <v>260</v>
      </c>
      <c r="O39" s="54"/>
      <c r="P39" s="20"/>
      <c r="Q39" s="20">
        <f>N39-SUM(O39:P39)</f>
        <v>260</v>
      </c>
      <c r="R39" s="57"/>
      <c r="S39" s="57"/>
    </row>
    <row r="40" spans="1:19" s="52" customFormat="1" ht="19.8" customHeight="1" outlineLevel="1">
      <c r="A40" s="109" t="s">
        <v>69</v>
      </c>
      <c r="B40" s="91"/>
      <c r="C40" s="92"/>
      <c r="D40" s="93"/>
      <c r="E40" s="91"/>
      <c r="F40" s="91"/>
      <c r="G40" s="91"/>
      <c r="H40" s="91"/>
      <c r="I40" s="91"/>
      <c r="J40" s="91"/>
      <c r="K40" s="91"/>
      <c r="L40" s="156"/>
      <c r="M40" s="91">
        <f>SUBTOTAL(9,M38:M39)</f>
        <v>2</v>
      </c>
      <c r="N40" s="157">
        <f>SUBTOTAL(9,N38:N39)</f>
        <v>520</v>
      </c>
      <c r="O40" s="158">
        <f>SUBTOTAL(9,O38:O39)</f>
        <v>0</v>
      </c>
      <c r="P40" s="107">
        <f>SUBTOTAL(9,P38:P39)</f>
        <v>0</v>
      </c>
      <c r="Q40" s="107">
        <f>SUBTOTAL(9,Q38:Q39)</f>
        <v>520</v>
      </c>
      <c r="R40" s="57"/>
      <c r="S40" s="57"/>
    </row>
    <row r="41" spans="1:19" s="45" customFormat="1" ht="19.8" customHeight="1" outlineLevel="2">
      <c r="A41" s="81" t="s">
        <v>149</v>
      </c>
      <c r="B41" s="69" t="s">
        <v>130</v>
      </c>
      <c r="C41" s="69" t="s">
        <v>150</v>
      </c>
      <c r="D41" s="65" t="s">
        <v>146</v>
      </c>
      <c r="E41" s="69"/>
      <c r="F41" s="69"/>
      <c r="G41" s="69">
        <v>512</v>
      </c>
      <c r="H41" s="69">
        <v>512</v>
      </c>
      <c r="I41" s="69"/>
      <c r="J41" s="69"/>
      <c r="K41" s="69"/>
      <c r="L41" s="68">
        <f>COUNT(E41:K41)</f>
        <v>2</v>
      </c>
      <c r="M41" s="69">
        <f>L41</f>
        <v>2</v>
      </c>
      <c r="N41" s="75">
        <f>M41*260</f>
        <v>520</v>
      </c>
      <c r="O41" s="54"/>
      <c r="P41" s="54"/>
      <c r="Q41" s="20">
        <f>N41-SUM(O41:P41)</f>
        <v>520</v>
      </c>
      <c r="R41" s="64"/>
      <c r="S41" s="64"/>
    </row>
    <row r="42" spans="1:19" s="45" customFormat="1" ht="19.8" customHeight="1" outlineLevel="1">
      <c r="A42" s="169" t="s">
        <v>70</v>
      </c>
      <c r="B42" s="91"/>
      <c r="C42" s="91"/>
      <c r="D42" s="96"/>
      <c r="E42" s="91"/>
      <c r="F42" s="91"/>
      <c r="G42" s="91"/>
      <c r="H42" s="91"/>
      <c r="I42" s="91"/>
      <c r="J42" s="91"/>
      <c r="K42" s="91"/>
      <c r="L42" s="156"/>
      <c r="M42" s="91">
        <f>SUBTOTAL(9,M41:M41)</f>
        <v>2</v>
      </c>
      <c r="N42" s="157">
        <f>SUBTOTAL(9,N41:N41)</f>
        <v>520</v>
      </c>
      <c r="O42" s="158">
        <f>SUBTOTAL(9,O41:O41)</f>
        <v>0</v>
      </c>
      <c r="P42" s="158">
        <f>SUBTOTAL(9,P41:P41)</f>
        <v>0</v>
      </c>
      <c r="Q42" s="107">
        <f>SUBTOTAL(9,Q41:Q41)</f>
        <v>520</v>
      </c>
      <c r="R42" s="64"/>
      <c r="S42" s="64"/>
    </row>
    <row r="43" spans="1:19" s="45" customFormat="1" ht="19.8" customHeight="1" outlineLevel="2">
      <c r="A43" s="69" t="s">
        <v>154</v>
      </c>
      <c r="B43" s="69" t="s">
        <v>130</v>
      </c>
      <c r="C43" s="69" t="s">
        <v>139</v>
      </c>
      <c r="D43" s="65" t="s">
        <v>153</v>
      </c>
      <c r="E43" s="69"/>
      <c r="F43" s="69"/>
      <c r="G43" s="69">
        <v>312</v>
      </c>
      <c r="H43" s="69">
        <v>313</v>
      </c>
      <c r="I43" s="69"/>
      <c r="J43" s="69"/>
      <c r="K43" s="69"/>
      <c r="L43" s="68">
        <f>COUNT(E43:K43)</f>
        <v>2</v>
      </c>
      <c r="M43" s="69">
        <f>L43</f>
        <v>2</v>
      </c>
      <c r="N43" s="75">
        <f>M43*260</f>
        <v>520</v>
      </c>
      <c r="O43" s="54"/>
      <c r="P43" s="54"/>
      <c r="Q43" s="20">
        <f>N43-SUM(O43:P43)</f>
        <v>520</v>
      </c>
    </row>
    <row r="44" spans="1:19" s="45" customFormat="1" ht="19.8" customHeight="1" outlineLevel="1">
      <c r="A44" s="109" t="s">
        <v>71</v>
      </c>
      <c r="B44" s="91"/>
      <c r="C44" s="91"/>
      <c r="D44" s="96"/>
      <c r="E44" s="91"/>
      <c r="F44" s="91"/>
      <c r="G44" s="91"/>
      <c r="H44" s="91"/>
      <c r="I44" s="91"/>
      <c r="J44" s="91"/>
      <c r="K44" s="91"/>
      <c r="L44" s="156"/>
      <c r="M44" s="91">
        <f>SUBTOTAL(9,M43:M43)</f>
        <v>2</v>
      </c>
      <c r="N44" s="157">
        <f>SUBTOTAL(9,N43:N43)</f>
        <v>520</v>
      </c>
      <c r="O44" s="158">
        <f>SUBTOTAL(9,O43:O43)</f>
        <v>0</v>
      </c>
      <c r="P44" s="158">
        <f>SUBTOTAL(9,P43:P43)</f>
        <v>0</v>
      </c>
      <c r="Q44" s="107">
        <f>SUBTOTAL(9,Q43:Q43)</f>
        <v>520</v>
      </c>
    </row>
    <row r="45" spans="1:19" s="45" customFormat="1" ht="19.8" customHeight="1" outlineLevel="2">
      <c r="A45" s="69" t="s">
        <v>175</v>
      </c>
      <c r="B45" s="69" t="s">
        <v>130</v>
      </c>
      <c r="C45" s="86" t="s">
        <v>163</v>
      </c>
      <c r="D45" s="71" t="s">
        <v>174</v>
      </c>
      <c r="E45" s="69"/>
      <c r="F45" s="69"/>
      <c r="G45" s="69"/>
      <c r="H45" s="69"/>
      <c r="I45" s="69"/>
      <c r="J45" s="69">
        <v>411</v>
      </c>
      <c r="K45" s="69"/>
      <c r="L45" s="68">
        <f>COUNT(E45:K45)</f>
        <v>1</v>
      </c>
      <c r="M45" s="69">
        <f>L45</f>
        <v>1</v>
      </c>
      <c r="N45" s="75">
        <f>M45*260</f>
        <v>260</v>
      </c>
      <c r="O45" s="54"/>
      <c r="P45" s="20"/>
      <c r="Q45" s="20">
        <f>N45-SUM(O45:P45)</f>
        <v>260</v>
      </c>
    </row>
    <row r="46" spans="1:19" s="45" customFormat="1" ht="19.8" customHeight="1" outlineLevel="2">
      <c r="A46" s="69" t="s">
        <v>175</v>
      </c>
      <c r="B46" s="69" t="s">
        <v>130</v>
      </c>
      <c r="C46" s="87" t="s">
        <v>197</v>
      </c>
      <c r="D46" s="71" t="s">
        <v>200</v>
      </c>
      <c r="E46" s="69"/>
      <c r="F46" s="69"/>
      <c r="G46" s="69">
        <v>509</v>
      </c>
      <c r="H46" s="69"/>
      <c r="I46" s="69"/>
      <c r="J46" s="69"/>
      <c r="K46" s="69"/>
      <c r="L46" s="68">
        <f>COUNT(E46:K46)</f>
        <v>1</v>
      </c>
      <c r="M46" s="69">
        <f>L46</f>
        <v>1</v>
      </c>
      <c r="N46" s="75">
        <f>M46*260</f>
        <v>260</v>
      </c>
      <c r="O46" s="54"/>
      <c r="P46" s="20"/>
      <c r="Q46" s="20">
        <f>N46-SUM(O46:P46)</f>
        <v>260</v>
      </c>
    </row>
    <row r="47" spans="1:19" s="45" customFormat="1" ht="19.8" customHeight="1" outlineLevel="1">
      <c r="A47" s="109" t="s">
        <v>50</v>
      </c>
      <c r="B47" s="91"/>
      <c r="C47" s="92"/>
      <c r="D47" s="93"/>
      <c r="E47" s="91"/>
      <c r="F47" s="91"/>
      <c r="G47" s="91"/>
      <c r="H47" s="91"/>
      <c r="I47" s="91"/>
      <c r="J47" s="91"/>
      <c r="K47" s="91"/>
      <c r="L47" s="156"/>
      <c r="M47" s="91">
        <f>SUBTOTAL(9,M45:M46)</f>
        <v>2</v>
      </c>
      <c r="N47" s="157">
        <f>SUBTOTAL(9,N45:N46)</f>
        <v>520</v>
      </c>
      <c r="O47" s="158">
        <f>SUBTOTAL(9,O45:O46)</f>
        <v>0</v>
      </c>
      <c r="P47" s="107">
        <f>SUBTOTAL(9,P45:P46)</f>
        <v>0</v>
      </c>
      <c r="Q47" s="107">
        <f>SUBTOTAL(9,Q45:Q46)</f>
        <v>520</v>
      </c>
    </row>
    <row r="48" spans="1:19" s="45" customFormat="1" ht="19.8" customHeight="1" outlineLevel="2">
      <c r="A48" s="69" t="s">
        <v>129</v>
      </c>
      <c r="B48" s="69" t="s">
        <v>130</v>
      </c>
      <c r="C48" s="81" t="s">
        <v>131</v>
      </c>
      <c r="D48" s="72" t="s">
        <v>132</v>
      </c>
      <c r="E48" s="69"/>
      <c r="F48" s="69"/>
      <c r="G48" s="69"/>
      <c r="H48" s="69">
        <v>412</v>
      </c>
      <c r="I48" s="69"/>
      <c r="J48" s="69"/>
      <c r="K48" s="69"/>
      <c r="L48" s="81">
        <v>2</v>
      </c>
      <c r="M48" s="69">
        <f>L48</f>
        <v>2</v>
      </c>
      <c r="N48" s="75">
        <f>M48*260</f>
        <v>520</v>
      </c>
      <c r="O48" s="70"/>
      <c r="P48" s="70"/>
      <c r="Q48" s="20">
        <f>N48-SUM(O48:P48)</f>
        <v>520</v>
      </c>
    </row>
    <row r="49" spans="1:17" s="45" customFormat="1" ht="19.8" customHeight="1" outlineLevel="2">
      <c r="A49" s="69" t="s">
        <v>129</v>
      </c>
      <c r="B49" s="69" t="s">
        <v>130</v>
      </c>
      <c r="C49" s="81" t="s">
        <v>131</v>
      </c>
      <c r="D49" s="72" t="s">
        <v>135</v>
      </c>
      <c r="E49" s="69"/>
      <c r="F49" s="69"/>
      <c r="G49" s="69"/>
      <c r="H49" s="69"/>
      <c r="I49" s="69"/>
      <c r="J49" s="69"/>
      <c r="K49" s="69">
        <v>414</v>
      </c>
      <c r="L49" s="81">
        <v>2</v>
      </c>
      <c r="M49" s="69">
        <f>L49</f>
        <v>2</v>
      </c>
      <c r="N49" s="75">
        <f>M49*260</f>
        <v>520</v>
      </c>
      <c r="O49" s="70"/>
      <c r="P49" s="70"/>
      <c r="Q49" s="20">
        <f>N49-SUM(O49:P49)</f>
        <v>520</v>
      </c>
    </row>
    <row r="50" spans="1:17" s="45" customFormat="1" ht="19.8" customHeight="1" outlineLevel="1">
      <c r="A50" s="109" t="s">
        <v>72</v>
      </c>
      <c r="B50" s="91"/>
      <c r="C50" s="170"/>
      <c r="D50" s="171"/>
      <c r="E50" s="91"/>
      <c r="F50" s="91"/>
      <c r="G50" s="91"/>
      <c r="H50" s="91"/>
      <c r="I50" s="91"/>
      <c r="J50" s="91"/>
      <c r="K50" s="91"/>
      <c r="L50" s="170"/>
      <c r="M50" s="91">
        <f>SUBTOTAL(9,M48:M49)</f>
        <v>4</v>
      </c>
      <c r="N50" s="157">
        <f>SUBTOTAL(9,N48:N49)</f>
        <v>1040</v>
      </c>
      <c r="O50" s="172">
        <f>SUBTOTAL(9,O48:O49)</f>
        <v>0</v>
      </c>
      <c r="P50" s="172">
        <f>SUBTOTAL(9,P48:P49)</f>
        <v>0</v>
      </c>
      <c r="Q50" s="107">
        <f>SUBTOTAL(9,Q48:Q49)</f>
        <v>1040</v>
      </c>
    </row>
    <row r="51" spans="1:17" s="45" customFormat="1" ht="19.8" customHeight="1" outlineLevel="2">
      <c r="A51" s="69" t="s">
        <v>173</v>
      </c>
      <c r="B51" s="69" t="s">
        <v>130</v>
      </c>
      <c r="C51" s="86" t="s">
        <v>163</v>
      </c>
      <c r="D51" s="71" t="s">
        <v>174</v>
      </c>
      <c r="E51" s="69">
        <v>411</v>
      </c>
      <c r="F51" s="69"/>
      <c r="G51" s="69"/>
      <c r="H51" s="69">
        <v>411</v>
      </c>
      <c r="I51" s="69">
        <v>411</v>
      </c>
      <c r="J51" s="69"/>
      <c r="K51" s="69"/>
      <c r="L51" s="68">
        <f>COUNT(E51:K51)</f>
        <v>3</v>
      </c>
      <c r="M51" s="69">
        <f>L51</f>
        <v>3</v>
      </c>
      <c r="N51" s="75">
        <f>M51*260</f>
        <v>780</v>
      </c>
      <c r="O51" s="54"/>
      <c r="P51" s="20"/>
      <c r="Q51" s="20">
        <f>N51-SUM(O51:P51)</f>
        <v>780</v>
      </c>
    </row>
    <row r="52" spans="1:17" s="45" customFormat="1" ht="19.8" customHeight="1" outlineLevel="1">
      <c r="A52" s="109" t="s">
        <v>73</v>
      </c>
      <c r="B52" s="91"/>
      <c r="C52" s="159"/>
      <c r="D52" s="93"/>
      <c r="E52" s="91"/>
      <c r="F52" s="91"/>
      <c r="G52" s="91"/>
      <c r="H52" s="91"/>
      <c r="I52" s="91"/>
      <c r="J52" s="91"/>
      <c r="K52" s="91"/>
      <c r="L52" s="156"/>
      <c r="M52" s="91">
        <f>SUBTOTAL(9,M51:M51)</f>
        <v>3</v>
      </c>
      <c r="N52" s="157">
        <f>SUBTOTAL(9,N51:N51)</f>
        <v>780</v>
      </c>
      <c r="O52" s="158">
        <f>SUBTOTAL(9,O51:O51)</f>
        <v>0</v>
      </c>
      <c r="P52" s="107">
        <f>SUBTOTAL(9,P51:P51)</f>
        <v>0</v>
      </c>
      <c r="Q52" s="107">
        <f>SUBTOTAL(9,Q51:Q51)</f>
        <v>780</v>
      </c>
    </row>
    <row r="53" spans="1:17" s="45" customFormat="1" ht="19.8" customHeight="1" outlineLevel="2">
      <c r="A53" s="69" t="s">
        <v>195</v>
      </c>
      <c r="B53" s="69" t="s">
        <v>130</v>
      </c>
      <c r="C53" s="87" t="s">
        <v>139</v>
      </c>
      <c r="D53" s="71" t="s">
        <v>31</v>
      </c>
      <c r="E53" s="69"/>
      <c r="F53" s="69">
        <v>313</v>
      </c>
      <c r="G53" s="69">
        <v>312</v>
      </c>
      <c r="H53" s="69"/>
      <c r="I53" s="69"/>
      <c r="J53" s="69"/>
      <c r="K53" s="69"/>
      <c r="L53" s="68">
        <f>COUNT(E53:K53)</f>
        <v>2</v>
      </c>
      <c r="M53" s="69">
        <f>L53</f>
        <v>2</v>
      </c>
      <c r="N53" s="75">
        <f>M53*260</f>
        <v>520</v>
      </c>
      <c r="O53" s="54"/>
      <c r="P53" s="20"/>
      <c r="Q53" s="20">
        <f>N53-SUM(O53:P53)</f>
        <v>520</v>
      </c>
    </row>
    <row r="54" spans="1:17" s="45" customFormat="1" ht="19.8" customHeight="1" outlineLevel="1">
      <c r="A54" s="109" t="s">
        <v>74</v>
      </c>
      <c r="B54" s="91"/>
      <c r="C54" s="92"/>
      <c r="D54" s="93"/>
      <c r="E54" s="91"/>
      <c r="F54" s="91"/>
      <c r="G54" s="91"/>
      <c r="H54" s="91"/>
      <c r="I54" s="91"/>
      <c r="J54" s="91"/>
      <c r="K54" s="91"/>
      <c r="L54" s="156"/>
      <c r="M54" s="91">
        <f>SUBTOTAL(9,M53:M53)</f>
        <v>2</v>
      </c>
      <c r="N54" s="157">
        <f>SUBTOTAL(9,N53:N53)</f>
        <v>520</v>
      </c>
      <c r="O54" s="158">
        <f>SUBTOTAL(9,O53:O53)</f>
        <v>0</v>
      </c>
      <c r="P54" s="107">
        <f>SUBTOTAL(9,P53:P53)</f>
        <v>0</v>
      </c>
      <c r="Q54" s="107">
        <f>SUBTOTAL(9,Q53:Q53)</f>
        <v>520</v>
      </c>
    </row>
    <row r="55" spans="1:17" s="45" customFormat="1" ht="19.8" customHeight="1" outlineLevel="2">
      <c r="A55" s="69" t="s">
        <v>180</v>
      </c>
      <c r="B55" s="69" t="s">
        <v>130</v>
      </c>
      <c r="C55" s="87" t="s">
        <v>181</v>
      </c>
      <c r="D55" s="71" t="s">
        <v>182</v>
      </c>
      <c r="E55" s="69"/>
      <c r="F55" s="69"/>
      <c r="G55" s="69"/>
      <c r="H55" s="69">
        <v>301</v>
      </c>
      <c r="I55" s="69"/>
      <c r="J55" s="69"/>
      <c r="K55" s="69"/>
      <c r="L55" s="68">
        <f>COUNT(E55:K55)</f>
        <v>1</v>
      </c>
      <c r="M55" s="69">
        <f>L55</f>
        <v>1</v>
      </c>
      <c r="N55" s="75">
        <f>M55*260</f>
        <v>260</v>
      </c>
      <c r="O55" s="54"/>
      <c r="P55" s="20"/>
      <c r="Q55" s="20">
        <f>N55-SUM(O55:P55)</f>
        <v>260</v>
      </c>
    </row>
    <row r="56" spans="1:17" s="45" customFormat="1" ht="19.8" customHeight="1" outlineLevel="1">
      <c r="A56" s="109" t="s">
        <v>75</v>
      </c>
      <c r="B56" s="91"/>
      <c r="C56" s="92"/>
      <c r="D56" s="93"/>
      <c r="E56" s="91"/>
      <c r="F56" s="91"/>
      <c r="G56" s="91"/>
      <c r="H56" s="91"/>
      <c r="I56" s="91"/>
      <c r="J56" s="91"/>
      <c r="K56" s="91"/>
      <c r="L56" s="156"/>
      <c r="M56" s="91">
        <f>SUBTOTAL(9,M55:M55)</f>
        <v>1</v>
      </c>
      <c r="N56" s="157">
        <f>SUBTOTAL(9,N55:N55)</f>
        <v>260</v>
      </c>
      <c r="O56" s="158">
        <f>SUBTOTAL(9,O55:O55)</f>
        <v>0</v>
      </c>
      <c r="P56" s="107">
        <f>SUBTOTAL(9,P55:P55)</f>
        <v>0</v>
      </c>
      <c r="Q56" s="107">
        <f>SUBTOTAL(9,Q55:Q55)</f>
        <v>260</v>
      </c>
    </row>
    <row r="57" spans="1:17" s="45" customFormat="1" ht="19.8" customHeight="1" outlineLevel="2">
      <c r="A57" s="69" t="s">
        <v>201</v>
      </c>
      <c r="B57" s="69" t="s">
        <v>170</v>
      </c>
      <c r="C57" s="87" t="s">
        <v>171</v>
      </c>
      <c r="D57" s="71" t="s">
        <v>140</v>
      </c>
      <c r="E57" s="69">
        <v>406</v>
      </c>
      <c r="F57" s="69"/>
      <c r="G57" s="69">
        <v>406</v>
      </c>
      <c r="H57" s="69"/>
      <c r="I57" s="69"/>
      <c r="J57" s="69"/>
      <c r="K57" s="69"/>
      <c r="L57" s="68">
        <f>COUNT(E57:K57)</f>
        <v>2</v>
      </c>
      <c r="M57" s="69">
        <f>L57</f>
        <v>2</v>
      </c>
      <c r="N57" s="75">
        <f>M57*260</f>
        <v>520</v>
      </c>
      <c r="O57" s="54"/>
      <c r="P57" s="20"/>
      <c r="Q57" s="20">
        <f>N57-SUM(O57:P57)</f>
        <v>520</v>
      </c>
    </row>
    <row r="58" spans="1:17" s="45" customFormat="1" ht="19.8" customHeight="1" outlineLevel="2">
      <c r="A58" s="69" t="s">
        <v>201</v>
      </c>
      <c r="B58" s="69" t="s">
        <v>170</v>
      </c>
      <c r="C58" s="87" t="s">
        <v>171</v>
      </c>
      <c r="D58" s="71" t="s">
        <v>153</v>
      </c>
      <c r="E58" s="69"/>
      <c r="F58" s="69">
        <v>406</v>
      </c>
      <c r="G58" s="69">
        <v>406</v>
      </c>
      <c r="H58" s="69">
        <v>406</v>
      </c>
      <c r="I58" s="69"/>
      <c r="J58" s="69"/>
      <c r="K58" s="69"/>
      <c r="L58" s="68">
        <f>COUNT(E58:K58)</f>
        <v>3</v>
      </c>
      <c r="M58" s="69">
        <f>L58</f>
        <v>3</v>
      </c>
      <c r="N58" s="75">
        <f>M58*260</f>
        <v>780</v>
      </c>
      <c r="O58" s="54"/>
      <c r="P58" s="20"/>
      <c r="Q58" s="20">
        <f>N58-SUM(O58:P58)</f>
        <v>780</v>
      </c>
    </row>
    <row r="59" spans="1:17" s="45" customFormat="1" ht="19.8" customHeight="1" outlineLevel="1">
      <c r="A59" s="109" t="s">
        <v>76</v>
      </c>
      <c r="B59" s="91"/>
      <c r="C59" s="92"/>
      <c r="D59" s="93"/>
      <c r="E59" s="91"/>
      <c r="F59" s="91"/>
      <c r="G59" s="91"/>
      <c r="H59" s="91"/>
      <c r="I59" s="91"/>
      <c r="J59" s="91"/>
      <c r="K59" s="91"/>
      <c r="L59" s="156"/>
      <c r="M59" s="91">
        <f>SUBTOTAL(9,M57:M58)</f>
        <v>5</v>
      </c>
      <c r="N59" s="157">
        <f>SUBTOTAL(9,N57:N58)</f>
        <v>1300</v>
      </c>
      <c r="O59" s="158">
        <f>SUBTOTAL(9,O57:O58)</f>
        <v>0</v>
      </c>
      <c r="P59" s="107">
        <f>SUBTOTAL(9,P57:P58)</f>
        <v>0</v>
      </c>
      <c r="Q59" s="107">
        <f>SUBTOTAL(9,Q57:Q58)</f>
        <v>1300</v>
      </c>
    </row>
    <row r="60" spans="1:17" s="45" customFormat="1" ht="19.8" customHeight="1" outlineLevel="2">
      <c r="A60" s="69" t="s">
        <v>193</v>
      </c>
      <c r="B60" s="69" t="s">
        <v>130</v>
      </c>
      <c r="C60" s="87" t="s">
        <v>139</v>
      </c>
      <c r="D60" s="71" t="s">
        <v>194</v>
      </c>
      <c r="E60" s="69"/>
      <c r="F60" s="69">
        <v>403</v>
      </c>
      <c r="G60" s="69"/>
      <c r="H60" s="69"/>
      <c r="I60" s="69"/>
      <c r="J60" s="69"/>
      <c r="K60" s="69"/>
      <c r="L60" s="68">
        <f>COUNT(E60:K60)</f>
        <v>1</v>
      </c>
      <c r="M60" s="69">
        <f>L60</f>
        <v>1</v>
      </c>
      <c r="N60" s="75">
        <f>M60*260</f>
        <v>260</v>
      </c>
      <c r="O60" s="54"/>
      <c r="P60" s="20"/>
      <c r="Q60" s="20">
        <f>N60-SUM(O60:P60)</f>
        <v>260</v>
      </c>
    </row>
    <row r="61" spans="1:17" s="45" customFormat="1" ht="19.8" customHeight="1" outlineLevel="1">
      <c r="A61" s="109" t="s">
        <v>77</v>
      </c>
      <c r="B61" s="91"/>
      <c r="C61" s="92"/>
      <c r="D61" s="93"/>
      <c r="E61" s="91"/>
      <c r="F61" s="91"/>
      <c r="G61" s="91"/>
      <c r="H61" s="91"/>
      <c r="I61" s="91"/>
      <c r="J61" s="91"/>
      <c r="K61" s="91"/>
      <c r="L61" s="156"/>
      <c r="M61" s="91">
        <f>SUBTOTAL(9,M60:M60)</f>
        <v>1</v>
      </c>
      <c r="N61" s="157">
        <f>SUBTOTAL(9,N60:N60)</f>
        <v>260</v>
      </c>
      <c r="O61" s="158">
        <f>SUBTOTAL(9,O60:O60)</f>
        <v>0</v>
      </c>
      <c r="P61" s="107">
        <f>SUBTOTAL(9,P60:P60)</f>
        <v>0</v>
      </c>
      <c r="Q61" s="107">
        <f>SUBTOTAL(9,Q60:Q60)</f>
        <v>260</v>
      </c>
    </row>
    <row r="62" spans="1:17" s="45" customFormat="1" ht="19.8" customHeight="1" outlineLevel="2">
      <c r="A62" s="69" t="s">
        <v>155</v>
      </c>
      <c r="B62" s="69" t="s">
        <v>130</v>
      </c>
      <c r="C62" s="69" t="s">
        <v>156</v>
      </c>
      <c r="D62" s="65" t="s">
        <v>153</v>
      </c>
      <c r="E62" s="69"/>
      <c r="F62" s="69">
        <v>207</v>
      </c>
      <c r="G62" s="69">
        <v>208</v>
      </c>
      <c r="H62" s="69"/>
      <c r="I62" s="69"/>
      <c r="J62" s="69"/>
      <c r="K62" s="69"/>
      <c r="L62" s="68">
        <f>COUNT(E62:K62)</f>
        <v>2</v>
      </c>
      <c r="M62" s="69">
        <f>L62</f>
        <v>2</v>
      </c>
      <c r="N62" s="75">
        <f>M62*260</f>
        <v>520</v>
      </c>
      <c r="O62" s="54"/>
      <c r="P62" s="54"/>
      <c r="Q62" s="20">
        <f>N62-SUM(O62:P62)</f>
        <v>520</v>
      </c>
    </row>
    <row r="63" spans="1:17" s="45" customFormat="1" ht="19.8" customHeight="1" outlineLevel="1">
      <c r="A63" s="109" t="s">
        <v>78</v>
      </c>
      <c r="B63" s="91"/>
      <c r="C63" s="91"/>
      <c r="D63" s="96"/>
      <c r="E63" s="91"/>
      <c r="F63" s="91"/>
      <c r="G63" s="91"/>
      <c r="H63" s="91"/>
      <c r="I63" s="91"/>
      <c r="J63" s="91"/>
      <c r="K63" s="91"/>
      <c r="L63" s="156"/>
      <c r="M63" s="91">
        <f>SUBTOTAL(9,M62:M62)</f>
        <v>2</v>
      </c>
      <c r="N63" s="157">
        <f>SUBTOTAL(9,N62:N62)</f>
        <v>520</v>
      </c>
      <c r="O63" s="158">
        <f>SUBTOTAL(9,O62:O62)</f>
        <v>0</v>
      </c>
      <c r="P63" s="158">
        <f>SUBTOTAL(9,P62:P62)</f>
        <v>0</v>
      </c>
      <c r="Q63" s="107">
        <f>SUBTOTAL(9,Q62:Q62)</f>
        <v>520</v>
      </c>
    </row>
    <row r="64" spans="1:17" s="45" customFormat="1" ht="19.8" customHeight="1" outlineLevel="2">
      <c r="A64" s="143" t="s">
        <v>147</v>
      </c>
      <c r="B64" s="79" t="s">
        <v>144</v>
      </c>
      <c r="C64" s="80" t="s">
        <v>145</v>
      </c>
      <c r="D64" s="65" t="s">
        <v>146</v>
      </c>
      <c r="E64" s="143"/>
      <c r="F64" s="143"/>
      <c r="G64" s="143">
        <v>413</v>
      </c>
      <c r="H64" s="143"/>
      <c r="I64" s="143"/>
      <c r="J64" s="143"/>
      <c r="K64" s="143"/>
      <c r="L64" s="144">
        <f>COUNT(E64:K64)</f>
        <v>1</v>
      </c>
      <c r="M64" s="143">
        <f>L64</f>
        <v>1</v>
      </c>
      <c r="N64" s="145">
        <f>M64*260</f>
        <v>260</v>
      </c>
      <c r="O64" s="146"/>
      <c r="P64" s="146"/>
      <c r="Q64" s="147">
        <f>N64-SUM(O64:P64)</f>
        <v>260</v>
      </c>
    </row>
    <row r="65" spans="1:17" s="45" customFormat="1" ht="19.8" customHeight="1" outlineLevel="1">
      <c r="A65" s="173" t="s">
        <v>79</v>
      </c>
      <c r="B65" s="174"/>
      <c r="C65" s="92"/>
      <c r="D65" s="96"/>
      <c r="E65" s="175"/>
      <c r="F65" s="175"/>
      <c r="G65" s="175"/>
      <c r="H65" s="175"/>
      <c r="I65" s="175"/>
      <c r="J65" s="175"/>
      <c r="K65" s="175"/>
      <c r="L65" s="176"/>
      <c r="M65" s="175">
        <f>SUBTOTAL(9,M64:M64)</f>
        <v>1</v>
      </c>
      <c r="N65" s="177">
        <f>SUBTOTAL(9,N64:N64)</f>
        <v>260</v>
      </c>
      <c r="O65" s="178">
        <f>SUBTOTAL(9,O64:O64)</f>
        <v>0</v>
      </c>
      <c r="P65" s="178">
        <f>SUBTOTAL(9,P64:P64)</f>
        <v>0</v>
      </c>
      <c r="Q65" s="179">
        <f>SUBTOTAL(9,Q64:Q64)</f>
        <v>260</v>
      </c>
    </row>
    <row r="66" spans="1:17" s="45" customFormat="1" ht="19.8" customHeight="1" outlineLevel="2">
      <c r="A66" s="69" t="s">
        <v>226</v>
      </c>
      <c r="B66" s="69" t="s">
        <v>170</v>
      </c>
      <c r="C66" s="80" t="s">
        <v>227</v>
      </c>
      <c r="D66" s="73" t="s">
        <v>216</v>
      </c>
      <c r="E66" s="69">
        <v>105</v>
      </c>
      <c r="F66" s="69"/>
      <c r="G66" s="69">
        <v>105</v>
      </c>
      <c r="H66" s="69">
        <v>105</v>
      </c>
      <c r="I66" s="69"/>
      <c r="J66" s="69"/>
      <c r="K66" s="69"/>
      <c r="L66" s="68">
        <f>COUNT(E66:K66)</f>
        <v>3</v>
      </c>
      <c r="M66" s="69">
        <f>L66</f>
        <v>3</v>
      </c>
      <c r="N66" s="75">
        <f>M66*260</f>
        <v>780</v>
      </c>
      <c r="O66" s="54"/>
      <c r="P66" s="20"/>
      <c r="Q66" s="20">
        <f>N66-SUM(O66:P66)</f>
        <v>780</v>
      </c>
    </row>
    <row r="67" spans="1:17" s="45" customFormat="1" ht="19.8" customHeight="1" outlineLevel="2">
      <c r="A67" s="69" t="s">
        <v>226</v>
      </c>
      <c r="B67" s="69" t="s">
        <v>170</v>
      </c>
      <c r="C67" s="80" t="s">
        <v>227</v>
      </c>
      <c r="D67" s="73" t="s">
        <v>168</v>
      </c>
      <c r="E67" s="69">
        <v>105</v>
      </c>
      <c r="F67" s="69">
        <v>105</v>
      </c>
      <c r="G67" s="69">
        <v>105</v>
      </c>
      <c r="H67" s="69">
        <v>105</v>
      </c>
      <c r="I67" s="69"/>
      <c r="J67" s="69"/>
      <c r="K67" s="69"/>
      <c r="L67" s="68">
        <f>COUNT(E67:K67)</f>
        <v>4</v>
      </c>
      <c r="M67" s="69">
        <f>L67</f>
        <v>4</v>
      </c>
      <c r="N67" s="75">
        <f>M67*260</f>
        <v>1040</v>
      </c>
      <c r="O67" s="54"/>
      <c r="P67" s="20"/>
      <c r="Q67" s="20">
        <f>N67-SUM(O67:P67)</f>
        <v>1040</v>
      </c>
    </row>
    <row r="68" spans="1:17" s="45" customFormat="1" ht="19.8" customHeight="1" outlineLevel="1">
      <c r="A68" s="109" t="s">
        <v>80</v>
      </c>
      <c r="B68" s="91"/>
      <c r="C68" s="92"/>
      <c r="D68" s="93"/>
      <c r="E68" s="91"/>
      <c r="F68" s="91"/>
      <c r="G68" s="91"/>
      <c r="H68" s="91"/>
      <c r="I68" s="91"/>
      <c r="J68" s="91"/>
      <c r="K68" s="91"/>
      <c r="L68" s="156"/>
      <c r="M68" s="91">
        <f>SUBTOTAL(9,M66:M67)</f>
        <v>7</v>
      </c>
      <c r="N68" s="157">
        <f>SUBTOTAL(9,N66:N67)</f>
        <v>1820</v>
      </c>
      <c r="O68" s="158">
        <f>SUBTOTAL(9,O66:O67)</f>
        <v>0</v>
      </c>
      <c r="P68" s="107">
        <f>SUBTOTAL(9,P66:P67)</f>
        <v>0</v>
      </c>
      <c r="Q68" s="107">
        <f>SUBTOTAL(9,Q66:Q67)</f>
        <v>1820</v>
      </c>
    </row>
    <row r="69" spans="1:17" s="45" customFormat="1" ht="19.8" customHeight="1" outlineLevel="2">
      <c r="A69" s="69" t="s">
        <v>148</v>
      </c>
      <c r="B69" s="79" t="s">
        <v>144</v>
      </c>
      <c r="C69" s="80" t="s">
        <v>145</v>
      </c>
      <c r="D69" s="65" t="s">
        <v>146</v>
      </c>
      <c r="E69" s="69"/>
      <c r="F69" s="69">
        <v>112</v>
      </c>
      <c r="G69" s="69"/>
      <c r="H69" s="69"/>
      <c r="I69" s="69"/>
      <c r="J69" s="69"/>
      <c r="K69" s="69"/>
      <c r="L69" s="68">
        <f>COUNT(E69:K69)</f>
        <v>1</v>
      </c>
      <c r="M69" s="69">
        <f>L69</f>
        <v>1</v>
      </c>
      <c r="N69" s="75">
        <f>M69*260</f>
        <v>260</v>
      </c>
      <c r="O69" s="54"/>
      <c r="P69" s="54"/>
      <c r="Q69" s="20">
        <f>N69-SUM(O69:P69)</f>
        <v>260</v>
      </c>
    </row>
    <row r="70" spans="1:17" s="45" customFormat="1" ht="19.8" customHeight="1" outlineLevel="1">
      <c r="A70" s="109" t="s">
        <v>81</v>
      </c>
      <c r="B70" s="174"/>
      <c r="C70" s="92"/>
      <c r="D70" s="96"/>
      <c r="E70" s="91"/>
      <c r="F70" s="91"/>
      <c r="G70" s="91"/>
      <c r="H70" s="91"/>
      <c r="I70" s="91"/>
      <c r="J70" s="91"/>
      <c r="K70" s="91"/>
      <c r="L70" s="156"/>
      <c r="M70" s="91">
        <f>SUBTOTAL(9,M69:M69)</f>
        <v>1</v>
      </c>
      <c r="N70" s="157">
        <f>SUBTOTAL(9,N69:N69)</f>
        <v>260</v>
      </c>
      <c r="O70" s="158">
        <f>SUBTOTAL(9,O69:O69)</f>
        <v>0</v>
      </c>
      <c r="P70" s="158">
        <f>SUBTOTAL(9,P69:P69)</f>
        <v>0</v>
      </c>
      <c r="Q70" s="107">
        <f>SUBTOTAL(9,Q69:Q69)</f>
        <v>260</v>
      </c>
    </row>
    <row r="71" spans="1:17" s="45" customFormat="1" ht="19.8" customHeight="1" outlineLevel="2">
      <c r="A71" s="69" t="s">
        <v>220</v>
      </c>
      <c r="B71" s="69" t="s">
        <v>130</v>
      </c>
      <c r="C71" s="87" t="s">
        <v>151</v>
      </c>
      <c r="D71" s="71" t="s">
        <v>219</v>
      </c>
      <c r="E71" s="69">
        <v>614</v>
      </c>
      <c r="F71" s="69">
        <v>614</v>
      </c>
      <c r="G71" s="69">
        <v>608</v>
      </c>
      <c r="H71" s="69"/>
      <c r="I71" s="69"/>
      <c r="J71" s="69"/>
      <c r="K71" s="69"/>
      <c r="L71" s="68">
        <f>COUNT(E71:K71)</f>
        <v>3</v>
      </c>
      <c r="M71" s="69">
        <f>L71</f>
        <v>3</v>
      </c>
      <c r="N71" s="75">
        <f>M71*260</f>
        <v>780</v>
      </c>
      <c r="O71" s="54">
        <v>72</v>
      </c>
      <c r="P71" s="20">
        <v>43</v>
      </c>
      <c r="Q71" s="20">
        <f>N71-SUM(O71:P71)</f>
        <v>665</v>
      </c>
    </row>
    <row r="72" spans="1:17" s="45" customFormat="1" ht="19.8" customHeight="1" outlineLevel="2">
      <c r="A72" s="69" t="s">
        <v>220</v>
      </c>
      <c r="B72" s="69" t="s">
        <v>130</v>
      </c>
      <c r="C72" s="87" t="s">
        <v>151</v>
      </c>
      <c r="D72" s="71" t="s">
        <v>216</v>
      </c>
      <c r="E72" s="69">
        <v>608</v>
      </c>
      <c r="F72" s="69">
        <v>608</v>
      </c>
      <c r="G72" s="69">
        <v>507</v>
      </c>
      <c r="H72" s="69"/>
      <c r="I72" s="69">
        <v>609</v>
      </c>
      <c r="J72" s="69">
        <v>609</v>
      </c>
      <c r="K72" s="69"/>
      <c r="L72" s="68">
        <f>COUNT(E72:K72)</f>
        <v>5</v>
      </c>
      <c r="M72" s="69">
        <f>L72</f>
        <v>5</v>
      </c>
      <c r="N72" s="75">
        <f>M72*260</f>
        <v>1300</v>
      </c>
      <c r="O72" s="54"/>
      <c r="P72" s="20"/>
      <c r="Q72" s="20">
        <f>N72-SUM(O72:P72)</f>
        <v>1300</v>
      </c>
    </row>
    <row r="73" spans="1:17" s="45" customFormat="1" ht="19.8" customHeight="1" outlineLevel="1">
      <c r="A73" s="109" t="s">
        <v>82</v>
      </c>
      <c r="B73" s="91"/>
      <c r="C73" s="92"/>
      <c r="D73" s="93"/>
      <c r="E73" s="91"/>
      <c r="F73" s="91"/>
      <c r="G73" s="91"/>
      <c r="H73" s="91"/>
      <c r="I73" s="91"/>
      <c r="J73" s="91"/>
      <c r="K73" s="91"/>
      <c r="L73" s="156"/>
      <c r="M73" s="91">
        <f>SUBTOTAL(9,M71:M72)</f>
        <v>8</v>
      </c>
      <c r="N73" s="157">
        <f>SUBTOTAL(9,N71:N72)</f>
        <v>2080</v>
      </c>
      <c r="O73" s="158">
        <f>SUBTOTAL(9,O71:O72)</f>
        <v>72</v>
      </c>
      <c r="P73" s="107">
        <f>SUBTOTAL(9,P71:P72)</f>
        <v>43</v>
      </c>
      <c r="Q73" s="107">
        <f>SUBTOTAL(9,Q71:Q72)</f>
        <v>1965</v>
      </c>
    </row>
    <row r="74" spans="1:17" s="45" customFormat="1" ht="19.8" customHeight="1" outlineLevel="2">
      <c r="A74" s="69" t="s">
        <v>187</v>
      </c>
      <c r="B74" s="69" t="s">
        <v>130</v>
      </c>
      <c r="C74" s="87" t="s">
        <v>188</v>
      </c>
      <c r="D74" s="71" t="s">
        <v>189</v>
      </c>
      <c r="E74" s="69"/>
      <c r="F74" s="69"/>
      <c r="G74" s="69">
        <v>514</v>
      </c>
      <c r="H74" s="69"/>
      <c r="I74" s="69"/>
      <c r="J74" s="69"/>
      <c r="K74" s="69"/>
      <c r="L74" s="68">
        <f>COUNT(E74:K74)</f>
        <v>1</v>
      </c>
      <c r="M74" s="69">
        <f>L74</f>
        <v>1</v>
      </c>
      <c r="N74" s="75">
        <f>M74*260</f>
        <v>260</v>
      </c>
      <c r="O74" s="54"/>
      <c r="P74" s="20"/>
      <c r="Q74" s="20">
        <f>N74-SUM(O74:P74)</f>
        <v>260</v>
      </c>
    </row>
    <row r="75" spans="1:17" s="45" customFormat="1" ht="19.8" customHeight="1" outlineLevel="1">
      <c r="A75" s="109" t="s">
        <v>83</v>
      </c>
      <c r="B75" s="91"/>
      <c r="C75" s="92"/>
      <c r="D75" s="93"/>
      <c r="E75" s="91"/>
      <c r="F75" s="91"/>
      <c r="G75" s="91"/>
      <c r="H75" s="91"/>
      <c r="I75" s="91"/>
      <c r="J75" s="91"/>
      <c r="K75" s="91"/>
      <c r="L75" s="156"/>
      <c r="M75" s="91">
        <f>SUBTOTAL(9,M74:M74)</f>
        <v>1</v>
      </c>
      <c r="N75" s="157">
        <f>SUBTOTAL(9,N74:N74)</f>
        <v>260</v>
      </c>
      <c r="O75" s="158">
        <f>SUBTOTAL(9,O74:O74)</f>
        <v>0</v>
      </c>
      <c r="P75" s="107">
        <f>SUBTOTAL(9,P74:P74)</f>
        <v>0</v>
      </c>
      <c r="Q75" s="107">
        <f>SUBTOTAL(9,Q74:Q74)</f>
        <v>260</v>
      </c>
    </row>
    <row r="76" spans="1:17" s="45" customFormat="1" ht="19.8" customHeight="1" outlineLevel="2">
      <c r="A76" s="69" t="s">
        <v>151</v>
      </c>
      <c r="B76" s="69" t="s">
        <v>130</v>
      </c>
      <c r="C76" s="69" t="s">
        <v>150</v>
      </c>
      <c r="D76" s="65" t="s">
        <v>146</v>
      </c>
      <c r="E76" s="69"/>
      <c r="F76" s="69"/>
      <c r="G76" s="69"/>
      <c r="H76" s="69"/>
      <c r="I76" s="69"/>
      <c r="J76" s="69"/>
      <c r="K76" s="69">
        <v>512</v>
      </c>
      <c r="L76" s="68">
        <f>COUNT(E76:K76)</f>
        <v>1</v>
      </c>
      <c r="M76" s="69">
        <f>L76</f>
        <v>1</v>
      </c>
      <c r="N76" s="75">
        <f>M76*260</f>
        <v>260</v>
      </c>
      <c r="O76" s="54"/>
      <c r="P76" s="54"/>
      <c r="Q76" s="20">
        <f>N76-SUM(O76:P76)</f>
        <v>260</v>
      </c>
    </row>
    <row r="77" spans="1:17" s="45" customFormat="1" ht="19.8" customHeight="1" outlineLevel="2">
      <c r="A77" s="69" t="s">
        <v>151</v>
      </c>
      <c r="B77" s="79" t="s">
        <v>144</v>
      </c>
      <c r="C77" s="69" t="s">
        <v>166</v>
      </c>
      <c r="D77" s="65" t="s">
        <v>146</v>
      </c>
      <c r="E77" s="69"/>
      <c r="F77" s="69"/>
      <c r="G77" s="69"/>
      <c r="H77" s="69"/>
      <c r="I77" s="69"/>
      <c r="J77" s="69"/>
      <c r="K77" s="69">
        <v>508</v>
      </c>
      <c r="L77" s="68">
        <f>COUNT(E77:K77)</f>
        <v>1</v>
      </c>
      <c r="M77" s="69">
        <f>L77</f>
        <v>1</v>
      </c>
      <c r="N77" s="75">
        <f>M77*260</f>
        <v>260</v>
      </c>
      <c r="O77" s="54"/>
      <c r="P77" s="54"/>
      <c r="Q77" s="20">
        <f>N77-SUM(O77:P77)</f>
        <v>260</v>
      </c>
    </row>
    <row r="78" spans="1:17" s="45" customFormat="1" ht="19.8" customHeight="1" outlineLevel="1">
      <c r="A78" s="109" t="s">
        <v>55</v>
      </c>
      <c r="B78" s="174"/>
      <c r="C78" s="91"/>
      <c r="D78" s="96"/>
      <c r="E78" s="91"/>
      <c r="F78" s="91"/>
      <c r="G78" s="91"/>
      <c r="H78" s="91"/>
      <c r="I78" s="91"/>
      <c r="J78" s="91"/>
      <c r="K78" s="91"/>
      <c r="L78" s="156"/>
      <c r="M78" s="91">
        <f>SUBTOTAL(9,M76:M77)</f>
        <v>2</v>
      </c>
      <c r="N78" s="157">
        <f>SUBTOTAL(9,N76:N77)</f>
        <v>520</v>
      </c>
      <c r="O78" s="158">
        <f>SUBTOTAL(9,O76:O77)</f>
        <v>0</v>
      </c>
      <c r="P78" s="158">
        <f>SUBTOTAL(9,P76:P77)</f>
        <v>0</v>
      </c>
      <c r="Q78" s="107">
        <f>SUBTOTAL(9,Q76:Q77)</f>
        <v>520</v>
      </c>
    </row>
    <row r="79" spans="1:17" s="45" customFormat="1" ht="19.8" customHeight="1" outlineLevel="2">
      <c r="A79" s="69" t="s">
        <v>208</v>
      </c>
      <c r="B79" s="69" t="s">
        <v>130</v>
      </c>
      <c r="C79" s="87" t="s">
        <v>209</v>
      </c>
      <c r="D79" s="71" t="s">
        <v>114</v>
      </c>
      <c r="E79" s="69"/>
      <c r="F79" s="69"/>
      <c r="G79" s="69">
        <v>211</v>
      </c>
      <c r="H79" s="69"/>
      <c r="I79" s="69"/>
      <c r="J79" s="69"/>
      <c r="K79" s="69"/>
      <c r="L79" s="68">
        <f>COUNT(E79:K79)</f>
        <v>1</v>
      </c>
      <c r="M79" s="69">
        <f>L79</f>
        <v>1</v>
      </c>
      <c r="N79" s="75">
        <f>M79*260</f>
        <v>260</v>
      </c>
      <c r="O79" s="54"/>
      <c r="P79" s="20"/>
      <c r="Q79" s="20">
        <f>N79-SUM(O79:P79)</f>
        <v>260</v>
      </c>
    </row>
    <row r="80" spans="1:17" s="45" customFormat="1" ht="19.8" customHeight="1" outlineLevel="1">
      <c r="A80" s="109" t="s">
        <v>56</v>
      </c>
      <c r="B80" s="91"/>
      <c r="C80" s="92"/>
      <c r="D80" s="93"/>
      <c r="E80" s="91"/>
      <c r="F80" s="91"/>
      <c r="G80" s="91"/>
      <c r="H80" s="91"/>
      <c r="I80" s="91"/>
      <c r="J80" s="91"/>
      <c r="K80" s="91"/>
      <c r="L80" s="156"/>
      <c r="M80" s="91">
        <f>SUBTOTAL(9,M79:M79)</f>
        <v>1</v>
      </c>
      <c r="N80" s="157">
        <f>SUBTOTAL(9,N79:N79)</f>
        <v>260</v>
      </c>
      <c r="O80" s="158">
        <f>SUBTOTAL(9,O79:O79)</f>
        <v>0</v>
      </c>
      <c r="P80" s="107">
        <f>SUBTOTAL(9,P79:P79)</f>
        <v>0</v>
      </c>
      <c r="Q80" s="107">
        <f>SUBTOTAL(9,Q79:Q79)</f>
        <v>260</v>
      </c>
    </row>
    <row r="81" spans="1:17" s="45" customFormat="1" ht="19.8" customHeight="1" outlineLevel="2">
      <c r="A81" s="69" t="s">
        <v>178</v>
      </c>
      <c r="B81" s="69" t="s">
        <v>130</v>
      </c>
      <c r="C81" s="87" t="s">
        <v>179</v>
      </c>
      <c r="D81" s="71" t="s">
        <v>177</v>
      </c>
      <c r="E81" s="81"/>
      <c r="F81" s="81"/>
      <c r="G81" s="81"/>
      <c r="H81" s="81"/>
      <c r="I81" s="81">
        <v>409</v>
      </c>
      <c r="J81" s="81">
        <v>410</v>
      </c>
      <c r="K81" s="81"/>
      <c r="L81" s="68">
        <f>COUNT(E81:K81)</f>
        <v>2</v>
      </c>
      <c r="M81" s="69">
        <f>L81</f>
        <v>2</v>
      </c>
      <c r="N81" s="75">
        <f>M81*260</f>
        <v>520</v>
      </c>
      <c r="O81" s="31"/>
      <c r="P81" s="31"/>
      <c r="Q81" s="20">
        <f>N81-SUM(O81:P81)</f>
        <v>520</v>
      </c>
    </row>
    <row r="82" spans="1:17" s="45" customFormat="1" ht="19.8" customHeight="1" outlineLevel="1">
      <c r="A82" s="109" t="s">
        <v>84</v>
      </c>
      <c r="B82" s="91"/>
      <c r="C82" s="92"/>
      <c r="D82" s="93"/>
      <c r="E82" s="170"/>
      <c r="F82" s="170"/>
      <c r="G82" s="170"/>
      <c r="H82" s="170"/>
      <c r="I82" s="170"/>
      <c r="J82" s="170"/>
      <c r="K82" s="170"/>
      <c r="L82" s="156"/>
      <c r="M82" s="91">
        <f>SUBTOTAL(9,M81:M81)</f>
        <v>2</v>
      </c>
      <c r="N82" s="157">
        <f>SUBTOTAL(9,N81:N81)</f>
        <v>520</v>
      </c>
      <c r="O82" s="180">
        <f>SUBTOTAL(9,O81:O81)</f>
        <v>0</v>
      </c>
      <c r="P82" s="180">
        <f>SUBTOTAL(9,P81:P81)</f>
        <v>0</v>
      </c>
      <c r="Q82" s="107">
        <f>SUBTOTAL(9,Q81:Q81)</f>
        <v>520</v>
      </c>
    </row>
    <row r="83" spans="1:17" s="45" customFormat="1" ht="19.8" customHeight="1" outlineLevel="2">
      <c r="A83" s="69" t="s">
        <v>165</v>
      </c>
      <c r="B83" s="69" t="s">
        <v>130</v>
      </c>
      <c r="C83" s="69" t="s">
        <v>151</v>
      </c>
      <c r="D83" s="65" t="s">
        <v>146</v>
      </c>
      <c r="E83" s="69">
        <v>610</v>
      </c>
      <c r="F83" s="69"/>
      <c r="G83" s="69"/>
      <c r="H83" s="69"/>
      <c r="I83" s="69"/>
      <c r="J83" s="69"/>
      <c r="K83" s="69"/>
      <c r="L83" s="68">
        <f>COUNT(E83:K83)</f>
        <v>1</v>
      </c>
      <c r="M83" s="69">
        <f>L83</f>
        <v>1</v>
      </c>
      <c r="N83" s="75">
        <f>M83*260</f>
        <v>260</v>
      </c>
      <c r="O83" s="54"/>
      <c r="P83" s="54"/>
      <c r="Q83" s="20">
        <f>N83-SUM(O83:P83)</f>
        <v>260</v>
      </c>
    </row>
    <row r="84" spans="1:17" s="45" customFormat="1" ht="19.8" customHeight="1" outlineLevel="2">
      <c r="A84" s="69" t="s">
        <v>165</v>
      </c>
      <c r="B84" s="69" t="s">
        <v>130</v>
      </c>
      <c r="C84" s="87" t="s">
        <v>151</v>
      </c>
      <c r="D84" s="71" t="s">
        <v>168</v>
      </c>
      <c r="E84" s="69">
        <v>610</v>
      </c>
      <c r="F84" s="69"/>
      <c r="G84" s="69"/>
      <c r="H84" s="69"/>
      <c r="I84" s="69"/>
      <c r="J84" s="69"/>
      <c r="K84" s="69"/>
      <c r="L84" s="68">
        <f>COUNT(E84:K84)</f>
        <v>1</v>
      </c>
      <c r="M84" s="69">
        <f>L84</f>
        <v>1</v>
      </c>
      <c r="N84" s="75">
        <f>M84*260</f>
        <v>260</v>
      </c>
      <c r="O84" s="54"/>
      <c r="P84" s="20"/>
      <c r="Q84" s="20">
        <f>N84-SUM(O84:P84)</f>
        <v>260</v>
      </c>
    </row>
    <row r="85" spans="1:17" s="45" customFormat="1" ht="19.8" customHeight="1" outlineLevel="1">
      <c r="A85" s="109" t="s">
        <v>85</v>
      </c>
      <c r="B85" s="91"/>
      <c r="C85" s="92"/>
      <c r="D85" s="93"/>
      <c r="E85" s="91"/>
      <c r="F85" s="91"/>
      <c r="G85" s="91"/>
      <c r="H85" s="91"/>
      <c r="I85" s="91"/>
      <c r="J85" s="91"/>
      <c r="K85" s="91"/>
      <c r="L85" s="156"/>
      <c r="M85" s="91">
        <f>SUBTOTAL(9,M83:M84)</f>
        <v>2</v>
      </c>
      <c r="N85" s="157">
        <f>SUBTOTAL(9,N83:N84)</f>
        <v>520</v>
      </c>
      <c r="O85" s="158">
        <f>SUBTOTAL(9,O83:O84)</f>
        <v>0</v>
      </c>
      <c r="P85" s="107">
        <f>SUBTOTAL(9,P83:P84)</f>
        <v>0</v>
      </c>
      <c r="Q85" s="107">
        <f>SUBTOTAL(9,Q83:Q84)</f>
        <v>520</v>
      </c>
    </row>
    <row r="86" spans="1:17" s="45" customFormat="1" ht="19.8" customHeight="1" outlineLevel="2">
      <c r="A86" s="69" t="s">
        <v>152</v>
      </c>
      <c r="B86" s="69" t="s">
        <v>130</v>
      </c>
      <c r="C86" s="69" t="s">
        <v>149</v>
      </c>
      <c r="D86" s="65" t="s">
        <v>153</v>
      </c>
      <c r="E86" s="69"/>
      <c r="F86" s="69"/>
      <c r="G86" s="69">
        <v>408</v>
      </c>
      <c r="H86" s="69"/>
      <c r="I86" s="69"/>
      <c r="J86" s="69"/>
      <c r="K86" s="69"/>
      <c r="L86" s="68">
        <f>COUNT(E86:K86)</f>
        <v>1</v>
      </c>
      <c r="M86" s="69">
        <f>L86</f>
        <v>1</v>
      </c>
      <c r="N86" s="75">
        <f>M86*260</f>
        <v>260</v>
      </c>
      <c r="O86" s="54"/>
      <c r="P86" s="54"/>
      <c r="Q86" s="20">
        <f>N86-SUM(O86:P86)</f>
        <v>260</v>
      </c>
    </row>
    <row r="87" spans="1:17" s="45" customFormat="1" ht="19.8" customHeight="1" outlineLevel="2">
      <c r="A87" s="69" t="s">
        <v>152</v>
      </c>
      <c r="B87" s="69" t="s">
        <v>130</v>
      </c>
      <c r="C87" s="69" t="s">
        <v>167</v>
      </c>
      <c r="D87" s="65" t="s">
        <v>168</v>
      </c>
      <c r="E87" s="69">
        <v>311</v>
      </c>
      <c r="F87" s="69"/>
      <c r="G87" s="69">
        <v>308</v>
      </c>
      <c r="H87" s="69"/>
      <c r="I87" s="69"/>
      <c r="J87" s="69"/>
      <c r="K87" s="69"/>
      <c r="L87" s="68">
        <f>COUNT(E87:K87)</f>
        <v>2</v>
      </c>
      <c r="M87" s="69">
        <f>L87</f>
        <v>2</v>
      </c>
      <c r="N87" s="75">
        <f>M87*260</f>
        <v>520</v>
      </c>
      <c r="O87" s="54"/>
      <c r="P87" s="54"/>
      <c r="Q87" s="20">
        <f>N87-SUM(O87:P87)</f>
        <v>520</v>
      </c>
    </row>
    <row r="88" spans="1:17" s="45" customFormat="1" ht="19.8" customHeight="1" outlineLevel="2">
      <c r="A88" s="69" t="s">
        <v>152</v>
      </c>
      <c r="B88" s="69" t="s">
        <v>130</v>
      </c>
      <c r="C88" s="87" t="s">
        <v>147</v>
      </c>
      <c r="D88" s="71" t="s">
        <v>194</v>
      </c>
      <c r="E88" s="69"/>
      <c r="F88" s="69"/>
      <c r="G88" s="69"/>
      <c r="H88" s="69"/>
      <c r="I88" s="69"/>
      <c r="J88" s="69">
        <v>310</v>
      </c>
      <c r="K88" s="69"/>
      <c r="L88" s="68">
        <f>COUNT(E88:K88)</f>
        <v>1</v>
      </c>
      <c r="M88" s="69">
        <f>L88</f>
        <v>1</v>
      </c>
      <c r="N88" s="75">
        <f>M88*260</f>
        <v>260</v>
      </c>
      <c r="O88" s="54"/>
      <c r="P88" s="20"/>
      <c r="Q88" s="20">
        <f>N88-SUM(O88:P88)</f>
        <v>260</v>
      </c>
    </row>
    <row r="89" spans="1:17" s="45" customFormat="1" ht="19.8" customHeight="1" outlineLevel="1">
      <c r="A89" s="109" t="s">
        <v>86</v>
      </c>
      <c r="B89" s="91"/>
      <c r="C89" s="92"/>
      <c r="D89" s="93"/>
      <c r="E89" s="91"/>
      <c r="F89" s="91"/>
      <c r="G89" s="91"/>
      <c r="H89" s="91"/>
      <c r="I89" s="91"/>
      <c r="J89" s="91"/>
      <c r="K89" s="91"/>
      <c r="L89" s="156"/>
      <c r="M89" s="91">
        <f>SUBTOTAL(9,M86:M88)</f>
        <v>4</v>
      </c>
      <c r="N89" s="157">
        <f>SUBTOTAL(9,N86:N88)</f>
        <v>1040</v>
      </c>
      <c r="O89" s="158">
        <f>SUBTOTAL(9,O86:O88)</f>
        <v>0</v>
      </c>
      <c r="P89" s="107">
        <f>SUBTOTAL(9,P86:P88)</f>
        <v>0</v>
      </c>
      <c r="Q89" s="107">
        <f>SUBTOTAL(9,Q86:Q88)</f>
        <v>1040</v>
      </c>
    </row>
    <row r="90" spans="1:17" s="45" customFormat="1" ht="19.8" customHeight="1" outlineLevel="2">
      <c r="A90" s="69" t="s">
        <v>157</v>
      </c>
      <c r="B90" s="69" t="s">
        <v>130</v>
      </c>
      <c r="C90" s="69" t="s">
        <v>158</v>
      </c>
      <c r="D90" s="65" t="s">
        <v>153</v>
      </c>
      <c r="E90" s="69">
        <v>211</v>
      </c>
      <c r="F90" s="69">
        <v>214</v>
      </c>
      <c r="G90" s="69">
        <v>213</v>
      </c>
      <c r="H90" s="69">
        <v>212</v>
      </c>
      <c r="I90" s="69"/>
      <c r="J90" s="69"/>
      <c r="K90" s="69"/>
      <c r="L90" s="68">
        <f>COUNT(E90:K90)</f>
        <v>4</v>
      </c>
      <c r="M90" s="69">
        <f>L90</f>
        <v>4</v>
      </c>
      <c r="N90" s="75">
        <f>M90*260</f>
        <v>1040</v>
      </c>
      <c r="O90" s="54"/>
      <c r="P90" s="54"/>
      <c r="Q90" s="20">
        <f>N90-SUM(O90:P90)</f>
        <v>1040</v>
      </c>
    </row>
    <row r="91" spans="1:17" s="45" customFormat="1" ht="19.8" customHeight="1" outlineLevel="2">
      <c r="A91" s="69" t="s">
        <v>157</v>
      </c>
      <c r="B91" s="69" t="s">
        <v>130</v>
      </c>
      <c r="C91" s="80" t="s">
        <v>215</v>
      </c>
      <c r="D91" s="73" t="s">
        <v>216</v>
      </c>
      <c r="E91" s="69"/>
      <c r="F91" s="69"/>
      <c r="G91" s="69"/>
      <c r="H91" s="69"/>
      <c r="I91" s="69">
        <v>409</v>
      </c>
      <c r="J91" s="69">
        <v>405</v>
      </c>
      <c r="K91" s="69">
        <v>411</v>
      </c>
      <c r="L91" s="68">
        <f>COUNT(E91:K91)</f>
        <v>3</v>
      </c>
      <c r="M91" s="69">
        <f>L91</f>
        <v>3</v>
      </c>
      <c r="N91" s="75">
        <f>M91*260</f>
        <v>780</v>
      </c>
      <c r="O91" s="54"/>
      <c r="P91" s="20"/>
      <c r="Q91" s="20">
        <f>N91-SUM(O91:P91)</f>
        <v>780</v>
      </c>
    </row>
    <row r="92" spans="1:17" s="45" customFormat="1" ht="19.8" customHeight="1" outlineLevel="1">
      <c r="A92" s="109" t="s">
        <v>87</v>
      </c>
      <c r="B92" s="91"/>
      <c r="C92" s="92"/>
      <c r="D92" s="93"/>
      <c r="E92" s="91"/>
      <c r="F92" s="91"/>
      <c r="G92" s="91"/>
      <c r="H92" s="91"/>
      <c r="I92" s="91"/>
      <c r="J92" s="91"/>
      <c r="K92" s="91"/>
      <c r="L92" s="156"/>
      <c r="M92" s="91">
        <f>SUBTOTAL(9,M90:M91)</f>
        <v>7</v>
      </c>
      <c r="N92" s="157">
        <f>SUBTOTAL(9,N90:N91)</f>
        <v>1820</v>
      </c>
      <c r="O92" s="158">
        <f>SUBTOTAL(9,O90:O91)</f>
        <v>0</v>
      </c>
      <c r="P92" s="107">
        <f>SUBTOTAL(9,P90:P91)</f>
        <v>0</v>
      </c>
      <c r="Q92" s="107">
        <f>SUBTOTAL(9,Q90:Q91)</f>
        <v>1820</v>
      </c>
    </row>
    <row r="93" spans="1:17" s="45" customFormat="1" ht="19.8" customHeight="1" outlineLevel="2">
      <c r="A93" s="143" t="s">
        <v>143</v>
      </c>
      <c r="B93" s="79" t="s">
        <v>144</v>
      </c>
      <c r="C93" s="80" t="s">
        <v>145</v>
      </c>
      <c r="D93" s="65" t="s">
        <v>146</v>
      </c>
      <c r="E93" s="143">
        <v>114</v>
      </c>
      <c r="F93" s="143"/>
      <c r="G93" s="143"/>
      <c r="H93" s="143"/>
      <c r="I93" s="143"/>
      <c r="J93" s="143"/>
      <c r="K93" s="143"/>
      <c r="L93" s="144">
        <f>COUNT(E93:K93)</f>
        <v>1</v>
      </c>
      <c r="M93" s="143">
        <f>L93</f>
        <v>1</v>
      </c>
      <c r="N93" s="145">
        <f>M93*260</f>
        <v>260</v>
      </c>
      <c r="O93" s="146"/>
      <c r="P93" s="146"/>
      <c r="Q93" s="147">
        <f>N93-SUM(O93:P93)</f>
        <v>260</v>
      </c>
    </row>
    <row r="94" spans="1:17" s="45" customFormat="1" ht="19.8" customHeight="1" outlineLevel="1">
      <c r="A94" s="173" t="s">
        <v>232</v>
      </c>
      <c r="B94" s="174"/>
      <c r="C94" s="92"/>
      <c r="D94" s="96"/>
      <c r="E94" s="175"/>
      <c r="F94" s="175"/>
      <c r="G94" s="175"/>
      <c r="H94" s="175"/>
      <c r="I94" s="175"/>
      <c r="J94" s="175"/>
      <c r="K94" s="175"/>
      <c r="L94" s="176"/>
      <c r="M94" s="175">
        <f>SUBTOTAL(9,M93:M93)</f>
        <v>1</v>
      </c>
      <c r="N94" s="177">
        <f>SUBTOTAL(9,N93:N93)</f>
        <v>260</v>
      </c>
      <c r="O94" s="178">
        <f>SUBTOTAL(9,O93:O93)</f>
        <v>0</v>
      </c>
      <c r="P94" s="178">
        <f>SUBTOTAL(9,P93:P93)</f>
        <v>0</v>
      </c>
      <c r="Q94" s="179">
        <f>SUBTOTAL(9,Q93:Q93)</f>
        <v>260</v>
      </c>
    </row>
    <row r="95" spans="1:17" s="45" customFormat="1" ht="19.8" customHeight="1" outlineLevel="2">
      <c r="A95" s="69" t="s">
        <v>202</v>
      </c>
      <c r="B95" s="69" t="s">
        <v>130</v>
      </c>
      <c r="C95" s="87" t="s">
        <v>173</v>
      </c>
      <c r="D95" s="71" t="s">
        <v>194</v>
      </c>
      <c r="E95" s="69"/>
      <c r="F95" s="69"/>
      <c r="G95" s="69"/>
      <c r="H95" s="69"/>
      <c r="I95" s="69"/>
      <c r="J95" s="69">
        <v>410</v>
      </c>
      <c r="K95" s="69"/>
      <c r="L95" s="68">
        <f>COUNT(E95:K95)</f>
        <v>1</v>
      </c>
      <c r="M95" s="69">
        <f>L95</f>
        <v>1</v>
      </c>
      <c r="N95" s="75">
        <f>M95*260</f>
        <v>260</v>
      </c>
      <c r="O95" s="54"/>
      <c r="P95" s="20"/>
      <c r="Q95" s="20">
        <f>N95-SUM(O95:P95)</f>
        <v>260</v>
      </c>
    </row>
    <row r="96" spans="1:17" s="45" customFormat="1" ht="19.8" customHeight="1" outlineLevel="1">
      <c r="A96" s="109" t="s">
        <v>88</v>
      </c>
      <c r="B96" s="91"/>
      <c r="C96" s="92"/>
      <c r="D96" s="93"/>
      <c r="E96" s="91"/>
      <c r="F96" s="91"/>
      <c r="G96" s="91"/>
      <c r="H96" s="91"/>
      <c r="I96" s="91"/>
      <c r="J96" s="91"/>
      <c r="K96" s="91"/>
      <c r="L96" s="156"/>
      <c r="M96" s="91">
        <f>SUBTOTAL(9,M95:M95)</f>
        <v>1</v>
      </c>
      <c r="N96" s="157">
        <f>SUBTOTAL(9,N95:N95)</f>
        <v>260</v>
      </c>
      <c r="O96" s="158">
        <f>SUBTOTAL(9,O95:O95)</f>
        <v>0</v>
      </c>
      <c r="P96" s="107">
        <f>SUBTOTAL(9,P95:P95)</f>
        <v>0</v>
      </c>
      <c r="Q96" s="107">
        <f>SUBTOTAL(9,Q95:Q95)</f>
        <v>260</v>
      </c>
    </row>
    <row r="97" spans="1:17" s="45" customFormat="1" ht="19.8" customHeight="1" outlineLevel="2">
      <c r="A97" s="69" t="s">
        <v>222</v>
      </c>
      <c r="B97" s="69" t="s">
        <v>130</v>
      </c>
      <c r="C97" s="87" t="s">
        <v>151</v>
      </c>
      <c r="D97" s="71" t="s">
        <v>168</v>
      </c>
      <c r="E97" s="69"/>
      <c r="F97" s="69"/>
      <c r="G97" s="69"/>
      <c r="H97" s="69"/>
      <c r="I97" s="69">
        <v>508</v>
      </c>
      <c r="J97" s="69">
        <v>508</v>
      </c>
      <c r="K97" s="69"/>
      <c r="L97" s="68">
        <f>COUNT(E97:K97)</f>
        <v>2</v>
      </c>
      <c r="M97" s="69">
        <f>L97</f>
        <v>2</v>
      </c>
      <c r="N97" s="75">
        <f>M97*260</f>
        <v>520</v>
      </c>
      <c r="O97" s="54"/>
      <c r="P97" s="20"/>
      <c r="Q97" s="20">
        <f>N97-SUM(O97:P97)</f>
        <v>520</v>
      </c>
    </row>
    <row r="98" spans="1:17" s="45" customFormat="1" ht="19.8" customHeight="1" outlineLevel="1">
      <c r="A98" s="109" t="s">
        <v>89</v>
      </c>
      <c r="B98" s="91"/>
      <c r="C98" s="92"/>
      <c r="D98" s="93"/>
      <c r="E98" s="91"/>
      <c r="F98" s="91"/>
      <c r="G98" s="91"/>
      <c r="H98" s="91"/>
      <c r="I98" s="91"/>
      <c r="J98" s="91"/>
      <c r="K98" s="91"/>
      <c r="L98" s="156"/>
      <c r="M98" s="91">
        <f>SUBTOTAL(9,M97:M97)</f>
        <v>2</v>
      </c>
      <c r="N98" s="157">
        <f>SUBTOTAL(9,N97:N97)</f>
        <v>520</v>
      </c>
      <c r="O98" s="158">
        <f>SUBTOTAL(9,O97:O97)</f>
        <v>0</v>
      </c>
      <c r="P98" s="107">
        <f>SUBTOTAL(9,P97:P97)</f>
        <v>0</v>
      </c>
      <c r="Q98" s="107">
        <f>SUBTOTAL(9,Q97:Q97)</f>
        <v>520</v>
      </c>
    </row>
    <row r="99" spans="1:17" s="45" customFormat="1" ht="19.8" customHeight="1" outlineLevel="2">
      <c r="A99" s="69" t="s">
        <v>179</v>
      </c>
      <c r="B99" s="69" t="s">
        <v>130</v>
      </c>
      <c r="C99" s="87" t="s">
        <v>151</v>
      </c>
      <c r="D99" s="71" t="s">
        <v>168</v>
      </c>
      <c r="E99" s="69"/>
      <c r="F99" s="69"/>
      <c r="G99" s="69">
        <v>506</v>
      </c>
      <c r="H99" s="69"/>
      <c r="I99" s="69"/>
      <c r="J99" s="69"/>
      <c r="K99" s="69"/>
      <c r="L99" s="68">
        <f>COUNT(E99:K99)</f>
        <v>1</v>
      </c>
      <c r="M99" s="69">
        <f>L99</f>
        <v>1</v>
      </c>
      <c r="N99" s="75">
        <f>M99*260</f>
        <v>260</v>
      </c>
      <c r="O99" s="54"/>
      <c r="P99" s="20"/>
      <c r="Q99" s="20">
        <f>N99-SUM(O99:P99)</f>
        <v>260</v>
      </c>
    </row>
    <row r="100" spans="1:17" s="45" customFormat="1" ht="19.8" customHeight="1" outlineLevel="1">
      <c r="A100" s="109" t="s">
        <v>90</v>
      </c>
      <c r="B100" s="91"/>
      <c r="C100" s="92"/>
      <c r="D100" s="93"/>
      <c r="E100" s="91"/>
      <c r="F100" s="91"/>
      <c r="G100" s="91"/>
      <c r="H100" s="91"/>
      <c r="I100" s="91"/>
      <c r="J100" s="91"/>
      <c r="K100" s="91"/>
      <c r="L100" s="156"/>
      <c r="M100" s="91">
        <f>SUBTOTAL(9,M99:M99)</f>
        <v>1</v>
      </c>
      <c r="N100" s="157">
        <f>SUBTOTAL(9,N99:N99)</f>
        <v>260</v>
      </c>
      <c r="O100" s="158">
        <f>SUBTOTAL(9,O99:O99)</f>
        <v>0</v>
      </c>
      <c r="P100" s="107">
        <f>SUBTOTAL(9,P99:P99)</f>
        <v>0</v>
      </c>
      <c r="Q100" s="107">
        <f>SUBTOTAL(9,Q99:Q99)</f>
        <v>260</v>
      </c>
    </row>
    <row r="101" spans="1:17" s="45" customFormat="1" ht="19.8" customHeight="1" outlineLevel="2">
      <c r="A101" s="69" t="s">
        <v>211</v>
      </c>
      <c r="B101" s="69" t="s">
        <v>130</v>
      </c>
      <c r="C101" s="87" t="s">
        <v>155</v>
      </c>
      <c r="D101" s="71" t="s">
        <v>114</v>
      </c>
      <c r="E101" s="69"/>
      <c r="F101" s="69"/>
      <c r="G101" s="69">
        <v>108</v>
      </c>
      <c r="H101" s="69"/>
      <c r="I101" s="69"/>
      <c r="J101" s="69"/>
      <c r="K101" s="69"/>
      <c r="L101" s="68">
        <f>COUNT(E101:K101)</f>
        <v>1</v>
      </c>
      <c r="M101" s="69">
        <f>L101</f>
        <v>1</v>
      </c>
      <c r="N101" s="75">
        <f>M101*260</f>
        <v>260</v>
      </c>
      <c r="O101" s="54"/>
      <c r="P101" s="20"/>
      <c r="Q101" s="20">
        <f>N101-SUM(O101:P101)</f>
        <v>260</v>
      </c>
    </row>
    <row r="102" spans="1:17" s="45" customFormat="1" ht="19.8" customHeight="1" outlineLevel="1">
      <c r="A102" s="109" t="s">
        <v>91</v>
      </c>
      <c r="B102" s="91"/>
      <c r="C102" s="92"/>
      <c r="D102" s="93"/>
      <c r="E102" s="91"/>
      <c r="F102" s="91"/>
      <c r="G102" s="91"/>
      <c r="H102" s="91"/>
      <c r="I102" s="91"/>
      <c r="J102" s="91"/>
      <c r="K102" s="91"/>
      <c r="L102" s="156"/>
      <c r="M102" s="91">
        <f>SUBTOTAL(9,M101:M101)</f>
        <v>1</v>
      </c>
      <c r="N102" s="157">
        <f>SUBTOTAL(9,N101:N101)</f>
        <v>260</v>
      </c>
      <c r="O102" s="158">
        <f>SUBTOTAL(9,O101:O101)</f>
        <v>0</v>
      </c>
      <c r="P102" s="107">
        <f>SUBTOTAL(9,P101:P101)</f>
        <v>0</v>
      </c>
      <c r="Q102" s="107">
        <f>SUBTOTAL(9,Q101:Q101)</f>
        <v>260</v>
      </c>
    </row>
    <row r="103" spans="1:17" s="45" customFormat="1" ht="19.8" customHeight="1" outlineLevel="2">
      <c r="A103" s="69" t="s">
        <v>198</v>
      </c>
      <c r="B103" s="69" t="s">
        <v>130</v>
      </c>
      <c r="C103" s="87" t="s">
        <v>199</v>
      </c>
      <c r="D103" s="71" t="s">
        <v>194</v>
      </c>
      <c r="E103" s="69"/>
      <c r="F103" s="69"/>
      <c r="G103" s="69">
        <v>306</v>
      </c>
      <c r="H103" s="69">
        <v>312</v>
      </c>
      <c r="I103" s="69">
        <v>313</v>
      </c>
      <c r="J103" s="69">
        <v>309</v>
      </c>
      <c r="K103" s="69">
        <v>315</v>
      </c>
      <c r="L103" s="68">
        <f>COUNT(E103:K103)</f>
        <v>5</v>
      </c>
      <c r="M103" s="69">
        <f>L103</f>
        <v>5</v>
      </c>
      <c r="N103" s="75">
        <f>M103*260</f>
        <v>1300</v>
      </c>
      <c r="O103" s="54"/>
      <c r="P103" s="20"/>
      <c r="Q103" s="20">
        <f>N103-SUM(O103:P103)</f>
        <v>1300</v>
      </c>
    </row>
    <row r="104" spans="1:17" s="45" customFormat="1" ht="19.8" customHeight="1" outlineLevel="1">
      <c r="A104" s="109" t="s">
        <v>92</v>
      </c>
      <c r="B104" s="91"/>
      <c r="C104" s="92"/>
      <c r="D104" s="93"/>
      <c r="E104" s="91"/>
      <c r="F104" s="91"/>
      <c r="G104" s="91"/>
      <c r="H104" s="91"/>
      <c r="I104" s="91"/>
      <c r="J104" s="91"/>
      <c r="K104" s="91"/>
      <c r="L104" s="156"/>
      <c r="M104" s="91">
        <f>SUBTOTAL(9,M103:M103)</f>
        <v>5</v>
      </c>
      <c r="N104" s="157">
        <f>SUBTOTAL(9,N103:N103)</f>
        <v>1300</v>
      </c>
      <c r="O104" s="158">
        <f>SUBTOTAL(9,O103:O103)</f>
        <v>0</v>
      </c>
      <c r="P104" s="107">
        <f>SUBTOTAL(9,P103:P103)</f>
        <v>0</v>
      </c>
      <c r="Q104" s="107">
        <f>SUBTOTAL(9,Q103:Q103)</f>
        <v>1300</v>
      </c>
    </row>
    <row r="105" spans="1:17" s="45" customFormat="1" ht="19.8" customHeight="1" outlineLevel="2">
      <c r="A105" s="69" t="s">
        <v>169</v>
      </c>
      <c r="B105" s="69" t="s">
        <v>130</v>
      </c>
      <c r="C105" s="69" t="s">
        <v>167</v>
      </c>
      <c r="D105" s="65" t="s">
        <v>168</v>
      </c>
      <c r="E105" s="69"/>
      <c r="F105" s="69">
        <v>309</v>
      </c>
      <c r="G105" s="69"/>
      <c r="H105" s="69"/>
      <c r="I105" s="69"/>
      <c r="J105" s="69"/>
      <c r="K105" s="69"/>
      <c r="L105" s="68">
        <f>COUNT(E105:K105)</f>
        <v>1</v>
      </c>
      <c r="M105" s="69">
        <f>L105</f>
        <v>1</v>
      </c>
      <c r="N105" s="75">
        <f>M105*260</f>
        <v>260</v>
      </c>
      <c r="O105" s="54"/>
      <c r="P105" s="54"/>
      <c r="Q105" s="20">
        <f>N105-SUM(O105:P105)</f>
        <v>260</v>
      </c>
    </row>
    <row r="106" spans="1:17" s="45" customFormat="1" ht="19.8" customHeight="1" outlineLevel="1">
      <c r="A106" s="109" t="s">
        <v>93</v>
      </c>
      <c r="B106" s="91"/>
      <c r="C106" s="91"/>
      <c r="D106" s="96"/>
      <c r="E106" s="91"/>
      <c r="F106" s="91"/>
      <c r="G106" s="91"/>
      <c r="H106" s="91"/>
      <c r="I106" s="91"/>
      <c r="J106" s="91"/>
      <c r="K106" s="91"/>
      <c r="L106" s="156"/>
      <c r="M106" s="91">
        <f>SUBTOTAL(9,M105:M105)</f>
        <v>1</v>
      </c>
      <c r="N106" s="157">
        <f>SUBTOTAL(9,N105:N105)</f>
        <v>260</v>
      </c>
      <c r="O106" s="158">
        <f>SUBTOTAL(9,O105:O105)</f>
        <v>0</v>
      </c>
      <c r="P106" s="158">
        <f>SUBTOTAL(9,P105:P105)</f>
        <v>0</v>
      </c>
      <c r="Q106" s="107">
        <f>SUBTOTAL(9,Q105:Q105)</f>
        <v>260</v>
      </c>
    </row>
    <row r="107" spans="1:17" s="45" customFormat="1" ht="19.8" customHeight="1" outlineLevel="2">
      <c r="A107" s="81" t="s">
        <v>137</v>
      </c>
      <c r="B107" s="69" t="s">
        <v>130</v>
      </c>
      <c r="C107" s="81" t="s">
        <v>131</v>
      </c>
      <c r="D107" s="72" t="s">
        <v>138</v>
      </c>
      <c r="E107" s="69"/>
      <c r="F107" s="69"/>
      <c r="G107" s="69"/>
      <c r="H107" s="69">
        <v>411</v>
      </c>
      <c r="I107" s="69"/>
      <c r="J107" s="69"/>
      <c r="K107" s="69"/>
      <c r="L107" s="81">
        <v>2</v>
      </c>
      <c r="M107" s="69">
        <f>L107</f>
        <v>2</v>
      </c>
      <c r="N107" s="75">
        <f>M107*260</f>
        <v>520</v>
      </c>
      <c r="O107" s="70"/>
      <c r="P107" s="70"/>
      <c r="Q107" s="20">
        <f>N107-SUM(O107:P107)</f>
        <v>520</v>
      </c>
    </row>
    <row r="108" spans="1:17" s="45" customFormat="1" ht="19.8" customHeight="1" outlineLevel="2">
      <c r="A108" s="69" t="s">
        <v>137</v>
      </c>
      <c r="B108" s="69" t="s">
        <v>170</v>
      </c>
      <c r="C108" s="69" t="s">
        <v>171</v>
      </c>
      <c r="D108" s="65" t="s">
        <v>172</v>
      </c>
      <c r="E108" s="69"/>
      <c r="F108" s="69">
        <v>406</v>
      </c>
      <c r="G108" s="69">
        <v>406</v>
      </c>
      <c r="H108" s="69"/>
      <c r="I108" s="69"/>
      <c r="J108" s="69"/>
      <c r="K108" s="69"/>
      <c r="L108" s="68">
        <f>COUNT(E108:K108)</f>
        <v>2</v>
      </c>
      <c r="M108" s="69">
        <f>L108</f>
        <v>2</v>
      </c>
      <c r="N108" s="75">
        <f>M108*260</f>
        <v>520</v>
      </c>
      <c r="O108" s="58"/>
      <c r="P108" s="58"/>
      <c r="Q108" s="20">
        <f>N108-SUM(O108:P108)</f>
        <v>520</v>
      </c>
    </row>
    <row r="109" spans="1:17" s="45" customFormat="1" ht="19.8" customHeight="1" outlineLevel="2">
      <c r="A109" s="69" t="s">
        <v>137</v>
      </c>
      <c r="B109" s="69" t="s">
        <v>170</v>
      </c>
      <c r="C109" s="69" t="s">
        <v>171</v>
      </c>
      <c r="D109" s="65" t="s">
        <v>162</v>
      </c>
      <c r="E109" s="69"/>
      <c r="F109" s="69">
        <v>406</v>
      </c>
      <c r="G109" s="69">
        <v>406</v>
      </c>
      <c r="H109" s="69">
        <v>406</v>
      </c>
      <c r="I109" s="69"/>
      <c r="J109" s="69"/>
      <c r="K109" s="69"/>
      <c r="L109" s="68">
        <f>COUNT(E109:K109)</f>
        <v>3</v>
      </c>
      <c r="M109" s="69">
        <f>L109</f>
        <v>3</v>
      </c>
      <c r="N109" s="75">
        <f>M109*260</f>
        <v>780</v>
      </c>
      <c r="O109" s="54"/>
      <c r="P109" s="20"/>
      <c r="Q109" s="20">
        <f>N109-SUM(O109:P109)</f>
        <v>780</v>
      </c>
    </row>
    <row r="110" spans="1:17" s="45" customFormat="1" ht="19.8" customHeight="1" outlineLevel="2">
      <c r="A110" s="69" t="s">
        <v>137</v>
      </c>
      <c r="B110" s="69" t="s">
        <v>144</v>
      </c>
      <c r="C110" s="87" t="s">
        <v>214</v>
      </c>
      <c r="D110" s="71" t="s">
        <v>200</v>
      </c>
      <c r="E110" s="69">
        <v>305</v>
      </c>
      <c r="F110" s="69">
        <v>305</v>
      </c>
      <c r="G110" s="69"/>
      <c r="H110" s="69">
        <v>305</v>
      </c>
      <c r="I110" s="69"/>
      <c r="J110" s="69"/>
      <c r="K110" s="69"/>
      <c r="L110" s="68">
        <f>COUNT(E110:K110)</f>
        <v>3</v>
      </c>
      <c r="M110" s="69">
        <f>L110</f>
        <v>3</v>
      </c>
      <c r="N110" s="75">
        <f>M110*260</f>
        <v>780</v>
      </c>
      <c r="O110" s="54"/>
      <c r="P110" s="20"/>
      <c r="Q110" s="20">
        <f>N110-SUM(O110:P110)</f>
        <v>780</v>
      </c>
    </row>
    <row r="111" spans="1:17" s="45" customFormat="1" ht="19.8" customHeight="1" outlineLevel="2">
      <c r="A111" s="69" t="s">
        <v>137</v>
      </c>
      <c r="B111" s="69" t="s">
        <v>144</v>
      </c>
      <c r="C111" s="80" t="s">
        <v>214</v>
      </c>
      <c r="D111" s="73" t="s">
        <v>114</v>
      </c>
      <c r="E111" s="69"/>
      <c r="F111" s="69">
        <v>305</v>
      </c>
      <c r="G111" s="69">
        <v>305</v>
      </c>
      <c r="H111" s="69">
        <v>305</v>
      </c>
      <c r="I111" s="69"/>
      <c r="J111" s="69"/>
      <c r="K111" s="69"/>
      <c r="L111" s="68">
        <f>COUNT(E111:K111)</f>
        <v>3</v>
      </c>
      <c r="M111" s="69">
        <f>L111</f>
        <v>3</v>
      </c>
      <c r="N111" s="75">
        <f>M111*260</f>
        <v>780</v>
      </c>
      <c r="O111" s="54"/>
      <c r="P111" s="20"/>
      <c r="Q111" s="20">
        <f>N111-SUM(O111:P111)</f>
        <v>780</v>
      </c>
    </row>
    <row r="112" spans="1:17" s="45" customFormat="1" ht="19.8" customHeight="1" outlineLevel="1">
      <c r="A112" s="109" t="s">
        <v>94</v>
      </c>
      <c r="B112" s="91"/>
      <c r="C112" s="92"/>
      <c r="D112" s="93"/>
      <c r="E112" s="91"/>
      <c r="F112" s="91"/>
      <c r="G112" s="91"/>
      <c r="H112" s="91"/>
      <c r="I112" s="91"/>
      <c r="J112" s="91"/>
      <c r="K112" s="91"/>
      <c r="L112" s="156"/>
      <c r="M112" s="91">
        <f>SUBTOTAL(9,M107:M111)</f>
        <v>13</v>
      </c>
      <c r="N112" s="157">
        <f>SUBTOTAL(9,N107:N111)</f>
        <v>3380</v>
      </c>
      <c r="O112" s="158">
        <f>SUBTOTAL(9,O107:O111)</f>
        <v>0</v>
      </c>
      <c r="P112" s="107">
        <f>SUBTOTAL(9,P107:P111)</f>
        <v>0</v>
      </c>
      <c r="Q112" s="107">
        <f>SUBTOTAL(9,Q107:Q111)</f>
        <v>3380</v>
      </c>
    </row>
    <row r="113" spans="1:17" s="45" customFormat="1" ht="19.8" customHeight="1" outlineLevel="2">
      <c r="A113" s="69" t="s">
        <v>223</v>
      </c>
      <c r="B113" s="69" t="s">
        <v>130</v>
      </c>
      <c r="C113" s="87" t="s">
        <v>188</v>
      </c>
      <c r="D113" s="71" t="s">
        <v>219</v>
      </c>
      <c r="E113" s="69"/>
      <c r="F113" s="69"/>
      <c r="G113" s="69"/>
      <c r="H113" s="69"/>
      <c r="I113" s="69">
        <v>513</v>
      </c>
      <c r="J113" s="69"/>
      <c r="K113" s="69"/>
      <c r="L113" s="68">
        <f>COUNT(E113:K113)</f>
        <v>1</v>
      </c>
      <c r="M113" s="69">
        <f>L113</f>
        <v>1</v>
      </c>
      <c r="N113" s="75">
        <f>M113*260</f>
        <v>260</v>
      </c>
      <c r="O113" s="54"/>
      <c r="P113" s="20"/>
      <c r="Q113" s="20">
        <f>N113-SUM(O113:P113)</f>
        <v>260</v>
      </c>
    </row>
    <row r="114" spans="1:17" s="45" customFormat="1" ht="19.8" customHeight="1" outlineLevel="1">
      <c r="A114" s="109" t="s">
        <v>95</v>
      </c>
      <c r="B114" s="91"/>
      <c r="C114" s="92"/>
      <c r="D114" s="93"/>
      <c r="E114" s="91"/>
      <c r="F114" s="91"/>
      <c r="G114" s="91"/>
      <c r="H114" s="91"/>
      <c r="I114" s="91"/>
      <c r="J114" s="91"/>
      <c r="K114" s="91"/>
      <c r="L114" s="156"/>
      <c r="M114" s="91">
        <f>SUBTOTAL(9,M113:M113)</f>
        <v>1</v>
      </c>
      <c r="N114" s="157">
        <f>SUBTOTAL(9,N113:N113)</f>
        <v>260</v>
      </c>
      <c r="O114" s="158">
        <f>SUBTOTAL(9,O113:O113)</f>
        <v>0</v>
      </c>
      <c r="P114" s="107">
        <f>SUBTOTAL(9,P113:P113)</f>
        <v>0</v>
      </c>
      <c r="Q114" s="107">
        <f>SUBTOTAL(9,Q113:Q113)</f>
        <v>260</v>
      </c>
    </row>
    <row r="115" spans="1:17" s="45" customFormat="1" ht="19.8" customHeight="1" outlineLevel="2">
      <c r="A115" s="69" t="s">
        <v>221</v>
      </c>
      <c r="B115" s="69" t="s">
        <v>130</v>
      </c>
      <c r="C115" s="87" t="s">
        <v>151</v>
      </c>
      <c r="D115" s="71" t="s">
        <v>168</v>
      </c>
      <c r="E115" s="69"/>
      <c r="F115" s="69">
        <v>614</v>
      </c>
      <c r="G115" s="69"/>
      <c r="H115" s="69"/>
      <c r="I115" s="69"/>
      <c r="J115" s="69"/>
      <c r="K115" s="69"/>
      <c r="L115" s="68">
        <f>COUNT(E115:K115)</f>
        <v>1</v>
      </c>
      <c r="M115" s="69">
        <f>L115</f>
        <v>1</v>
      </c>
      <c r="N115" s="75">
        <f>M115*260</f>
        <v>260</v>
      </c>
      <c r="O115" s="54"/>
      <c r="P115" s="20"/>
      <c r="Q115" s="20">
        <f>N115-SUM(O115:P115)</f>
        <v>260</v>
      </c>
    </row>
    <row r="116" spans="1:17" s="45" customFormat="1" ht="19.8" customHeight="1" outlineLevel="1">
      <c r="A116" s="109" t="s">
        <v>96</v>
      </c>
      <c r="B116" s="91"/>
      <c r="C116" s="92"/>
      <c r="D116" s="93"/>
      <c r="E116" s="91"/>
      <c r="F116" s="91"/>
      <c r="G116" s="91"/>
      <c r="H116" s="91"/>
      <c r="I116" s="91"/>
      <c r="J116" s="91"/>
      <c r="K116" s="91"/>
      <c r="L116" s="156"/>
      <c r="M116" s="91">
        <f>SUBTOTAL(9,M115:M115)</f>
        <v>1</v>
      </c>
      <c r="N116" s="157">
        <f>SUBTOTAL(9,N115:N115)</f>
        <v>260</v>
      </c>
      <c r="O116" s="158">
        <f>SUBTOTAL(9,O115:O115)</f>
        <v>0</v>
      </c>
      <c r="P116" s="107">
        <f>SUBTOTAL(9,P115:P115)</f>
        <v>0</v>
      </c>
      <c r="Q116" s="107">
        <f>SUBTOTAL(9,Q115:Q115)</f>
        <v>260</v>
      </c>
    </row>
    <row r="117" spans="1:17" s="45" customFormat="1" ht="19.8" customHeight="1" outlineLevel="2">
      <c r="A117" s="69" t="s">
        <v>159</v>
      </c>
      <c r="B117" s="69" t="s">
        <v>130</v>
      </c>
      <c r="C117" s="69" t="s">
        <v>160</v>
      </c>
      <c r="D117" s="65" t="s">
        <v>153</v>
      </c>
      <c r="E117" s="69">
        <v>204</v>
      </c>
      <c r="F117" s="69">
        <v>308</v>
      </c>
      <c r="G117" s="69">
        <v>205</v>
      </c>
      <c r="H117" s="69">
        <v>202</v>
      </c>
      <c r="I117" s="69"/>
      <c r="J117" s="69"/>
      <c r="K117" s="69"/>
      <c r="L117" s="68">
        <f>COUNT(E117:K117)</f>
        <v>4</v>
      </c>
      <c r="M117" s="69">
        <f t="shared" ref="M117:M122" si="3">L117</f>
        <v>4</v>
      </c>
      <c r="N117" s="75">
        <f t="shared" ref="N117:N122" si="4">M117*260</f>
        <v>1040</v>
      </c>
      <c r="O117" s="54">
        <v>53</v>
      </c>
      <c r="P117" s="54"/>
      <c r="Q117" s="20">
        <f t="shared" ref="Q117:Q122" si="5">N117-SUM(O117:P117)</f>
        <v>987</v>
      </c>
    </row>
    <row r="118" spans="1:17" s="45" customFormat="1" ht="19.8" customHeight="1" outlineLevel="2">
      <c r="A118" s="69" t="s">
        <v>159</v>
      </c>
      <c r="B118" s="69" t="s">
        <v>130</v>
      </c>
      <c r="C118" s="69" t="s">
        <v>161</v>
      </c>
      <c r="D118" s="65" t="s">
        <v>162</v>
      </c>
      <c r="E118" s="69">
        <v>302</v>
      </c>
      <c r="F118" s="69"/>
      <c r="G118" s="69">
        <v>607</v>
      </c>
      <c r="H118" s="69">
        <v>609</v>
      </c>
      <c r="I118" s="69">
        <v>611</v>
      </c>
      <c r="J118" s="69"/>
      <c r="K118" s="69"/>
      <c r="L118" s="68">
        <f>COUNT(E118:K118)</f>
        <v>4</v>
      </c>
      <c r="M118" s="69">
        <f t="shared" si="3"/>
        <v>4</v>
      </c>
      <c r="N118" s="75">
        <f t="shared" si="4"/>
        <v>1040</v>
      </c>
      <c r="O118" s="54"/>
      <c r="P118" s="54"/>
      <c r="Q118" s="20">
        <f t="shared" si="5"/>
        <v>1040</v>
      </c>
    </row>
    <row r="119" spans="1:17" s="45" customFormat="1" ht="19.8" customHeight="1" outlineLevel="2">
      <c r="A119" s="69" t="s">
        <v>159</v>
      </c>
      <c r="B119" s="90" t="s">
        <v>203</v>
      </c>
      <c r="C119" s="87" t="s">
        <v>156</v>
      </c>
      <c r="D119" s="71" t="s">
        <v>204</v>
      </c>
      <c r="E119" s="69"/>
      <c r="F119" s="69">
        <v>203</v>
      </c>
      <c r="G119" s="69">
        <v>206</v>
      </c>
      <c r="H119" s="69"/>
      <c r="I119" s="69"/>
      <c r="J119" s="69"/>
      <c r="K119" s="69"/>
      <c r="L119" s="68">
        <v>4</v>
      </c>
      <c r="M119" s="69">
        <f t="shared" si="3"/>
        <v>4</v>
      </c>
      <c r="N119" s="75">
        <f t="shared" si="4"/>
        <v>1040</v>
      </c>
      <c r="O119" s="54"/>
      <c r="P119" s="20"/>
      <c r="Q119" s="20">
        <f t="shared" si="5"/>
        <v>1040</v>
      </c>
    </row>
    <row r="120" spans="1:17" s="45" customFormat="1" ht="19.8" customHeight="1" outlineLevel="2">
      <c r="A120" s="69" t="s">
        <v>159</v>
      </c>
      <c r="B120" s="90" t="s">
        <v>203</v>
      </c>
      <c r="C120" s="87" t="s">
        <v>156</v>
      </c>
      <c r="D120" s="71" t="s">
        <v>205</v>
      </c>
      <c r="E120" s="69"/>
      <c r="F120" s="69"/>
      <c r="G120" s="69">
        <v>203</v>
      </c>
      <c r="H120" s="69"/>
      <c r="I120" s="69"/>
      <c r="J120" s="69"/>
      <c r="K120" s="69"/>
      <c r="L120" s="68">
        <v>2</v>
      </c>
      <c r="M120" s="69">
        <f t="shared" si="3"/>
        <v>2</v>
      </c>
      <c r="N120" s="75">
        <f t="shared" si="4"/>
        <v>520</v>
      </c>
      <c r="O120" s="54"/>
      <c r="P120" s="20"/>
      <c r="Q120" s="20">
        <f t="shared" si="5"/>
        <v>520</v>
      </c>
    </row>
    <row r="121" spans="1:17" s="45" customFormat="1" ht="19.8" customHeight="1" outlineLevel="2">
      <c r="A121" s="69" t="s">
        <v>159</v>
      </c>
      <c r="B121" s="90" t="s">
        <v>203</v>
      </c>
      <c r="C121" s="87" t="s">
        <v>156</v>
      </c>
      <c r="D121" s="71" t="s">
        <v>206</v>
      </c>
      <c r="E121" s="69"/>
      <c r="F121" s="69">
        <v>206</v>
      </c>
      <c r="G121" s="69">
        <v>208</v>
      </c>
      <c r="H121" s="69"/>
      <c r="I121" s="69"/>
      <c r="J121" s="69"/>
      <c r="K121" s="69"/>
      <c r="L121" s="68">
        <v>4</v>
      </c>
      <c r="M121" s="69">
        <f t="shared" si="3"/>
        <v>4</v>
      </c>
      <c r="N121" s="75">
        <f t="shared" si="4"/>
        <v>1040</v>
      </c>
      <c r="O121" s="54"/>
      <c r="P121" s="20"/>
      <c r="Q121" s="20">
        <f t="shared" si="5"/>
        <v>1040</v>
      </c>
    </row>
    <row r="122" spans="1:17" s="45" customFormat="1" ht="19.8" customHeight="1" outlineLevel="2">
      <c r="A122" s="69" t="s">
        <v>159</v>
      </c>
      <c r="B122" s="90" t="s">
        <v>203</v>
      </c>
      <c r="C122" s="87" t="s">
        <v>156</v>
      </c>
      <c r="D122" s="71" t="s">
        <v>207</v>
      </c>
      <c r="E122" s="69"/>
      <c r="F122" s="69">
        <v>207</v>
      </c>
      <c r="G122" s="69">
        <v>208</v>
      </c>
      <c r="H122" s="69"/>
      <c r="I122" s="69"/>
      <c r="J122" s="69"/>
      <c r="K122" s="69"/>
      <c r="L122" s="68">
        <v>4</v>
      </c>
      <c r="M122" s="69">
        <f t="shared" si="3"/>
        <v>4</v>
      </c>
      <c r="N122" s="75">
        <f t="shared" si="4"/>
        <v>1040</v>
      </c>
      <c r="O122" s="54"/>
      <c r="P122" s="20"/>
      <c r="Q122" s="20">
        <f t="shared" si="5"/>
        <v>1040</v>
      </c>
    </row>
    <row r="123" spans="1:17" s="45" customFormat="1" ht="19.8" customHeight="1" outlineLevel="1">
      <c r="A123" s="109" t="s">
        <v>97</v>
      </c>
      <c r="B123" s="181"/>
      <c r="C123" s="92"/>
      <c r="D123" s="93"/>
      <c r="E123" s="91"/>
      <c r="F123" s="91"/>
      <c r="G123" s="91"/>
      <c r="H123" s="91"/>
      <c r="I123" s="91"/>
      <c r="J123" s="91"/>
      <c r="K123" s="91"/>
      <c r="L123" s="156"/>
      <c r="M123" s="91">
        <f>SUBTOTAL(9,M117:M122)</f>
        <v>22</v>
      </c>
      <c r="N123" s="157">
        <f>SUBTOTAL(9,N117:N122)</f>
        <v>5720</v>
      </c>
      <c r="O123" s="158">
        <f>SUBTOTAL(9,O117:O122)</f>
        <v>53</v>
      </c>
      <c r="P123" s="107">
        <f>SUBTOTAL(9,P117:P122)</f>
        <v>0</v>
      </c>
      <c r="Q123" s="107">
        <f>SUBTOTAL(9,Q117:Q122)</f>
        <v>5667</v>
      </c>
    </row>
    <row r="124" spans="1:17" s="45" customFormat="1" ht="19.8" customHeight="1" outlineLevel="2">
      <c r="A124" s="69" t="s">
        <v>212</v>
      </c>
      <c r="B124" s="69" t="s">
        <v>130</v>
      </c>
      <c r="C124" s="87" t="s">
        <v>213</v>
      </c>
      <c r="D124" s="71" t="s">
        <v>114</v>
      </c>
      <c r="E124" s="69"/>
      <c r="F124" s="69"/>
      <c r="G124" s="69">
        <v>207</v>
      </c>
      <c r="H124" s="69"/>
      <c r="I124" s="69"/>
      <c r="J124" s="69"/>
      <c r="K124" s="69"/>
      <c r="L124" s="68">
        <f>COUNT(E124:K124)</f>
        <v>1</v>
      </c>
      <c r="M124" s="69">
        <f>L124</f>
        <v>1</v>
      </c>
      <c r="N124" s="75">
        <f>M124*260</f>
        <v>260</v>
      </c>
      <c r="O124" s="54"/>
      <c r="P124" s="20"/>
      <c r="Q124" s="20">
        <f>N124-SUM(O124:P124)</f>
        <v>260</v>
      </c>
    </row>
    <row r="125" spans="1:17" s="45" customFormat="1" ht="19.8" customHeight="1" outlineLevel="1">
      <c r="A125" s="109" t="s">
        <v>98</v>
      </c>
      <c r="B125" s="91"/>
      <c r="C125" s="92"/>
      <c r="D125" s="93"/>
      <c r="E125" s="91"/>
      <c r="F125" s="91"/>
      <c r="G125" s="91"/>
      <c r="H125" s="91"/>
      <c r="I125" s="91"/>
      <c r="J125" s="91"/>
      <c r="K125" s="91"/>
      <c r="L125" s="156"/>
      <c r="M125" s="91">
        <f>SUBTOTAL(9,M124:M124)</f>
        <v>1</v>
      </c>
      <c r="N125" s="157">
        <f>SUBTOTAL(9,N124:N124)</f>
        <v>260</v>
      </c>
      <c r="O125" s="158">
        <f>SUBTOTAL(9,O124:O124)</f>
        <v>0</v>
      </c>
      <c r="P125" s="107">
        <f>SUBTOTAL(9,P124:P124)</f>
        <v>0</v>
      </c>
      <c r="Q125" s="107">
        <f>SUBTOTAL(9,Q124:Q124)</f>
        <v>260</v>
      </c>
    </row>
    <row r="126" spans="1:17" s="45" customFormat="1" ht="19.8" customHeight="1" outlineLevel="2">
      <c r="A126" s="67" t="s">
        <v>210</v>
      </c>
      <c r="B126" s="69" t="s">
        <v>130</v>
      </c>
      <c r="C126" s="67" t="s">
        <v>215</v>
      </c>
      <c r="D126" s="71" t="s">
        <v>219</v>
      </c>
      <c r="G126" s="45">
        <v>106</v>
      </c>
      <c r="H126" s="69"/>
      <c r="I126" s="69"/>
      <c r="J126" s="69"/>
      <c r="K126" s="69"/>
      <c r="L126" s="68">
        <f>COUNT(E126:K126)</f>
        <v>1</v>
      </c>
      <c r="M126" s="69">
        <f>L126</f>
        <v>1</v>
      </c>
      <c r="N126" s="75">
        <f>M126*260</f>
        <v>260</v>
      </c>
      <c r="O126" s="54"/>
      <c r="P126" s="20"/>
      <c r="Q126" s="20">
        <f>N126-SUM(O126:P126)</f>
        <v>260</v>
      </c>
    </row>
    <row r="127" spans="1:17" s="45" customFormat="1" ht="19.8" customHeight="1" outlineLevel="1">
      <c r="A127" s="109" t="s">
        <v>99</v>
      </c>
      <c r="B127" s="91"/>
      <c r="C127" s="91"/>
      <c r="D127" s="93"/>
      <c r="E127" s="182"/>
      <c r="F127" s="182"/>
      <c r="G127" s="182"/>
      <c r="H127" s="91"/>
      <c r="I127" s="91"/>
      <c r="J127" s="91"/>
      <c r="K127" s="91"/>
      <c r="L127" s="156"/>
      <c r="M127" s="91">
        <f>SUBTOTAL(9,M126:M126)</f>
        <v>1</v>
      </c>
      <c r="N127" s="157">
        <f>SUBTOTAL(9,N126:N126)</f>
        <v>260</v>
      </c>
      <c r="O127" s="158">
        <f>SUBTOTAL(9,O126:O126)</f>
        <v>0</v>
      </c>
      <c r="P127" s="107">
        <f>SUBTOTAL(9,P126:P126)</f>
        <v>0</v>
      </c>
      <c r="Q127" s="107">
        <f>SUBTOTAL(9,Q126:Q126)</f>
        <v>260</v>
      </c>
    </row>
    <row r="128" spans="1:17" s="45" customFormat="1" ht="19.8" customHeight="1" outlineLevel="2">
      <c r="A128" s="69" t="s">
        <v>161</v>
      </c>
      <c r="B128" s="69" t="s">
        <v>130</v>
      </c>
      <c r="C128" s="87" t="s">
        <v>210</v>
      </c>
      <c r="D128" s="71" t="s">
        <v>114</v>
      </c>
      <c r="E128" s="69"/>
      <c r="F128" s="69">
        <v>106</v>
      </c>
      <c r="G128" s="69">
        <v>106</v>
      </c>
      <c r="H128" s="69"/>
      <c r="I128" s="69"/>
      <c r="J128" s="69"/>
      <c r="K128" s="69"/>
      <c r="L128" s="68">
        <f>COUNT(E128:K128)</f>
        <v>2</v>
      </c>
      <c r="M128" s="69">
        <f>L128</f>
        <v>2</v>
      </c>
      <c r="N128" s="75">
        <f>M128*260</f>
        <v>520</v>
      </c>
      <c r="O128" s="54"/>
      <c r="P128" s="20"/>
      <c r="Q128" s="20">
        <f>N128-SUM(O128:P128)</f>
        <v>520</v>
      </c>
    </row>
    <row r="129" spans="1:17" s="45" customFormat="1" ht="19.8" customHeight="1" outlineLevel="1">
      <c r="A129" s="109" t="s">
        <v>100</v>
      </c>
      <c r="B129" s="91"/>
      <c r="C129" s="92"/>
      <c r="D129" s="93"/>
      <c r="E129" s="91"/>
      <c r="F129" s="91"/>
      <c r="G129" s="91"/>
      <c r="H129" s="91"/>
      <c r="I129" s="91"/>
      <c r="J129" s="91"/>
      <c r="K129" s="91"/>
      <c r="L129" s="156"/>
      <c r="M129" s="91">
        <f>SUBTOTAL(9,M128:M128)</f>
        <v>2</v>
      </c>
      <c r="N129" s="157">
        <f>SUBTOTAL(9,N128:N128)</f>
        <v>520</v>
      </c>
      <c r="O129" s="158">
        <f>SUBTOTAL(9,O128:O128)</f>
        <v>0</v>
      </c>
      <c r="P129" s="107">
        <f>SUBTOTAL(9,P128:P128)</f>
        <v>0</v>
      </c>
      <c r="Q129" s="107">
        <f>SUBTOTAL(9,Q128:Q128)</f>
        <v>520</v>
      </c>
    </row>
    <row r="130" spans="1:17" s="45" customFormat="1" ht="25.5" customHeight="1">
      <c r="A130" s="99" t="s">
        <v>58</v>
      </c>
      <c r="B130" s="69"/>
      <c r="C130" s="87"/>
      <c r="D130" s="71"/>
      <c r="E130" s="69"/>
      <c r="F130" s="69"/>
      <c r="G130" s="69"/>
      <c r="H130" s="69"/>
      <c r="I130" s="69"/>
      <c r="J130" s="69"/>
      <c r="K130" s="69"/>
      <c r="L130" s="68"/>
      <c r="M130" s="69">
        <f>SUBTOTAL(9,M3:M128)</f>
        <v>174</v>
      </c>
      <c r="N130" s="75">
        <f>SUBTOTAL(9,N3:N128)</f>
        <v>45240</v>
      </c>
      <c r="O130" s="54">
        <f>SUBTOTAL(9,O3:O128)</f>
        <v>125</v>
      </c>
      <c r="P130" s="20">
        <f>SUBTOTAL(9,P3:P128)</f>
        <v>59</v>
      </c>
      <c r="Q130" s="20">
        <f>SUBTOTAL(9,Q3:Q128)</f>
        <v>45056</v>
      </c>
    </row>
    <row r="131" spans="1:17">
      <c r="A131" s="53"/>
      <c r="B131" s="56"/>
      <c r="C131" s="53"/>
      <c r="E131" s="56"/>
      <c r="F131" s="56"/>
      <c r="G131" s="56"/>
      <c r="H131" s="56"/>
      <c r="I131" s="56"/>
      <c r="J131" s="56"/>
      <c r="K131" s="56"/>
      <c r="L131" s="153"/>
    </row>
    <row r="132" spans="1:17" s="4" customFormat="1" ht="24" customHeight="1">
      <c r="A132" s="23" t="s">
        <v>2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8"/>
      <c r="M132" s="23"/>
      <c r="N132" s="3"/>
      <c r="O132" s="23"/>
      <c r="P132" s="23"/>
      <c r="Q132" s="23"/>
    </row>
    <row r="133" spans="1:17" customFormat="1">
      <c r="A133" s="5" t="s">
        <v>3</v>
      </c>
      <c r="B133" s="21"/>
      <c r="C133" s="6"/>
      <c r="D133" s="24"/>
      <c r="E133" s="6"/>
      <c r="F133" s="7"/>
      <c r="G133" s="7"/>
      <c r="H133" s="7"/>
      <c r="I133" s="7"/>
      <c r="J133" s="6"/>
      <c r="K133" s="6"/>
      <c r="L133" s="29"/>
      <c r="M133" s="6"/>
      <c r="N133" s="76"/>
      <c r="O133" s="8"/>
    </row>
    <row r="134" spans="1:17" s="1" customFormat="1">
      <c r="A134" s="34"/>
      <c r="B134" s="35"/>
      <c r="C134" s="34"/>
      <c r="D134" s="36"/>
      <c r="E134" s="35"/>
      <c r="F134" s="35"/>
      <c r="G134" s="35"/>
      <c r="H134" s="35"/>
      <c r="I134" s="35"/>
      <c r="J134" s="35"/>
      <c r="K134" s="35"/>
      <c r="L134" s="37"/>
      <c r="N134" s="77"/>
      <c r="Q134" s="43"/>
    </row>
    <row r="135" spans="1:17">
      <c r="L135" s="153"/>
      <c r="M135" s="30"/>
      <c r="O135" s="30"/>
      <c r="P135" s="30"/>
      <c r="Q135" s="30"/>
    </row>
  </sheetData>
  <sortState ref="A3:Q82">
    <sortCondition ref="A2"/>
  </sortState>
  <mergeCells count="1">
    <mergeCell ref="A1:Q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94"/>
  <sheetViews>
    <sheetView tabSelected="1" topLeftCell="A31" zoomScale="90" zoomScaleNormal="90" workbookViewId="0">
      <selection activeCell="F49" sqref="F49"/>
    </sheetView>
  </sheetViews>
  <sheetFormatPr defaultColWidth="8.88671875" defaultRowHeight="16.2" outlineLevelRow="2"/>
  <cols>
    <col min="1" max="1" width="15.44140625" style="1" customWidth="1"/>
    <col min="2" max="2" width="6" style="43" customWidth="1"/>
    <col min="3" max="3" width="7.44140625" style="1" customWidth="1"/>
    <col min="4" max="4" width="12.109375" style="36" customWidth="1"/>
    <col min="5" max="11" width="6.6640625" style="43" customWidth="1"/>
    <col min="12" max="12" width="4.44140625" style="45" customWidth="1"/>
    <col min="13" max="13" width="5.77734375" style="1" customWidth="1"/>
    <col min="14" max="14" width="8" style="26" customWidth="1"/>
    <col min="15" max="16" width="6.88671875" style="1" customWidth="1"/>
    <col min="17" max="17" width="8.6640625" style="117" customWidth="1"/>
    <col min="18" max="19" width="8.77734375" style="1"/>
    <col min="20" max="16384" width="8.88671875" style="1"/>
  </cols>
  <sheetData>
    <row r="1" spans="1:17" ht="36.75" customHeight="1">
      <c r="A1" s="183" t="s">
        <v>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 s="11" customFormat="1" ht="30.75" customHeight="1">
      <c r="A2" s="82" t="s">
        <v>15</v>
      </c>
      <c r="B2" s="83" t="s">
        <v>0</v>
      </c>
      <c r="C2" s="84" t="s">
        <v>1</v>
      </c>
      <c r="D2" s="85" t="s">
        <v>16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7" t="s">
        <v>11</v>
      </c>
      <c r="M2" s="10" t="s">
        <v>12</v>
      </c>
      <c r="N2" s="13" t="s">
        <v>13</v>
      </c>
      <c r="O2" s="12" t="s">
        <v>106</v>
      </c>
      <c r="P2" s="12" t="s">
        <v>107</v>
      </c>
      <c r="Q2" s="50" t="s">
        <v>14</v>
      </c>
    </row>
    <row r="3" spans="1:17" s="16" customFormat="1" ht="17.399999999999999" customHeight="1" outlineLevel="2">
      <c r="A3" s="89" t="s">
        <v>38</v>
      </c>
      <c r="B3" s="14" t="s">
        <v>20</v>
      </c>
      <c r="C3" s="49" t="s">
        <v>23</v>
      </c>
      <c r="D3" s="65" t="s">
        <v>36</v>
      </c>
      <c r="E3" s="22"/>
      <c r="F3" s="22"/>
      <c r="G3" s="32"/>
      <c r="H3" s="22"/>
      <c r="I3" s="22">
        <v>402</v>
      </c>
      <c r="J3" s="22"/>
      <c r="K3" s="22"/>
      <c r="L3" s="17">
        <f>COUNT(E3:K3)</f>
        <v>1</v>
      </c>
      <c r="M3" s="46">
        <f>SUM(L3:L3)</f>
        <v>1</v>
      </c>
      <c r="N3" s="19">
        <f>M3*260</f>
        <v>260</v>
      </c>
      <c r="O3" s="15"/>
      <c r="P3" s="20"/>
      <c r="Q3" s="48">
        <f>N3-SUM(O3:P3)</f>
        <v>260</v>
      </c>
    </row>
    <row r="4" spans="1:17" s="16" customFormat="1" ht="17.399999999999999" customHeight="1" outlineLevel="1">
      <c r="A4" s="100" t="s">
        <v>45</v>
      </c>
      <c r="B4" s="94"/>
      <c r="C4" s="95"/>
      <c r="D4" s="96"/>
      <c r="E4" s="101"/>
      <c r="F4" s="101"/>
      <c r="G4" s="102"/>
      <c r="H4" s="101"/>
      <c r="I4" s="101"/>
      <c r="J4" s="101"/>
      <c r="K4" s="101"/>
      <c r="L4" s="103">
        <f t="shared" ref="L4:Q4" si="0">SUBTOTAL(9,L3:L3)</f>
        <v>1</v>
      </c>
      <c r="M4" s="104">
        <f t="shared" si="0"/>
        <v>1</v>
      </c>
      <c r="N4" s="105">
        <f t="shared" si="0"/>
        <v>260</v>
      </c>
      <c r="O4" s="106">
        <f t="shared" si="0"/>
        <v>0</v>
      </c>
      <c r="P4" s="107">
        <f t="shared" si="0"/>
        <v>0</v>
      </c>
      <c r="Q4" s="113">
        <f t="shared" si="0"/>
        <v>260</v>
      </c>
    </row>
    <row r="5" spans="1:17" s="16" customFormat="1" ht="17.399999999999999" customHeight="1" outlineLevel="2">
      <c r="A5" s="89" t="s">
        <v>40</v>
      </c>
      <c r="B5" s="14" t="s">
        <v>20</v>
      </c>
      <c r="C5" s="49" t="s">
        <v>23</v>
      </c>
      <c r="D5" s="65" t="s">
        <v>39</v>
      </c>
      <c r="E5" s="22">
        <v>213</v>
      </c>
      <c r="F5" s="22"/>
      <c r="G5" s="32"/>
      <c r="H5" s="22"/>
      <c r="I5" s="22"/>
      <c r="J5" s="22"/>
      <c r="K5" s="22"/>
      <c r="L5" s="17">
        <f>COUNT(E5:K5)</f>
        <v>1</v>
      </c>
      <c r="M5" s="46">
        <f>SUM(L5:L5)</f>
        <v>1</v>
      </c>
      <c r="N5" s="19">
        <f>M5*260</f>
        <v>260</v>
      </c>
      <c r="O5" s="15"/>
      <c r="P5" s="20"/>
      <c r="Q5" s="48">
        <f>N5-SUM(O5:P5)</f>
        <v>260</v>
      </c>
    </row>
    <row r="6" spans="1:17" s="16" customFormat="1" ht="17.399999999999999" customHeight="1" outlineLevel="1">
      <c r="A6" s="108" t="s">
        <v>46</v>
      </c>
      <c r="B6" s="94"/>
      <c r="C6" s="95"/>
      <c r="D6" s="96"/>
      <c r="E6" s="101"/>
      <c r="F6" s="101"/>
      <c r="G6" s="102"/>
      <c r="H6" s="101"/>
      <c r="I6" s="101"/>
      <c r="J6" s="101"/>
      <c r="K6" s="101"/>
      <c r="L6" s="103">
        <f t="shared" ref="L6:Q6" si="1">SUBTOTAL(9,L5:L5)</f>
        <v>1</v>
      </c>
      <c r="M6" s="104">
        <f t="shared" si="1"/>
        <v>1</v>
      </c>
      <c r="N6" s="105">
        <f t="shared" si="1"/>
        <v>260</v>
      </c>
      <c r="O6" s="106">
        <f t="shared" si="1"/>
        <v>0</v>
      </c>
      <c r="P6" s="107">
        <f t="shared" si="1"/>
        <v>0</v>
      </c>
      <c r="Q6" s="113">
        <f t="shared" si="1"/>
        <v>260</v>
      </c>
    </row>
    <row r="7" spans="1:17" s="16" customFormat="1" ht="17.399999999999999" customHeight="1" outlineLevel="2">
      <c r="A7" s="69" t="s">
        <v>32</v>
      </c>
      <c r="B7" s="69" t="s">
        <v>19</v>
      </c>
      <c r="C7" s="16" t="s">
        <v>33</v>
      </c>
      <c r="D7" s="65" t="s">
        <v>30</v>
      </c>
      <c r="E7" s="14">
        <v>414</v>
      </c>
      <c r="F7" s="14"/>
      <c r="G7" s="14"/>
      <c r="H7" s="14"/>
      <c r="I7" s="14"/>
      <c r="J7" s="14"/>
      <c r="K7" s="14"/>
      <c r="L7" s="47">
        <f>COUNT(E7:K7)</f>
        <v>1</v>
      </c>
      <c r="M7" s="46">
        <f>SUM(L7:L7)</f>
        <v>1</v>
      </c>
      <c r="N7" s="33">
        <f>M7*260</f>
        <v>260</v>
      </c>
      <c r="O7" s="15"/>
      <c r="P7" s="20"/>
      <c r="Q7" s="48">
        <f>N7-SUM(O7:P7)</f>
        <v>260</v>
      </c>
    </row>
    <row r="8" spans="1:17" s="16" customFormat="1" ht="17.399999999999999" customHeight="1" outlineLevel="1">
      <c r="A8" s="109" t="s">
        <v>47</v>
      </c>
      <c r="B8" s="91"/>
      <c r="C8" s="110"/>
      <c r="D8" s="96"/>
      <c r="E8" s="94"/>
      <c r="F8" s="94"/>
      <c r="G8" s="94"/>
      <c r="H8" s="94"/>
      <c r="I8" s="94"/>
      <c r="J8" s="94"/>
      <c r="K8" s="94"/>
      <c r="L8" s="111">
        <f t="shared" ref="L8:Q8" si="2">SUBTOTAL(9,L7:L7)</f>
        <v>1</v>
      </c>
      <c r="M8" s="104">
        <f t="shared" si="2"/>
        <v>1</v>
      </c>
      <c r="N8" s="112">
        <f t="shared" si="2"/>
        <v>260</v>
      </c>
      <c r="O8" s="106">
        <f t="shared" si="2"/>
        <v>0</v>
      </c>
      <c r="P8" s="107">
        <f t="shared" si="2"/>
        <v>0</v>
      </c>
      <c r="Q8" s="113">
        <f t="shared" si="2"/>
        <v>260</v>
      </c>
    </row>
    <row r="9" spans="1:17" s="16" customFormat="1" ht="17.399999999999999" customHeight="1" outlineLevel="2">
      <c r="A9" s="89" t="s">
        <v>26</v>
      </c>
      <c r="B9" s="14" t="s">
        <v>20</v>
      </c>
      <c r="C9" s="49" t="s">
        <v>23</v>
      </c>
      <c r="D9" s="65" t="s">
        <v>36</v>
      </c>
      <c r="G9" s="32">
        <v>406</v>
      </c>
      <c r="H9" s="22"/>
      <c r="I9" s="22"/>
      <c r="J9" s="22"/>
      <c r="K9" s="22"/>
      <c r="L9" s="17">
        <f>COUNT(E9:K9)</f>
        <v>1</v>
      </c>
      <c r="M9" s="46">
        <f>SUM(L9:L9)</f>
        <v>1</v>
      </c>
      <c r="N9" s="19">
        <f>M9*260</f>
        <v>260</v>
      </c>
      <c r="O9" s="51"/>
      <c r="P9" s="20"/>
      <c r="Q9" s="48">
        <f>N9-SUM(O9:P9)</f>
        <v>260</v>
      </c>
    </row>
    <row r="10" spans="1:17" s="16" customFormat="1" ht="17.399999999999999" customHeight="1" outlineLevel="2">
      <c r="A10" s="89" t="s">
        <v>26</v>
      </c>
      <c r="B10" s="14" t="s">
        <v>20</v>
      </c>
      <c r="C10" s="49" t="s">
        <v>23</v>
      </c>
      <c r="D10" s="65" t="s">
        <v>39</v>
      </c>
      <c r="E10" s="22"/>
      <c r="F10" s="22"/>
      <c r="G10" s="32"/>
      <c r="H10" s="22"/>
      <c r="I10" s="22"/>
      <c r="J10" s="22"/>
      <c r="K10" s="22">
        <v>406</v>
      </c>
      <c r="L10" s="17">
        <f>COUNT(E10:K10)</f>
        <v>1</v>
      </c>
      <c r="M10" s="46">
        <f>SUM(L10:L10)</f>
        <v>1</v>
      </c>
      <c r="N10" s="19">
        <f>M24*260</f>
        <v>260</v>
      </c>
      <c r="O10" s="15"/>
      <c r="P10" s="20"/>
      <c r="Q10" s="48">
        <f>N10-SUM(O10:P10)</f>
        <v>260</v>
      </c>
    </row>
    <row r="11" spans="1:17" s="16" customFormat="1" ht="17.399999999999999" customHeight="1" outlineLevel="1">
      <c r="A11" s="108" t="s">
        <v>48</v>
      </c>
      <c r="B11" s="94"/>
      <c r="C11" s="95"/>
      <c r="D11" s="96"/>
      <c r="E11" s="101"/>
      <c r="F11" s="101"/>
      <c r="G11" s="102"/>
      <c r="H11" s="101"/>
      <c r="I11" s="101"/>
      <c r="J11" s="101"/>
      <c r="K11" s="101"/>
      <c r="L11" s="103">
        <f t="shared" ref="L11:Q11" si="3">SUBTOTAL(9,L9:L10)</f>
        <v>2</v>
      </c>
      <c r="M11" s="104">
        <f t="shared" si="3"/>
        <v>2</v>
      </c>
      <c r="N11" s="105">
        <f t="shared" si="3"/>
        <v>520</v>
      </c>
      <c r="O11" s="106">
        <f t="shared" si="3"/>
        <v>0</v>
      </c>
      <c r="P11" s="107">
        <f t="shared" si="3"/>
        <v>0</v>
      </c>
      <c r="Q11" s="113">
        <f t="shared" si="3"/>
        <v>520</v>
      </c>
    </row>
    <row r="12" spans="1:17" s="16" customFormat="1" ht="17.399999999999999" customHeight="1" outlineLevel="2">
      <c r="A12" s="89" t="s">
        <v>41</v>
      </c>
      <c r="B12" s="14" t="s">
        <v>20</v>
      </c>
      <c r="C12" s="49" t="s">
        <v>23</v>
      </c>
      <c r="D12" s="65" t="s">
        <v>39</v>
      </c>
      <c r="E12" s="22"/>
      <c r="F12" s="22"/>
      <c r="G12" s="32">
        <v>211</v>
      </c>
      <c r="H12" s="22"/>
      <c r="I12" s="22"/>
      <c r="J12" s="22"/>
      <c r="K12" s="22"/>
      <c r="L12" s="17">
        <f>COUNT(E12:K12)</f>
        <v>1</v>
      </c>
      <c r="M12" s="46">
        <f>SUM(L12:L12)</f>
        <v>1</v>
      </c>
      <c r="N12" s="19">
        <f>M12*260</f>
        <v>260</v>
      </c>
      <c r="O12" s="15"/>
      <c r="P12" s="20"/>
      <c r="Q12" s="48">
        <f>N12-SUM(O12:P12)</f>
        <v>260</v>
      </c>
    </row>
    <row r="13" spans="1:17" s="16" customFormat="1" ht="17.399999999999999" customHeight="1" outlineLevel="1">
      <c r="A13" s="108" t="s">
        <v>49</v>
      </c>
      <c r="B13" s="94"/>
      <c r="C13" s="95"/>
      <c r="D13" s="96"/>
      <c r="E13" s="101"/>
      <c r="F13" s="101"/>
      <c r="G13" s="102"/>
      <c r="H13" s="101"/>
      <c r="I13" s="101"/>
      <c r="J13" s="101"/>
      <c r="K13" s="101"/>
      <c r="L13" s="103">
        <f t="shared" ref="L13:Q13" si="4">SUBTOTAL(9,L12:L12)</f>
        <v>1</v>
      </c>
      <c r="M13" s="104">
        <f t="shared" si="4"/>
        <v>1</v>
      </c>
      <c r="N13" s="105">
        <f t="shared" si="4"/>
        <v>260</v>
      </c>
      <c r="O13" s="106">
        <f t="shared" si="4"/>
        <v>0</v>
      </c>
      <c r="P13" s="107">
        <f t="shared" si="4"/>
        <v>0</v>
      </c>
      <c r="Q13" s="113">
        <f t="shared" si="4"/>
        <v>260</v>
      </c>
    </row>
    <row r="14" spans="1:17" s="16" customFormat="1" ht="17.399999999999999" customHeight="1" outlineLevel="2">
      <c r="A14" s="89" t="s">
        <v>29</v>
      </c>
      <c r="B14" s="69" t="s">
        <v>19</v>
      </c>
      <c r="C14" s="49" t="s">
        <v>34</v>
      </c>
      <c r="D14" s="25">
        <v>42481</v>
      </c>
      <c r="E14" s="22"/>
      <c r="F14" s="22"/>
      <c r="G14" s="32"/>
      <c r="H14" s="22"/>
      <c r="I14" s="22"/>
      <c r="J14" s="22">
        <v>513</v>
      </c>
      <c r="K14" s="22"/>
      <c r="L14" s="17">
        <f>COUNT(E14:K14)</f>
        <v>1</v>
      </c>
      <c r="M14" s="46">
        <f>SUM(L14:L14)</f>
        <v>1</v>
      </c>
      <c r="N14" s="19">
        <f>M14*260</f>
        <v>260</v>
      </c>
      <c r="O14" s="15"/>
      <c r="P14" s="20"/>
      <c r="Q14" s="48">
        <f>N14-SUM(O14:P14)</f>
        <v>260</v>
      </c>
    </row>
    <row r="15" spans="1:17" s="16" customFormat="1" ht="17.399999999999999" customHeight="1" outlineLevel="1">
      <c r="A15" s="108" t="s">
        <v>50</v>
      </c>
      <c r="B15" s="91"/>
      <c r="C15" s="95"/>
      <c r="D15" s="114"/>
      <c r="E15" s="101"/>
      <c r="F15" s="101"/>
      <c r="G15" s="102"/>
      <c r="H15" s="101"/>
      <c r="I15" s="101"/>
      <c r="J15" s="101"/>
      <c r="K15" s="101"/>
      <c r="L15" s="103">
        <f t="shared" ref="L15:Q15" si="5">SUBTOTAL(9,L14:L14)</f>
        <v>1</v>
      </c>
      <c r="M15" s="104">
        <f t="shared" si="5"/>
        <v>1</v>
      </c>
      <c r="N15" s="105">
        <f t="shared" si="5"/>
        <v>260</v>
      </c>
      <c r="O15" s="106">
        <f t="shared" si="5"/>
        <v>0</v>
      </c>
      <c r="P15" s="107">
        <f t="shared" si="5"/>
        <v>0</v>
      </c>
      <c r="Q15" s="113">
        <f t="shared" si="5"/>
        <v>260</v>
      </c>
    </row>
    <row r="16" spans="1:17" s="16" customFormat="1" ht="17.399999999999999" customHeight="1" outlineLevel="2">
      <c r="A16" s="89" t="s">
        <v>21</v>
      </c>
      <c r="B16" s="14" t="s">
        <v>20</v>
      </c>
      <c r="C16" s="49" t="s">
        <v>23</v>
      </c>
      <c r="D16" s="65" t="s">
        <v>36</v>
      </c>
      <c r="E16" s="22"/>
      <c r="F16" s="22">
        <v>214</v>
      </c>
      <c r="G16" s="32"/>
      <c r="H16" s="22"/>
      <c r="I16" s="22"/>
      <c r="J16" s="22"/>
      <c r="K16" s="22"/>
      <c r="L16" s="17">
        <f>COUNT(E16:K16)</f>
        <v>1</v>
      </c>
      <c r="M16" s="46">
        <f>SUM(L16:L16)</f>
        <v>1</v>
      </c>
      <c r="N16" s="19">
        <f>M16*260</f>
        <v>260</v>
      </c>
      <c r="O16" s="15"/>
      <c r="P16" s="20"/>
      <c r="Q16" s="48">
        <f>N16-SUM(O16:P16)</f>
        <v>260</v>
      </c>
    </row>
    <row r="17" spans="1:17" s="16" customFormat="1" ht="17.399999999999999" customHeight="1" outlineLevel="2">
      <c r="A17" s="121" t="s">
        <v>21</v>
      </c>
      <c r="B17" s="14" t="s">
        <v>20</v>
      </c>
      <c r="C17" s="49" t="s">
        <v>23</v>
      </c>
      <c r="D17" s="122" t="s">
        <v>102</v>
      </c>
      <c r="E17" s="123"/>
      <c r="F17" s="123"/>
      <c r="G17" s="124">
        <v>214</v>
      </c>
      <c r="H17" s="123"/>
      <c r="I17" s="123"/>
      <c r="J17" s="123"/>
      <c r="K17" s="123"/>
      <c r="L17" s="125">
        <f>COUNT(E17:K17)</f>
        <v>1</v>
      </c>
      <c r="M17" s="126">
        <f>SUM(L17:L17)</f>
        <v>1</v>
      </c>
      <c r="N17" s="127">
        <f>M17*260</f>
        <v>260</v>
      </c>
      <c r="O17" s="128"/>
      <c r="P17" s="129"/>
      <c r="Q17" s="130">
        <f>N17-SUM(O17:P17)</f>
        <v>260</v>
      </c>
    </row>
    <row r="18" spans="1:17" s="16" customFormat="1" ht="17.399999999999999" customHeight="1" outlineLevel="1">
      <c r="A18" s="134" t="s">
        <v>51</v>
      </c>
      <c r="B18" s="94"/>
      <c r="C18" s="95"/>
      <c r="D18" s="131"/>
      <c r="E18" s="135"/>
      <c r="F18" s="135"/>
      <c r="G18" s="136"/>
      <c r="H18" s="135"/>
      <c r="I18" s="135"/>
      <c r="J18" s="135"/>
      <c r="K18" s="135"/>
      <c r="L18" s="137">
        <f t="shared" ref="L18:Q18" si="6">SUBTOTAL(9,L16:L17)</f>
        <v>2</v>
      </c>
      <c r="M18" s="138">
        <f t="shared" si="6"/>
        <v>2</v>
      </c>
      <c r="N18" s="139">
        <f t="shared" si="6"/>
        <v>520</v>
      </c>
      <c r="O18" s="140">
        <f t="shared" si="6"/>
        <v>0</v>
      </c>
      <c r="P18" s="141">
        <f t="shared" si="6"/>
        <v>0</v>
      </c>
      <c r="Q18" s="142">
        <f t="shared" si="6"/>
        <v>520</v>
      </c>
    </row>
    <row r="19" spans="1:17" s="16" customFormat="1" ht="17.399999999999999" customHeight="1" outlineLevel="2">
      <c r="A19" s="89" t="s">
        <v>42</v>
      </c>
      <c r="B19" s="14" t="s">
        <v>20</v>
      </c>
      <c r="C19" s="49" t="s">
        <v>23</v>
      </c>
      <c r="D19" s="65" t="s">
        <v>39</v>
      </c>
      <c r="E19" s="22"/>
      <c r="F19" s="22"/>
      <c r="G19" s="32"/>
      <c r="H19" s="22"/>
      <c r="I19" s="22">
        <v>212</v>
      </c>
      <c r="J19" s="22"/>
      <c r="K19" s="22"/>
      <c r="L19" s="17">
        <f>COUNT(E19:K19)</f>
        <v>1</v>
      </c>
      <c r="M19" s="46">
        <f>SUM(L19:L19)</f>
        <v>1</v>
      </c>
      <c r="N19" s="19">
        <f>M19*260</f>
        <v>260</v>
      </c>
      <c r="O19" s="15"/>
      <c r="P19" s="20"/>
      <c r="Q19" s="48">
        <f>N19-SUM(O19:P19)</f>
        <v>260</v>
      </c>
    </row>
    <row r="20" spans="1:17" s="16" customFormat="1" ht="17.399999999999999" customHeight="1" outlineLevel="2">
      <c r="A20" s="121" t="s">
        <v>42</v>
      </c>
      <c r="B20" s="14" t="s">
        <v>20</v>
      </c>
      <c r="C20" s="49" t="s">
        <v>23</v>
      </c>
      <c r="D20" s="122" t="s">
        <v>43</v>
      </c>
      <c r="E20" s="123"/>
      <c r="F20" s="123"/>
      <c r="G20" s="124"/>
      <c r="H20" s="123"/>
      <c r="I20" s="123">
        <v>212</v>
      </c>
      <c r="J20" s="123"/>
      <c r="K20" s="123"/>
      <c r="L20" s="125">
        <f>COUNT(E20:K20)</f>
        <v>1</v>
      </c>
      <c r="M20" s="126">
        <f>SUM(L20:L20)</f>
        <v>1</v>
      </c>
      <c r="N20" s="127">
        <f>M20*260</f>
        <v>260</v>
      </c>
      <c r="O20" s="128"/>
      <c r="P20" s="129"/>
      <c r="Q20" s="130">
        <f>N20-SUM(O20:P20)</f>
        <v>260</v>
      </c>
    </row>
    <row r="21" spans="1:17" s="16" customFormat="1" ht="17.399999999999999" customHeight="1" outlineLevel="2">
      <c r="A21" s="121" t="s">
        <v>42</v>
      </c>
      <c r="B21" s="14" t="s">
        <v>20</v>
      </c>
      <c r="C21" s="49" t="s">
        <v>23</v>
      </c>
      <c r="D21" s="122" t="s">
        <v>103</v>
      </c>
      <c r="E21" s="123">
        <v>212</v>
      </c>
      <c r="F21" s="123"/>
      <c r="G21" s="124"/>
      <c r="H21" s="123"/>
      <c r="I21" s="123"/>
      <c r="J21" s="123"/>
      <c r="K21" s="123"/>
      <c r="L21" s="125">
        <f>COUNT(E21:K21)</f>
        <v>1</v>
      </c>
      <c r="M21" s="126">
        <f>SUM(L21:L21)</f>
        <v>1</v>
      </c>
      <c r="N21" s="127">
        <f>M21*260</f>
        <v>260</v>
      </c>
      <c r="O21" s="128"/>
      <c r="P21" s="129"/>
      <c r="Q21" s="130">
        <f>N21-SUM(O21:P21)</f>
        <v>260</v>
      </c>
    </row>
    <row r="22" spans="1:17" s="16" customFormat="1" ht="17.399999999999999" customHeight="1" outlineLevel="1">
      <c r="A22" s="134" t="s">
        <v>52</v>
      </c>
      <c r="B22" s="94"/>
      <c r="C22" s="95"/>
      <c r="D22" s="131"/>
      <c r="E22" s="135"/>
      <c r="F22" s="135"/>
      <c r="G22" s="136"/>
      <c r="H22" s="135"/>
      <c r="I22" s="135"/>
      <c r="J22" s="135"/>
      <c r="K22" s="135"/>
      <c r="L22" s="137">
        <f t="shared" ref="L22:Q22" si="7">SUBTOTAL(9,L19:L21)</f>
        <v>3</v>
      </c>
      <c r="M22" s="138">
        <f t="shared" si="7"/>
        <v>3</v>
      </c>
      <c r="N22" s="139">
        <f t="shared" si="7"/>
        <v>780</v>
      </c>
      <c r="O22" s="140">
        <f t="shared" si="7"/>
        <v>0</v>
      </c>
      <c r="P22" s="141">
        <f t="shared" si="7"/>
        <v>0</v>
      </c>
      <c r="Q22" s="142">
        <f t="shared" si="7"/>
        <v>780</v>
      </c>
    </row>
    <row r="23" spans="1:17" s="16" customFormat="1" ht="17.399999999999999" customHeight="1" outlineLevel="2">
      <c r="A23" s="89" t="s">
        <v>37</v>
      </c>
      <c r="B23" s="14" t="s">
        <v>20</v>
      </c>
      <c r="C23" s="49" t="s">
        <v>23</v>
      </c>
      <c r="D23" s="65" t="s">
        <v>36</v>
      </c>
      <c r="E23" s="22"/>
      <c r="F23" s="22"/>
      <c r="G23" s="32"/>
      <c r="H23" s="22">
        <v>312</v>
      </c>
      <c r="I23" s="22"/>
      <c r="J23" s="22"/>
      <c r="K23" s="22"/>
      <c r="L23" s="17">
        <f>COUNT(E23:K23)</f>
        <v>1</v>
      </c>
      <c r="M23" s="46">
        <f>SUM(L23:L23)</f>
        <v>1</v>
      </c>
      <c r="N23" s="19">
        <f>M23*260</f>
        <v>260</v>
      </c>
      <c r="O23" s="15"/>
      <c r="P23" s="20"/>
      <c r="Q23" s="48">
        <f>N23-SUM(O23:P23)</f>
        <v>260</v>
      </c>
    </row>
    <row r="24" spans="1:17" s="16" customFormat="1" ht="17.399999999999999" customHeight="1" outlineLevel="2">
      <c r="A24" s="89" t="s">
        <v>37</v>
      </c>
      <c r="B24" s="14" t="s">
        <v>20</v>
      </c>
      <c r="C24" s="49" t="s">
        <v>23</v>
      </c>
      <c r="D24" s="65" t="s">
        <v>39</v>
      </c>
      <c r="E24" s="22"/>
      <c r="F24" s="22"/>
      <c r="G24" s="32"/>
      <c r="H24" s="22">
        <v>404</v>
      </c>
      <c r="I24" s="22"/>
      <c r="J24" s="22"/>
      <c r="K24" s="22"/>
      <c r="L24" s="17">
        <f>COUNT(E24:K24)</f>
        <v>1</v>
      </c>
      <c r="M24" s="46">
        <f>SUM(L24:L24)</f>
        <v>1</v>
      </c>
      <c r="N24" s="19">
        <f>M24*260</f>
        <v>260</v>
      </c>
      <c r="O24" s="15"/>
      <c r="P24" s="20"/>
      <c r="Q24" s="48">
        <f>N24-SUM(O24:P24)</f>
        <v>260</v>
      </c>
    </row>
    <row r="25" spans="1:17" s="16" customFormat="1" ht="17.399999999999999" customHeight="1" outlineLevel="2">
      <c r="A25" s="121" t="s">
        <v>37</v>
      </c>
      <c r="B25" s="14" t="s">
        <v>20</v>
      </c>
      <c r="C25" s="98" t="s">
        <v>23</v>
      </c>
      <c r="D25" s="122" t="s">
        <v>43</v>
      </c>
      <c r="E25" s="123"/>
      <c r="F25" s="123"/>
      <c r="G25" s="124"/>
      <c r="H25" s="123">
        <v>404</v>
      </c>
      <c r="I25" s="123"/>
      <c r="J25" s="123"/>
      <c r="K25" s="123"/>
      <c r="L25" s="125">
        <f>COUNT(E25:K25)</f>
        <v>1</v>
      </c>
      <c r="M25" s="126">
        <f>SUM(L25:L25)</f>
        <v>1</v>
      </c>
      <c r="N25" s="127">
        <f>M25*260</f>
        <v>260</v>
      </c>
      <c r="O25" s="128"/>
      <c r="P25" s="129"/>
      <c r="Q25" s="130">
        <f>N25-SUM(O25:P25)</f>
        <v>260</v>
      </c>
    </row>
    <row r="26" spans="1:17" s="16" customFormat="1" ht="17.399999999999999" customHeight="1" outlineLevel="2">
      <c r="A26" s="121" t="s">
        <v>37</v>
      </c>
      <c r="B26" s="14" t="s">
        <v>20</v>
      </c>
      <c r="C26" s="98" t="s">
        <v>23</v>
      </c>
      <c r="D26" s="122" t="s">
        <v>103</v>
      </c>
      <c r="E26" s="123"/>
      <c r="F26" s="123"/>
      <c r="G26" s="124"/>
      <c r="H26" s="123">
        <v>309</v>
      </c>
      <c r="I26" s="123"/>
      <c r="J26" s="123">
        <v>312</v>
      </c>
      <c r="K26" s="123"/>
      <c r="L26" s="125">
        <f>COUNT(E26:K26)</f>
        <v>2</v>
      </c>
      <c r="M26" s="126">
        <f>SUM(L26:L26)</f>
        <v>2</v>
      </c>
      <c r="N26" s="127">
        <f>M26*260</f>
        <v>520</v>
      </c>
      <c r="O26" s="128"/>
      <c r="P26" s="129"/>
      <c r="Q26" s="130">
        <f>N26-SUM(O26:P26)</f>
        <v>520</v>
      </c>
    </row>
    <row r="27" spans="1:17" s="16" customFormat="1" ht="17.399999999999999" customHeight="1" outlineLevel="1">
      <c r="A27" s="134" t="s">
        <v>53</v>
      </c>
      <c r="B27" s="94"/>
      <c r="C27" s="95"/>
      <c r="D27" s="131"/>
      <c r="E27" s="135"/>
      <c r="F27" s="135"/>
      <c r="G27" s="136"/>
      <c r="H27" s="135"/>
      <c r="I27" s="135"/>
      <c r="J27" s="135"/>
      <c r="K27" s="135"/>
      <c r="L27" s="137">
        <f t="shared" ref="L27:Q27" si="8">SUBTOTAL(9,L23:L26)</f>
        <v>5</v>
      </c>
      <c r="M27" s="138">
        <f t="shared" si="8"/>
        <v>5</v>
      </c>
      <c r="N27" s="139">
        <f t="shared" si="8"/>
        <v>1300</v>
      </c>
      <c r="O27" s="140">
        <f t="shared" si="8"/>
        <v>0</v>
      </c>
      <c r="P27" s="141">
        <f t="shared" si="8"/>
        <v>0</v>
      </c>
      <c r="Q27" s="142">
        <f t="shared" si="8"/>
        <v>1300</v>
      </c>
    </row>
    <row r="28" spans="1:17" s="16" customFormat="1" ht="17.399999999999999" customHeight="1" outlineLevel="2">
      <c r="A28" s="121" t="s">
        <v>101</v>
      </c>
      <c r="B28" s="14" t="s">
        <v>20</v>
      </c>
      <c r="C28" s="49" t="s">
        <v>23</v>
      </c>
      <c r="D28" s="122" t="s">
        <v>43</v>
      </c>
      <c r="E28" s="123">
        <v>213</v>
      </c>
      <c r="F28" s="123">
        <v>210</v>
      </c>
      <c r="G28" s="124">
        <v>211</v>
      </c>
      <c r="H28" s="123"/>
      <c r="I28" s="123"/>
      <c r="J28" s="123">
        <v>406</v>
      </c>
      <c r="K28" s="123"/>
      <c r="L28" s="125">
        <f>COUNT(E28:K28)</f>
        <v>4</v>
      </c>
      <c r="M28" s="126">
        <f>SUM(L28:L28)</f>
        <v>4</v>
      </c>
      <c r="N28" s="127">
        <f>M28*260</f>
        <v>1040</v>
      </c>
      <c r="O28" s="128"/>
      <c r="P28" s="129"/>
      <c r="Q28" s="130">
        <f>N28-SUM(O28:P28)</f>
        <v>1040</v>
      </c>
    </row>
    <row r="29" spans="1:17" s="16" customFormat="1" ht="17.399999999999999" customHeight="1" outlineLevel="1">
      <c r="A29" s="134" t="s">
        <v>108</v>
      </c>
      <c r="B29" s="94"/>
      <c r="C29" s="95"/>
      <c r="D29" s="131"/>
      <c r="E29" s="135"/>
      <c r="F29" s="135"/>
      <c r="G29" s="136"/>
      <c r="H29" s="135"/>
      <c r="I29" s="135"/>
      <c r="J29" s="135"/>
      <c r="K29" s="135"/>
      <c r="L29" s="137">
        <f t="shared" ref="L29:Q29" si="9">SUBTOTAL(9,L28:L28)</f>
        <v>4</v>
      </c>
      <c r="M29" s="138">
        <f t="shared" si="9"/>
        <v>4</v>
      </c>
      <c r="N29" s="139">
        <f t="shared" si="9"/>
        <v>1040</v>
      </c>
      <c r="O29" s="140">
        <f t="shared" si="9"/>
        <v>0</v>
      </c>
      <c r="P29" s="141">
        <f t="shared" si="9"/>
        <v>0</v>
      </c>
      <c r="Q29" s="142">
        <f t="shared" si="9"/>
        <v>1040</v>
      </c>
    </row>
    <row r="30" spans="1:17" s="16" customFormat="1" ht="17.399999999999999" customHeight="1" outlineLevel="2">
      <c r="A30" s="89" t="s">
        <v>28</v>
      </c>
      <c r="B30" s="69" t="s">
        <v>19</v>
      </c>
      <c r="C30" s="49" t="s">
        <v>23</v>
      </c>
      <c r="D30" s="65" t="s">
        <v>22</v>
      </c>
      <c r="E30" s="14">
        <v>210</v>
      </c>
      <c r="F30" s="14"/>
      <c r="G30" s="14"/>
      <c r="H30" s="14"/>
      <c r="I30" s="14"/>
      <c r="J30" s="14"/>
      <c r="K30" s="14"/>
      <c r="L30" s="47">
        <f>COUNT(E30:K30)</f>
        <v>1</v>
      </c>
      <c r="M30" s="46">
        <f>SUM(L30:L30)</f>
        <v>1</v>
      </c>
      <c r="N30" s="33">
        <f>M30*260</f>
        <v>260</v>
      </c>
      <c r="O30" s="15"/>
      <c r="P30" s="20"/>
      <c r="Q30" s="48">
        <f>N30-SUM(O30:P30)</f>
        <v>260</v>
      </c>
    </row>
    <row r="31" spans="1:17" s="16" customFormat="1" ht="17.399999999999999" customHeight="1" outlineLevel="2">
      <c r="A31" s="89" t="s">
        <v>28</v>
      </c>
      <c r="B31" s="14" t="s">
        <v>20</v>
      </c>
      <c r="C31" s="49" t="s">
        <v>23</v>
      </c>
      <c r="D31" s="65" t="s">
        <v>39</v>
      </c>
      <c r="E31" s="22"/>
      <c r="F31" s="22">
        <v>210</v>
      </c>
      <c r="G31" s="32"/>
      <c r="H31" s="22"/>
      <c r="I31" s="22"/>
      <c r="J31" s="22"/>
      <c r="K31" s="22"/>
      <c r="L31" s="17">
        <f>COUNT(E31:K31)</f>
        <v>1</v>
      </c>
      <c r="M31" s="46">
        <f>SUM(L31:L31)</f>
        <v>1</v>
      </c>
      <c r="N31" s="19">
        <f>M31*260</f>
        <v>260</v>
      </c>
      <c r="O31" s="15"/>
      <c r="P31" s="20"/>
      <c r="Q31" s="48">
        <f>N31-SUM(O31:P31)</f>
        <v>260</v>
      </c>
    </row>
    <row r="32" spans="1:17" s="16" customFormat="1" ht="17.399999999999999" customHeight="1" outlineLevel="1">
      <c r="A32" s="108" t="s">
        <v>54</v>
      </c>
      <c r="B32" s="94"/>
      <c r="C32" s="95"/>
      <c r="D32" s="96"/>
      <c r="E32" s="101"/>
      <c r="F32" s="101"/>
      <c r="G32" s="102"/>
      <c r="H32" s="101"/>
      <c r="I32" s="101"/>
      <c r="J32" s="101"/>
      <c r="K32" s="101"/>
      <c r="L32" s="103">
        <f t="shared" ref="L32:Q32" si="10">SUBTOTAL(9,L30:L31)</f>
        <v>2</v>
      </c>
      <c r="M32" s="104">
        <f t="shared" si="10"/>
        <v>2</v>
      </c>
      <c r="N32" s="105">
        <f t="shared" si="10"/>
        <v>520</v>
      </c>
      <c r="O32" s="106">
        <f t="shared" si="10"/>
        <v>0</v>
      </c>
      <c r="P32" s="107">
        <f t="shared" si="10"/>
        <v>0</v>
      </c>
      <c r="Q32" s="113">
        <f t="shared" si="10"/>
        <v>520</v>
      </c>
    </row>
    <row r="33" spans="1:17" s="16" customFormat="1" ht="17.399999999999999" customHeight="1" outlineLevel="2">
      <c r="A33" s="132" t="s">
        <v>104</v>
      </c>
      <c r="B33" s="14" t="s">
        <v>20</v>
      </c>
      <c r="C33" s="98" t="s">
        <v>23</v>
      </c>
      <c r="D33" s="122" t="s">
        <v>103</v>
      </c>
      <c r="E33" s="123"/>
      <c r="F33" s="123"/>
      <c r="G33" s="124"/>
      <c r="H33" s="123"/>
      <c r="I33" s="123">
        <v>404</v>
      </c>
      <c r="J33" s="123"/>
      <c r="K33" s="123"/>
      <c r="L33" s="125">
        <f>COUNT(E33:K33)</f>
        <v>1</v>
      </c>
      <c r="M33" s="126">
        <f>SUM(L20:L20)</f>
        <v>1</v>
      </c>
      <c r="N33" s="127">
        <f>M33*260</f>
        <v>260</v>
      </c>
      <c r="O33" s="128"/>
      <c r="P33" s="129"/>
      <c r="Q33" s="130">
        <f>N33-SUM(O33:P33)</f>
        <v>260</v>
      </c>
    </row>
    <row r="34" spans="1:17" s="16" customFormat="1" ht="17.399999999999999" customHeight="1" outlineLevel="1">
      <c r="A34" s="134" t="s">
        <v>109</v>
      </c>
      <c r="B34" s="94"/>
      <c r="C34" s="95"/>
      <c r="D34" s="131"/>
      <c r="E34" s="135"/>
      <c r="F34" s="135"/>
      <c r="G34" s="136"/>
      <c r="H34" s="135"/>
      <c r="I34" s="135"/>
      <c r="J34" s="135"/>
      <c r="K34" s="135"/>
      <c r="L34" s="137">
        <f t="shared" ref="L34:Q34" si="11">SUBTOTAL(9,L33:L33)</f>
        <v>1</v>
      </c>
      <c r="M34" s="138">
        <f t="shared" si="11"/>
        <v>1</v>
      </c>
      <c r="N34" s="139">
        <f t="shared" si="11"/>
        <v>260</v>
      </c>
      <c r="O34" s="140">
        <f t="shared" si="11"/>
        <v>0</v>
      </c>
      <c r="P34" s="141">
        <f t="shared" si="11"/>
        <v>0</v>
      </c>
      <c r="Q34" s="142">
        <f t="shared" si="11"/>
        <v>260</v>
      </c>
    </row>
    <row r="35" spans="1:17" s="16" customFormat="1" ht="17.399999999999999" customHeight="1" outlineLevel="2">
      <c r="A35" s="89" t="s">
        <v>24</v>
      </c>
      <c r="B35" s="14" t="s">
        <v>20</v>
      </c>
      <c r="C35" s="49" t="s">
        <v>23</v>
      </c>
      <c r="D35" s="65" t="s">
        <v>36</v>
      </c>
      <c r="E35" s="22"/>
      <c r="F35" s="22"/>
      <c r="G35" s="32"/>
      <c r="H35" s="22"/>
      <c r="I35" s="22"/>
      <c r="J35" s="22">
        <v>309</v>
      </c>
      <c r="K35" s="22"/>
      <c r="L35" s="17">
        <f>COUNT(E35:K35)</f>
        <v>1</v>
      </c>
      <c r="M35" s="46">
        <f>SUM(L35:L35)</f>
        <v>1</v>
      </c>
      <c r="N35" s="19">
        <f>M35*260</f>
        <v>260</v>
      </c>
      <c r="O35" s="15"/>
      <c r="P35" s="20"/>
      <c r="Q35" s="48">
        <f>N35-SUM(O35:P35)</f>
        <v>260</v>
      </c>
    </row>
    <row r="36" spans="1:17" s="16" customFormat="1" ht="17.399999999999999" customHeight="1" outlineLevel="1">
      <c r="A36" s="108" t="s">
        <v>55</v>
      </c>
      <c r="B36" s="94"/>
      <c r="C36" s="95"/>
      <c r="D36" s="96"/>
      <c r="E36" s="101"/>
      <c r="F36" s="101"/>
      <c r="G36" s="102"/>
      <c r="H36" s="101"/>
      <c r="I36" s="101"/>
      <c r="J36" s="101"/>
      <c r="K36" s="101"/>
      <c r="L36" s="103">
        <f t="shared" ref="L36:Q36" si="12">SUBTOTAL(9,L35:L35)</f>
        <v>1</v>
      </c>
      <c r="M36" s="104">
        <f t="shared" si="12"/>
        <v>1</v>
      </c>
      <c r="N36" s="105">
        <f t="shared" si="12"/>
        <v>260</v>
      </c>
      <c r="O36" s="106">
        <f t="shared" si="12"/>
        <v>0</v>
      </c>
      <c r="P36" s="107">
        <f t="shared" si="12"/>
        <v>0</v>
      </c>
      <c r="Q36" s="113">
        <f t="shared" si="12"/>
        <v>260</v>
      </c>
    </row>
    <row r="37" spans="1:17" s="16" customFormat="1" ht="17.399999999999999" customHeight="1" outlineLevel="2">
      <c r="A37" s="89" t="s">
        <v>35</v>
      </c>
      <c r="B37" s="69" t="s">
        <v>19</v>
      </c>
      <c r="C37" s="49" t="s">
        <v>34</v>
      </c>
      <c r="D37" s="25">
        <v>42481</v>
      </c>
      <c r="E37" s="22"/>
      <c r="F37" s="22"/>
      <c r="G37" s="32"/>
      <c r="H37" s="22"/>
      <c r="I37" s="22"/>
      <c r="J37" s="22"/>
      <c r="K37" s="22">
        <v>406</v>
      </c>
      <c r="L37" s="17">
        <f>COUNT(E37:K37)</f>
        <v>1</v>
      </c>
      <c r="M37" s="46">
        <f>SUM(L37:L37)</f>
        <v>1</v>
      </c>
      <c r="N37" s="19">
        <f>M37*260</f>
        <v>260</v>
      </c>
      <c r="O37" s="15"/>
      <c r="P37" s="20"/>
      <c r="Q37" s="48">
        <f>N37-SUM(O37:P37)</f>
        <v>260</v>
      </c>
    </row>
    <row r="38" spans="1:17" s="16" customFormat="1" ht="17.399999999999999" customHeight="1" outlineLevel="1">
      <c r="A38" s="108" t="s">
        <v>56</v>
      </c>
      <c r="B38" s="91"/>
      <c r="C38" s="95"/>
      <c r="D38" s="114"/>
      <c r="E38" s="101"/>
      <c r="F38" s="101"/>
      <c r="G38" s="102"/>
      <c r="H38" s="101"/>
      <c r="I38" s="101"/>
      <c r="J38" s="101"/>
      <c r="K38" s="101"/>
      <c r="L38" s="103">
        <f t="shared" ref="L38:Q38" si="13">SUBTOTAL(9,L37:L37)</f>
        <v>1</v>
      </c>
      <c r="M38" s="104">
        <f t="shared" si="13"/>
        <v>1</v>
      </c>
      <c r="N38" s="105">
        <f t="shared" si="13"/>
        <v>260</v>
      </c>
      <c r="O38" s="106">
        <f t="shared" si="13"/>
        <v>0</v>
      </c>
      <c r="P38" s="107">
        <f t="shared" si="13"/>
        <v>0</v>
      </c>
      <c r="Q38" s="113">
        <f t="shared" si="13"/>
        <v>260</v>
      </c>
    </row>
    <row r="39" spans="1:17" s="16" customFormat="1" ht="17.399999999999999" customHeight="1" outlineLevel="2">
      <c r="A39" s="121" t="s">
        <v>105</v>
      </c>
      <c r="B39" s="14" t="s">
        <v>20</v>
      </c>
      <c r="C39" s="49" t="s">
        <v>23</v>
      </c>
      <c r="D39" s="122" t="s">
        <v>103</v>
      </c>
      <c r="E39" s="123"/>
      <c r="F39" s="123"/>
      <c r="G39" s="124">
        <v>213</v>
      </c>
      <c r="H39" s="123"/>
      <c r="I39" s="123"/>
      <c r="J39" s="123"/>
      <c r="K39" s="123"/>
      <c r="L39" s="125">
        <f>COUNT(E39:K39)</f>
        <v>1</v>
      </c>
      <c r="M39" s="126">
        <f>SUM(L39:L39)</f>
        <v>1</v>
      </c>
      <c r="N39" s="127">
        <f>M39*260</f>
        <v>260</v>
      </c>
      <c r="O39" s="128"/>
      <c r="P39" s="129"/>
      <c r="Q39" s="130">
        <f>N39-SUM(O39:P39)</f>
        <v>260</v>
      </c>
    </row>
    <row r="40" spans="1:17" s="16" customFormat="1" ht="17.399999999999999" customHeight="1" outlineLevel="1">
      <c r="A40" s="134" t="s">
        <v>110</v>
      </c>
      <c r="B40" s="94"/>
      <c r="C40" s="95"/>
      <c r="D40" s="131"/>
      <c r="E40" s="135"/>
      <c r="F40" s="135"/>
      <c r="G40" s="136"/>
      <c r="H40" s="135"/>
      <c r="I40" s="135"/>
      <c r="J40" s="135"/>
      <c r="K40" s="135"/>
      <c r="L40" s="137">
        <f t="shared" ref="L40:Q40" si="14">SUBTOTAL(9,L39:L39)</f>
        <v>1</v>
      </c>
      <c r="M40" s="138">
        <f t="shared" si="14"/>
        <v>1</v>
      </c>
      <c r="N40" s="139">
        <f t="shared" si="14"/>
        <v>260</v>
      </c>
      <c r="O40" s="140">
        <f t="shared" si="14"/>
        <v>0</v>
      </c>
      <c r="P40" s="141">
        <f t="shared" si="14"/>
        <v>0</v>
      </c>
      <c r="Q40" s="142">
        <f t="shared" si="14"/>
        <v>260</v>
      </c>
    </row>
    <row r="41" spans="1:17" s="16" customFormat="1" ht="17.399999999999999" customHeight="1" outlineLevel="2">
      <c r="A41" s="121" t="s">
        <v>25</v>
      </c>
      <c r="B41" s="14" t="s">
        <v>20</v>
      </c>
      <c r="C41" s="49" t="s">
        <v>23</v>
      </c>
      <c r="D41" s="122" t="s">
        <v>103</v>
      </c>
      <c r="E41" s="123"/>
      <c r="F41" s="123">
        <v>211</v>
      </c>
      <c r="G41" s="124"/>
      <c r="H41" s="123"/>
      <c r="I41" s="123"/>
      <c r="J41" s="123"/>
      <c r="K41" s="123"/>
      <c r="L41" s="125">
        <f>COUNT(E41:K41)</f>
        <v>1</v>
      </c>
      <c r="M41" s="126">
        <f>SUM(L41:L41)</f>
        <v>1</v>
      </c>
      <c r="N41" s="127">
        <f>M41*260</f>
        <v>260</v>
      </c>
      <c r="O41" s="128"/>
      <c r="P41" s="129"/>
      <c r="Q41" s="130">
        <f>N41-SUM(O41:P41)</f>
        <v>260</v>
      </c>
    </row>
    <row r="42" spans="1:17" s="16" customFormat="1" ht="17.399999999999999" customHeight="1" outlineLevel="1">
      <c r="A42" s="134" t="s">
        <v>111</v>
      </c>
      <c r="B42" s="94"/>
      <c r="C42" s="95"/>
      <c r="D42" s="131"/>
      <c r="E42" s="135"/>
      <c r="F42" s="135"/>
      <c r="G42" s="136"/>
      <c r="H42" s="135"/>
      <c r="I42" s="135"/>
      <c r="J42" s="135"/>
      <c r="K42" s="135"/>
      <c r="L42" s="137">
        <f t="shared" ref="L42:Q42" si="15">SUBTOTAL(9,L41:L41)</f>
        <v>1</v>
      </c>
      <c r="M42" s="138">
        <f t="shared" si="15"/>
        <v>1</v>
      </c>
      <c r="N42" s="139">
        <f t="shared" si="15"/>
        <v>260</v>
      </c>
      <c r="O42" s="140">
        <f t="shared" si="15"/>
        <v>0</v>
      </c>
      <c r="P42" s="141">
        <f t="shared" si="15"/>
        <v>0</v>
      </c>
      <c r="Q42" s="142">
        <f t="shared" si="15"/>
        <v>260</v>
      </c>
    </row>
    <row r="43" spans="1:17" s="16" customFormat="1" ht="17.399999999999999" customHeight="1" outlineLevel="2">
      <c r="A43" s="89" t="s">
        <v>27</v>
      </c>
      <c r="B43" s="69" t="s">
        <v>19</v>
      </c>
      <c r="C43" s="18" t="s">
        <v>26</v>
      </c>
      <c r="D43" s="65" t="s">
        <v>22</v>
      </c>
      <c r="E43" s="22">
        <v>509</v>
      </c>
      <c r="F43" s="22"/>
      <c r="G43" s="32"/>
      <c r="J43" s="22"/>
      <c r="K43" s="22"/>
      <c r="L43" s="17">
        <f>COUNT(E43:K43)</f>
        <v>1</v>
      </c>
      <c r="M43" s="46">
        <f>SUM(L43:L43)</f>
        <v>1</v>
      </c>
      <c r="N43" s="19">
        <f>M43*260</f>
        <v>260</v>
      </c>
      <c r="O43" s="15"/>
      <c r="P43" s="20"/>
      <c r="Q43" s="48">
        <f>N43-SUM(O43:P43)</f>
        <v>260</v>
      </c>
    </row>
    <row r="44" spans="1:17" s="16" customFormat="1" ht="17.399999999999999" customHeight="1" outlineLevel="1">
      <c r="A44" s="108" t="s">
        <v>57</v>
      </c>
      <c r="B44" s="91"/>
      <c r="C44" s="115"/>
      <c r="D44" s="96"/>
      <c r="E44" s="101"/>
      <c r="F44" s="101"/>
      <c r="G44" s="102"/>
      <c r="H44" s="110"/>
      <c r="I44" s="110"/>
      <c r="J44" s="101"/>
      <c r="K44" s="101"/>
      <c r="L44" s="103">
        <f t="shared" ref="L44:Q44" si="16">SUBTOTAL(9,L43:L43)</f>
        <v>1</v>
      </c>
      <c r="M44" s="104">
        <f t="shared" si="16"/>
        <v>1</v>
      </c>
      <c r="N44" s="105">
        <f t="shared" si="16"/>
        <v>260</v>
      </c>
      <c r="O44" s="106">
        <f t="shared" si="16"/>
        <v>0</v>
      </c>
      <c r="P44" s="107">
        <f t="shared" si="16"/>
        <v>0</v>
      </c>
      <c r="Q44" s="113">
        <f t="shared" si="16"/>
        <v>260</v>
      </c>
    </row>
    <row r="45" spans="1:17" s="16" customFormat="1" ht="25.5" customHeight="1">
      <c r="A45" s="133" t="s">
        <v>58</v>
      </c>
      <c r="B45" s="69"/>
      <c r="C45" s="18"/>
      <c r="D45" s="65"/>
      <c r="E45" s="22"/>
      <c r="F45" s="22"/>
      <c r="G45" s="32"/>
      <c r="J45" s="22"/>
      <c r="K45" s="22"/>
      <c r="L45" s="17">
        <f t="shared" ref="L45:Q45" si="17">SUBTOTAL(9,L3:L43)</f>
        <v>29</v>
      </c>
      <c r="M45" s="46">
        <f t="shared" si="17"/>
        <v>29</v>
      </c>
      <c r="N45" s="19">
        <f t="shared" si="17"/>
        <v>7540</v>
      </c>
      <c r="O45" s="15">
        <f t="shared" si="17"/>
        <v>0</v>
      </c>
      <c r="P45" s="20">
        <f t="shared" si="17"/>
        <v>0</v>
      </c>
      <c r="Q45" s="48">
        <f t="shared" si="17"/>
        <v>7540</v>
      </c>
    </row>
    <row r="46" spans="1:17" s="16" customFormat="1" ht="15" customHeight="1">
      <c r="A46" s="133"/>
      <c r="B46" s="69"/>
      <c r="C46" s="18"/>
      <c r="D46" s="65"/>
      <c r="E46" s="22"/>
      <c r="F46" s="22"/>
      <c r="G46" s="32"/>
      <c r="J46" s="22"/>
      <c r="K46" s="22"/>
      <c r="L46" s="17"/>
      <c r="M46" s="46"/>
      <c r="N46" s="19"/>
      <c r="O46" s="15"/>
      <c r="P46" s="20"/>
      <c r="Q46" s="48"/>
    </row>
    <row r="47" spans="1:17" s="4" customFormat="1" ht="24" customHeight="1">
      <c r="A47" s="23" t="s">
        <v>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8"/>
      <c r="M47" s="23"/>
      <c r="N47" s="23"/>
      <c r="O47" s="23"/>
      <c r="P47" s="23"/>
      <c r="Q47" s="118"/>
    </row>
    <row r="48" spans="1:17" customFormat="1">
      <c r="A48" s="5" t="s">
        <v>3</v>
      </c>
      <c r="B48" s="21"/>
      <c r="C48" s="6"/>
      <c r="D48" s="24"/>
      <c r="E48" s="6"/>
      <c r="F48" s="7"/>
      <c r="G48" s="7"/>
      <c r="H48" s="7"/>
      <c r="I48" s="7"/>
      <c r="J48" s="6"/>
      <c r="K48" s="6"/>
      <c r="L48" s="29"/>
      <c r="M48" s="6"/>
      <c r="N48" s="8"/>
      <c r="O48" s="8"/>
      <c r="Q48" s="119"/>
    </row>
    <row r="49" spans="1:17">
      <c r="A49" s="34"/>
      <c r="B49" s="35"/>
      <c r="C49" s="34"/>
      <c r="E49" s="35"/>
      <c r="F49" s="35"/>
      <c r="G49" s="35"/>
      <c r="H49" s="35"/>
      <c r="I49" s="35"/>
      <c r="J49" s="35"/>
      <c r="K49" s="35"/>
      <c r="L49" s="37"/>
    </row>
    <row r="50" spans="1:17">
      <c r="A50" s="34"/>
      <c r="B50" s="35"/>
      <c r="C50" s="34"/>
      <c r="E50" s="35"/>
      <c r="F50" s="35"/>
      <c r="G50" s="35"/>
      <c r="H50" s="35"/>
      <c r="I50" s="35"/>
      <c r="J50" s="35"/>
      <c r="K50" s="35"/>
      <c r="L50" s="37"/>
    </row>
    <row r="51" spans="1:17">
      <c r="A51" s="34"/>
      <c r="B51" s="35"/>
      <c r="C51" s="34"/>
      <c r="E51" s="35"/>
      <c r="F51" s="35"/>
      <c r="G51" s="35"/>
      <c r="H51" s="35"/>
      <c r="I51" s="35"/>
      <c r="J51" s="35"/>
      <c r="K51" s="35"/>
      <c r="L51" s="37"/>
    </row>
    <row r="52" spans="1:17">
      <c r="A52" s="34"/>
      <c r="B52" s="35"/>
      <c r="C52" s="34"/>
      <c r="E52" s="35"/>
      <c r="F52" s="35"/>
      <c r="G52" s="35"/>
      <c r="H52" s="35"/>
      <c r="I52" s="35"/>
      <c r="J52" s="35"/>
      <c r="K52" s="35"/>
      <c r="L52" s="37"/>
    </row>
    <row r="53" spans="1:17">
      <c r="A53" s="34"/>
      <c r="B53" s="38"/>
      <c r="C53" s="39"/>
      <c r="D53" s="40"/>
      <c r="E53" s="38"/>
      <c r="F53" s="38"/>
      <c r="G53" s="38"/>
      <c r="H53" s="38"/>
      <c r="I53" s="38"/>
      <c r="J53" s="38"/>
      <c r="K53" s="38"/>
      <c r="L53" s="41"/>
      <c r="M53" s="2"/>
      <c r="N53" s="42"/>
      <c r="O53" s="2"/>
      <c r="P53" s="2"/>
      <c r="Q53" s="14"/>
    </row>
    <row r="54" spans="1:17">
      <c r="A54" s="34"/>
      <c r="B54" s="35"/>
      <c r="C54" s="34"/>
      <c r="E54" s="35"/>
      <c r="F54" s="35"/>
      <c r="G54" s="35"/>
      <c r="H54" s="35"/>
      <c r="I54" s="35"/>
      <c r="J54" s="35"/>
      <c r="K54" s="35"/>
      <c r="L54" s="37"/>
    </row>
    <row r="55" spans="1:17">
      <c r="A55" s="34"/>
      <c r="B55" s="35"/>
      <c r="C55" s="34"/>
      <c r="E55" s="35"/>
      <c r="F55" s="35"/>
      <c r="G55" s="35"/>
      <c r="H55" s="35"/>
      <c r="I55" s="35"/>
      <c r="J55" s="35"/>
      <c r="K55" s="35"/>
      <c r="L55" s="37"/>
    </row>
    <row r="56" spans="1:17">
      <c r="A56" s="34"/>
      <c r="B56" s="35"/>
      <c r="C56" s="34"/>
      <c r="E56" s="35"/>
      <c r="F56" s="35"/>
      <c r="G56" s="35"/>
      <c r="H56" s="35"/>
      <c r="I56" s="35"/>
      <c r="J56" s="35"/>
      <c r="K56" s="35"/>
      <c r="L56" s="37"/>
    </row>
    <row r="57" spans="1:17">
      <c r="A57" s="34"/>
      <c r="B57" s="35"/>
      <c r="C57" s="34"/>
      <c r="E57" s="35"/>
      <c r="F57" s="35"/>
      <c r="G57" s="35"/>
      <c r="H57" s="35"/>
      <c r="I57" s="35"/>
      <c r="J57" s="35"/>
      <c r="K57" s="35"/>
      <c r="L57" s="37"/>
    </row>
    <row r="58" spans="1:17">
      <c r="A58" s="34"/>
      <c r="B58" s="35"/>
      <c r="C58" s="34"/>
      <c r="E58" s="35"/>
      <c r="F58" s="35"/>
      <c r="G58" s="35"/>
      <c r="H58" s="35"/>
      <c r="I58" s="35"/>
      <c r="J58" s="35"/>
      <c r="K58" s="35"/>
      <c r="L58" s="37"/>
    </row>
    <row r="59" spans="1:17">
      <c r="A59" s="34"/>
      <c r="B59" s="35"/>
      <c r="C59" s="34"/>
      <c r="E59" s="35"/>
      <c r="F59" s="35"/>
      <c r="G59" s="35"/>
      <c r="H59" s="35"/>
      <c r="I59" s="35"/>
      <c r="J59" s="35"/>
      <c r="K59" s="35"/>
      <c r="L59" s="37"/>
    </row>
    <row r="60" spans="1:17">
      <c r="A60" s="34"/>
      <c r="B60" s="35"/>
      <c r="C60" s="34"/>
      <c r="E60" s="35"/>
      <c r="F60" s="35"/>
      <c r="G60" s="35"/>
      <c r="H60" s="35"/>
      <c r="I60" s="35"/>
      <c r="J60" s="35"/>
      <c r="K60" s="35"/>
      <c r="L60" s="37"/>
    </row>
    <row r="61" spans="1:17">
      <c r="A61" s="34"/>
      <c r="B61" s="35"/>
      <c r="C61" s="34"/>
      <c r="E61" s="35"/>
      <c r="F61" s="35"/>
      <c r="G61" s="35"/>
      <c r="H61" s="35"/>
      <c r="I61" s="35"/>
      <c r="J61" s="35"/>
      <c r="K61" s="35"/>
      <c r="L61" s="37"/>
    </row>
    <row r="62" spans="1:17">
      <c r="A62" s="34"/>
      <c r="B62" s="35"/>
      <c r="C62" s="34"/>
      <c r="E62" s="35"/>
      <c r="F62" s="35"/>
      <c r="G62" s="35"/>
      <c r="H62" s="35"/>
      <c r="I62" s="35"/>
      <c r="J62" s="35"/>
      <c r="K62" s="35"/>
      <c r="L62" s="37"/>
    </row>
    <row r="63" spans="1:17">
      <c r="A63" s="34"/>
      <c r="B63" s="35"/>
      <c r="C63" s="34"/>
      <c r="E63" s="35"/>
      <c r="F63" s="35"/>
      <c r="G63" s="35"/>
      <c r="H63" s="35"/>
      <c r="I63" s="35"/>
      <c r="J63" s="35"/>
      <c r="K63" s="35"/>
      <c r="L63" s="37"/>
    </row>
    <row r="64" spans="1:17">
      <c r="A64" s="34"/>
      <c r="B64" s="35"/>
      <c r="C64" s="34"/>
      <c r="E64" s="35"/>
      <c r="F64" s="35"/>
      <c r="G64" s="35"/>
      <c r="H64" s="35"/>
      <c r="I64" s="35"/>
      <c r="J64" s="35"/>
      <c r="K64" s="35"/>
      <c r="L64" s="37"/>
    </row>
    <row r="65" spans="1:12">
      <c r="A65" s="34"/>
      <c r="B65" s="35"/>
      <c r="C65" s="34"/>
      <c r="E65" s="35"/>
      <c r="F65" s="35"/>
      <c r="G65" s="35"/>
      <c r="H65" s="35"/>
      <c r="I65" s="35"/>
      <c r="J65" s="35"/>
      <c r="K65" s="35"/>
      <c r="L65" s="37"/>
    </row>
    <row r="66" spans="1:12">
      <c r="A66" s="34"/>
      <c r="B66" s="35"/>
      <c r="C66" s="34"/>
      <c r="E66" s="35"/>
      <c r="F66" s="35"/>
      <c r="G66" s="35"/>
      <c r="H66" s="35"/>
      <c r="I66" s="35"/>
      <c r="J66" s="35"/>
      <c r="K66" s="35"/>
      <c r="L66" s="37"/>
    </row>
    <row r="67" spans="1:12">
      <c r="A67" s="34"/>
      <c r="B67" s="35"/>
      <c r="C67" s="34"/>
      <c r="E67" s="35"/>
      <c r="F67" s="35"/>
      <c r="G67" s="35"/>
      <c r="H67" s="35"/>
      <c r="I67" s="35"/>
      <c r="J67" s="35"/>
      <c r="K67" s="35"/>
      <c r="L67" s="37"/>
    </row>
    <row r="68" spans="1:12">
      <c r="A68" s="34"/>
      <c r="B68" s="35"/>
      <c r="C68" s="34"/>
      <c r="E68" s="35"/>
      <c r="F68" s="35"/>
      <c r="G68" s="35"/>
      <c r="H68" s="35"/>
      <c r="I68" s="35"/>
      <c r="J68" s="35"/>
      <c r="K68" s="35"/>
      <c r="L68" s="37"/>
    </row>
    <row r="69" spans="1:12">
      <c r="A69" s="34"/>
      <c r="B69" s="35"/>
      <c r="C69" s="34"/>
      <c r="E69" s="35"/>
      <c r="F69" s="35"/>
      <c r="G69" s="35"/>
      <c r="H69" s="35"/>
      <c r="I69" s="35"/>
      <c r="J69" s="35"/>
      <c r="K69" s="35"/>
      <c r="L69" s="37"/>
    </row>
    <row r="70" spans="1:12">
      <c r="A70" s="34"/>
      <c r="B70" s="35"/>
      <c r="C70" s="34"/>
      <c r="E70" s="35"/>
      <c r="F70" s="35"/>
      <c r="G70" s="35"/>
      <c r="H70" s="35"/>
      <c r="I70" s="35"/>
      <c r="J70" s="35"/>
      <c r="K70" s="35"/>
      <c r="L70" s="37"/>
    </row>
    <row r="71" spans="1:12">
      <c r="A71" s="34"/>
      <c r="B71" s="35"/>
      <c r="C71" s="34"/>
      <c r="E71" s="35"/>
      <c r="F71" s="35"/>
      <c r="G71" s="35"/>
      <c r="H71" s="35"/>
      <c r="I71" s="35"/>
      <c r="J71" s="35"/>
      <c r="K71" s="35"/>
      <c r="L71" s="37"/>
    </row>
    <row r="72" spans="1:12">
      <c r="A72" s="34"/>
      <c r="B72" s="35"/>
      <c r="C72" s="34"/>
      <c r="E72" s="35"/>
      <c r="F72" s="35"/>
      <c r="G72" s="35"/>
      <c r="H72" s="35"/>
      <c r="I72" s="35"/>
      <c r="J72" s="35"/>
      <c r="K72" s="35"/>
      <c r="L72" s="37"/>
    </row>
    <row r="73" spans="1:12">
      <c r="A73" s="34"/>
      <c r="B73" s="35"/>
      <c r="C73" s="34"/>
      <c r="E73" s="35"/>
      <c r="F73" s="35"/>
      <c r="G73" s="35"/>
      <c r="H73" s="35"/>
      <c r="I73" s="35"/>
      <c r="J73" s="35"/>
      <c r="K73" s="35"/>
      <c r="L73" s="37"/>
    </row>
    <row r="74" spans="1:12">
      <c r="A74" s="34"/>
      <c r="B74" s="35"/>
      <c r="C74" s="34"/>
      <c r="E74" s="35"/>
      <c r="F74" s="35"/>
      <c r="G74" s="35"/>
      <c r="H74" s="35"/>
      <c r="I74" s="35"/>
      <c r="J74" s="35"/>
      <c r="K74" s="35"/>
      <c r="L74" s="37"/>
    </row>
    <row r="75" spans="1:12">
      <c r="A75" s="34"/>
      <c r="B75" s="35"/>
      <c r="C75" s="34"/>
      <c r="E75" s="35"/>
      <c r="F75" s="35"/>
      <c r="G75" s="35"/>
      <c r="H75" s="35"/>
      <c r="I75" s="35"/>
      <c r="J75" s="35"/>
      <c r="K75" s="35"/>
      <c r="L75" s="37"/>
    </row>
    <row r="76" spans="1:12">
      <c r="A76" s="34"/>
      <c r="B76" s="35"/>
      <c r="C76" s="34"/>
      <c r="E76" s="35"/>
      <c r="F76" s="35"/>
      <c r="G76" s="35"/>
      <c r="H76" s="35"/>
      <c r="I76" s="35"/>
      <c r="J76" s="35"/>
      <c r="K76" s="35"/>
      <c r="L76" s="37"/>
    </row>
    <row r="77" spans="1:12">
      <c r="A77" s="34"/>
      <c r="B77" s="35"/>
      <c r="C77" s="34"/>
      <c r="E77" s="35"/>
      <c r="F77" s="35"/>
      <c r="G77" s="35"/>
      <c r="H77" s="35"/>
      <c r="I77" s="35"/>
      <c r="J77" s="35"/>
      <c r="K77" s="35"/>
      <c r="L77" s="37"/>
    </row>
    <row r="78" spans="1:12">
      <c r="A78" s="34"/>
      <c r="B78" s="35"/>
      <c r="C78" s="34"/>
      <c r="E78" s="35"/>
      <c r="F78" s="35"/>
      <c r="G78" s="35"/>
      <c r="H78" s="35"/>
      <c r="I78" s="35"/>
      <c r="J78" s="35"/>
      <c r="K78" s="35"/>
      <c r="L78" s="37"/>
    </row>
    <row r="79" spans="1:12">
      <c r="A79" s="34"/>
      <c r="B79" s="35"/>
      <c r="C79" s="34"/>
      <c r="E79" s="35"/>
      <c r="F79" s="35"/>
      <c r="G79" s="35"/>
      <c r="H79" s="35"/>
      <c r="I79" s="35"/>
      <c r="J79" s="35"/>
      <c r="K79" s="35"/>
      <c r="L79" s="37"/>
    </row>
    <row r="80" spans="1:12">
      <c r="A80" s="34"/>
      <c r="B80" s="35"/>
      <c r="C80" s="34"/>
      <c r="E80" s="35"/>
      <c r="F80" s="35"/>
      <c r="G80" s="35"/>
      <c r="H80" s="35"/>
      <c r="I80" s="35"/>
      <c r="J80" s="35"/>
      <c r="K80" s="35"/>
      <c r="L80" s="37"/>
    </row>
    <row r="81" spans="1:17">
      <c r="A81" s="34"/>
      <c r="B81" s="35"/>
      <c r="C81" s="34"/>
      <c r="E81" s="35"/>
      <c r="F81" s="35"/>
      <c r="G81" s="35"/>
      <c r="H81" s="35"/>
      <c r="I81" s="35"/>
      <c r="J81" s="35"/>
      <c r="K81" s="35"/>
      <c r="L81" s="37"/>
    </row>
    <row r="82" spans="1:17">
      <c r="A82" s="34"/>
      <c r="B82" s="35"/>
      <c r="C82" s="34"/>
      <c r="E82" s="35"/>
      <c r="F82" s="35"/>
      <c r="G82" s="35"/>
      <c r="H82" s="35"/>
      <c r="I82" s="35"/>
      <c r="J82" s="35"/>
      <c r="K82" s="35"/>
      <c r="L82" s="37"/>
    </row>
    <row r="83" spans="1:17">
      <c r="A83" s="34"/>
      <c r="B83" s="35"/>
      <c r="C83" s="34"/>
      <c r="E83" s="35"/>
      <c r="F83" s="35"/>
      <c r="G83" s="35"/>
      <c r="H83" s="35"/>
      <c r="I83" s="35"/>
      <c r="J83" s="35"/>
      <c r="K83" s="35"/>
      <c r="L83" s="37"/>
    </row>
    <row r="84" spans="1:17">
      <c r="A84" s="34"/>
      <c r="B84" s="35"/>
      <c r="C84" s="34"/>
      <c r="E84" s="35"/>
      <c r="F84" s="35"/>
      <c r="G84" s="35"/>
      <c r="H84" s="35"/>
      <c r="I84" s="35"/>
      <c r="J84" s="35"/>
      <c r="K84" s="35"/>
      <c r="L84" s="37"/>
    </row>
    <row r="85" spans="1:17">
      <c r="A85" s="34"/>
      <c r="B85" s="35"/>
      <c r="C85" s="34"/>
      <c r="E85" s="35"/>
      <c r="F85" s="35"/>
      <c r="G85" s="35"/>
      <c r="H85" s="35"/>
      <c r="I85" s="35"/>
      <c r="J85" s="35"/>
      <c r="K85" s="35"/>
      <c r="L85" s="37"/>
    </row>
    <row r="86" spans="1:17">
      <c r="A86" s="39"/>
      <c r="B86" s="38"/>
      <c r="C86" s="39"/>
      <c r="D86" s="40"/>
      <c r="E86" s="38"/>
      <c r="F86" s="38"/>
      <c r="G86" s="38"/>
      <c r="H86" s="38"/>
      <c r="I86" s="38"/>
      <c r="J86" s="38"/>
      <c r="K86" s="38"/>
      <c r="L86" s="41"/>
      <c r="M86" s="2"/>
      <c r="N86" s="42"/>
      <c r="O86" s="2"/>
      <c r="P86" s="2"/>
      <c r="Q86" s="14"/>
    </row>
    <row r="87" spans="1:17">
      <c r="A87" s="34"/>
      <c r="B87" s="35"/>
      <c r="C87" s="34"/>
      <c r="E87" s="35"/>
      <c r="F87" s="35"/>
      <c r="G87" s="35"/>
      <c r="H87" s="35"/>
      <c r="I87" s="35"/>
      <c r="J87" s="35"/>
      <c r="K87" s="35"/>
      <c r="L87" s="37"/>
    </row>
    <row r="88" spans="1:17">
      <c r="A88" s="34"/>
      <c r="B88" s="35"/>
      <c r="C88" s="34"/>
      <c r="E88" s="35"/>
      <c r="F88" s="35"/>
      <c r="G88" s="35"/>
      <c r="H88" s="35"/>
      <c r="I88" s="35"/>
      <c r="J88" s="35"/>
      <c r="K88" s="35"/>
      <c r="L88" s="37"/>
    </row>
    <row r="89" spans="1:17" s="2" customFormat="1">
      <c r="A89" s="34"/>
      <c r="B89" s="35"/>
      <c r="C89" s="34"/>
      <c r="D89" s="36"/>
      <c r="E89" s="35"/>
      <c r="F89" s="35"/>
      <c r="G89" s="35"/>
      <c r="H89" s="35"/>
      <c r="I89" s="35"/>
      <c r="J89" s="35"/>
      <c r="K89" s="35"/>
      <c r="L89" s="37"/>
      <c r="M89" s="1"/>
      <c r="N89" s="26"/>
      <c r="O89" s="1"/>
      <c r="P89" s="1"/>
      <c r="Q89" s="117"/>
    </row>
    <row r="90" spans="1:17">
      <c r="A90" s="34"/>
      <c r="B90" s="35"/>
      <c r="C90" s="34"/>
      <c r="E90" s="35"/>
      <c r="F90" s="35"/>
      <c r="G90" s="35"/>
      <c r="H90" s="35"/>
      <c r="I90" s="35"/>
      <c r="J90" s="35"/>
      <c r="K90" s="35"/>
      <c r="L90" s="37"/>
    </row>
    <row r="91" spans="1:17">
      <c r="A91" s="34"/>
      <c r="B91" s="38"/>
      <c r="C91" s="39"/>
      <c r="D91" s="40"/>
      <c r="E91" s="38"/>
      <c r="F91" s="38"/>
      <c r="G91" s="38"/>
      <c r="H91" s="38"/>
      <c r="I91" s="38"/>
      <c r="J91" s="38"/>
      <c r="K91" s="38"/>
      <c r="L91" s="41"/>
      <c r="M91" s="2"/>
      <c r="N91" s="42"/>
      <c r="O91" s="2"/>
      <c r="P91" s="2"/>
      <c r="Q91" s="14"/>
    </row>
    <row r="92" spans="1:17">
      <c r="A92" s="34"/>
      <c r="B92" s="38"/>
      <c r="C92" s="39"/>
      <c r="D92" s="40"/>
      <c r="E92" s="38"/>
      <c r="F92" s="38"/>
      <c r="G92" s="38"/>
      <c r="H92" s="38"/>
      <c r="I92" s="38"/>
      <c r="J92" s="38"/>
      <c r="K92" s="38"/>
      <c r="L92" s="41"/>
      <c r="M92" s="2"/>
      <c r="N92" s="42"/>
      <c r="O92" s="2"/>
      <c r="P92" s="2"/>
      <c r="Q92" s="14"/>
    </row>
    <row r="93" spans="1:17">
      <c r="A93" s="34"/>
      <c r="B93" s="38"/>
      <c r="C93" s="39"/>
      <c r="D93" s="40"/>
      <c r="E93" s="38"/>
      <c r="F93" s="38"/>
      <c r="G93" s="38"/>
      <c r="H93" s="38"/>
      <c r="I93" s="38"/>
      <c r="J93" s="38"/>
      <c r="K93" s="38"/>
      <c r="L93" s="41"/>
      <c r="M93" s="2"/>
      <c r="N93" s="42"/>
      <c r="O93" s="2"/>
      <c r="P93" s="2"/>
      <c r="Q93" s="14"/>
    </row>
    <row r="94" spans="1:17">
      <c r="L94" s="37"/>
      <c r="M94" s="44"/>
      <c r="O94" s="44"/>
      <c r="P94" s="44"/>
      <c r="Q94" s="120"/>
    </row>
  </sheetData>
  <sortState ref="A3:Q27">
    <sortCondition ref="A2"/>
  </sortState>
  <mergeCells count="1">
    <mergeCell ref="A1:Q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105.4 (3)</vt:lpstr>
      <vt:lpstr>105.4長代 (3)</vt:lpstr>
      <vt:lpstr>'105.4 (3)'!Print_Titles</vt:lpstr>
      <vt:lpstr>'105.4長代 (3)'!Print_Titles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cp:lastPrinted>2016-05-04T06:00:59Z</cp:lastPrinted>
  <dcterms:created xsi:type="dcterms:W3CDTF">2013-07-15T00:35:39Z</dcterms:created>
  <dcterms:modified xsi:type="dcterms:W3CDTF">2016-05-04T06:22:14Z</dcterms:modified>
</cp:coreProperties>
</file>