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616" windowHeight="7200" activeTab="2"/>
  </bookViews>
  <sheets>
    <sheet name="105.11 (2)" sheetId="7" r:id="rId1"/>
    <sheet name="105.11 (長代)" sheetId="5" r:id="rId2"/>
    <sheet name="105.11 (幼兒基輔)" sheetId="6" r:id="rId3"/>
  </sheets>
  <definedNames>
    <definedName name="_xlnm.Print_Titles" localSheetId="0">'105.11 (2)'!$1:$2</definedName>
    <definedName name="_xlnm.Print_Titles" localSheetId="2">'105.11 (幼兒基輔)'!$1:$2</definedName>
    <definedName name="_xlnm.Print_Titles" localSheetId="1">'105.11 (長代)'!$1:$2</definedName>
  </definedNames>
  <calcPr calcId="125725"/>
</workbook>
</file>

<file path=xl/calcChain.xml><?xml version="1.0" encoding="utf-8"?>
<calcChain xmlns="http://schemas.openxmlformats.org/spreadsheetml/2006/main">
  <c r="S159" i="7"/>
  <c r="S160"/>
  <c r="S161"/>
  <c r="S158"/>
  <c r="S156"/>
  <c r="S154"/>
  <c r="S152"/>
  <c r="S150"/>
  <c r="S149"/>
  <c r="S147"/>
  <c r="S145"/>
  <c r="S144"/>
  <c r="S142"/>
  <c r="S140"/>
  <c r="S138"/>
  <c r="S137"/>
  <c r="S135"/>
  <c r="S133"/>
  <c r="S132"/>
  <c r="S125"/>
  <c r="S126"/>
  <c r="S127"/>
  <c r="S128"/>
  <c r="S129"/>
  <c r="S130"/>
  <c r="S124"/>
  <c r="S122"/>
  <c r="S120"/>
  <c r="S114"/>
  <c r="S115"/>
  <c r="S116"/>
  <c r="S111"/>
  <c r="S109"/>
  <c r="S105"/>
  <c r="S106"/>
  <c r="S107"/>
  <c r="S108"/>
  <c r="S102"/>
  <c r="S101"/>
  <c r="S97"/>
  <c r="S95"/>
  <c r="S93"/>
  <c r="S90"/>
  <c r="S91"/>
  <c r="S89"/>
  <c r="S86"/>
  <c r="S87"/>
  <c r="S83"/>
  <c r="S80"/>
  <c r="S81"/>
  <c r="S79"/>
  <c r="S77"/>
  <c r="S76"/>
  <c r="S74"/>
  <c r="S72"/>
  <c r="S69"/>
  <c r="S70"/>
  <c r="S68"/>
  <c r="S64"/>
  <c r="S65"/>
  <c r="S66"/>
  <c r="S63"/>
  <c r="S61"/>
  <c r="S60"/>
  <c r="S57"/>
  <c r="S58"/>
  <c r="S56"/>
  <c r="S54"/>
  <c r="S52"/>
  <c r="S50"/>
  <c r="S48"/>
  <c r="S46"/>
  <c r="S44"/>
  <c r="S42"/>
  <c r="S41"/>
  <c r="S39"/>
  <c r="S35"/>
  <c r="S36"/>
  <c r="S37"/>
  <c r="S34"/>
  <c r="S32"/>
  <c r="S30"/>
  <c r="S28"/>
  <c r="S26"/>
  <c r="S24"/>
  <c r="S23"/>
  <c r="S18"/>
  <c r="S19"/>
  <c r="S20"/>
  <c r="S21"/>
  <c r="S17"/>
  <c r="S15"/>
  <c r="S14"/>
  <c r="S12"/>
  <c r="S10"/>
  <c r="S8"/>
  <c r="S7"/>
  <c r="S4"/>
  <c r="S5"/>
  <c r="S113"/>
  <c r="S104"/>
  <c r="S85"/>
  <c r="S6"/>
  <c r="S9"/>
  <c r="S11"/>
  <c r="S13"/>
  <c r="S16"/>
  <c r="S22"/>
  <c r="S25"/>
  <c r="S27"/>
  <c r="S29"/>
  <c r="S31"/>
  <c r="S33"/>
  <c r="S38"/>
  <c r="S40"/>
  <c r="S43"/>
  <c r="S45"/>
  <c r="S47"/>
  <c r="S49"/>
  <c r="S51"/>
  <c r="S53"/>
  <c r="S55"/>
  <c r="S59"/>
  <c r="S62"/>
  <c r="S67"/>
  <c r="S71"/>
  <c r="S73"/>
  <c r="S75"/>
  <c r="S78"/>
  <c r="S82"/>
  <c r="S84"/>
  <c r="S88"/>
  <c r="S92"/>
  <c r="S94"/>
  <c r="S96"/>
  <c r="S98"/>
  <c r="S99"/>
  <c r="S100"/>
  <c r="S103"/>
  <c r="S110"/>
  <c r="S112"/>
  <c r="S117"/>
  <c r="S118"/>
  <c r="S119"/>
  <c r="S121"/>
  <c r="S123"/>
  <c r="S131"/>
  <c r="S134"/>
  <c r="S136"/>
  <c r="S139"/>
  <c r="S141"/>
  <c r="S143"/>
  <c r="S146"/>
  <c r="S148"/>
  <c r="S151"/>
  <c r="S153"/>
  <c r="S155"/>
  <c r="S157"/>
  <c r="S162"/>
  <c r="S3"/>
  <c r="O163"/>
  <c r="P163"/>
  <c r="Q163"/>
  <c r="R163"/>
  <c r="N163"/>
  <c r="R162"/>
  <c r="Q162"/>
  <c r="P162"/>
  <c r="O162"/>
  <c r="N162"/>
  <c r="R157"/>
  <c r="Q157"/>
  <c r="P157"/>
  <c r="O157"/>
  <c r="N157"/>
  <c r="R155"/>
  <c r="Q155"/>
  <c r="P155"/>
  <c r="O155"/>
  <c r="N155"/>
  <c r="R153"/>
  <c r="Q153"/>
  <c r="P153"/>
  <c r="O153"/>
  <c r="N153"/>
  <c r="R151"/>
  <c r="Q151"/>
  <c r="P151"/>
  <c r="O151"/>
  <c r="N151"/>
  <c r="R148"/>
  <c r="Q148"/>
  <c r="P148"/>
  <c r="O148"/>
  <c r="N148"/>
  <c r="R146"/>
  <c r="Q146"/>
  <c r="P146"/>
  <c r="O146"/>
  <c r="N146"/>
  <c r="R143"/>
  <c r="Q143"/>
  <c r="P143"/>
  <c r="O143"/>
  <c r="N143"/>
  <c r="R141"/>
  <c r="Q141"/>
  <c r="P141"/>
  <c r="O141"/>
  <c r="N141"/>
  <c r="R139"/>
  <c r="Q139"/>
  <c r="P139"/>
  <c r="O139"/>
  <c r="N139"/>
  <c r="R136"/>
  <c r="Q136"/>
  <c r="P136"/>
  <c r="O136"/>
  <c r="N136"/>
  <c r="R134"/>
  <c r="Q134"/>
  <c r="P134"/>
  <c r="O134"/>
  <c r="N134"/>
  <c r="R131"/>
  <c r="Q131"/>
  <c r="P131"/>
  <c r="O131"/>
  <c r="N131"/>
  <c r="R123"/>
  <c r="Q123"/>
  <c r="P123"/>
  <c r="O123"/>
  <c r="N123"/>
  <c r="R121"/>
  <c r="Q121"/>
  <c r="P121"/>
  <c r="O121"/>
  <c r="N121"/>
  <c r="R119"/>
  <c r="Q119"/>
  <c r="P119"/>
  <c r="O119"/>
  <c r="N119"/>
  <c r="R117"/>
  <c r="Q117"/>
  <c r="P117"/>
  <c r="O117"/>
  <c r="N117"/>
  <c r="R112"/>
  <c r="Q112"/>
  <c r="P112"/>
  <c r="O112"/>
  <c r="N112"/>
  <c r="R110"/>
  <c r="Q110"/>
  <c r="P110"/>
  <c r="O110"/>
  <c r="N110"/>
  <c r="R103"/>
  <c r="Q103"/>
  <c r="P103"/>
  <c r="O103"/>
  <c r="N103"/>
  <c r="R100"/>
  <c r="Q100"/>
  <c r="P100"/>
  <c r="O100"/>
  <c r="N100"/>
  <c r="R98"/>
  <c r="Q98"/>
  <c r="P98"/>
  <c r="O98"/>
  <c r="N98"/>
  <c r="R96"/>
  <c r="Q96"/>
  <c r="P96"/>
  <c r="O96"/>
  <c r="N96"/>
  <c r="R94"/>
  <c r="Q94"/>
  <c r="P94"/>
  <c r="O94"/>
  <c r="N94"/>
  <c r="R92"/>
  <c r="Q92"/>
  <c r="P92"/>
  <c r="O92"/>
  <c r="N92"/>
  <c r="R88"/>
  <c r="Q88"/>
  <c r="P88"/>
  <c r="O88"/>
  <c r="N88"/>
  <c r="R84"/>
  <c r="Q84"/>
  <c r="P84"/>
  <c r="O84"/>
  <c r="N84"/>
  <c r="R82"/>
  <c r="Q82"/>
  <c r="P82"/>
  <c r="O82"/>
  <c r="N82"/>
  <c r="R78"/>
  <c r="Q78"/>
  <c r="P78"/>
  <c r="O78"/>
  <c r="N78"/>
  <c r="R75"/>
  <c r="Q75"/>
  <c r="P75"/>
  <c r="O75"/>
  <c r="N75"/>
  <c r="R73"/>
  <c r="Q73"/>
  <c r="P73"/>
  <c r="O73"/>
  <c r="N73"/>
  <c r="R71"/>
  <c r="Q71"/>
  <c r="P71"/>
  <c r="O71"/>
  <c r="N71"/>
  <c r="R67"/>
  <c r="Q67"/>
  <c r="P67"/>
  <c r="O67"/>
  <c r="N67"/>
  <c r="R62"/>
  <c r="Q62"/>
  <c r="P62"/>
  <c r="O62"/>
  <c r="N62"/>
  <c r="R59"/>
  <c r="Q59"/>
  <c r="P59"/>
  <c r="O59"/>
  <c r="N59"/>
  <c r="R55"/>
  <c r="Q55"/>
  <c r="P55"/>
  <c r="O55"/>
  <c r="N55"/>
  <c r="R53"/>
  <c r="Q53"/>
  <c r="P53"/>
  <c r="O53"/>
  <c r="N53"/>
  <c r="R51"/>
  <c r="Q51"/>
  <c r="P51"/>
  <c r="O51"/>
  <c r="N51"/>
  <c r="R49"/>
  <c r="Q49"/>
  <c r="P49"/>
  <c r="O49"/>
  <c r="N49"/>
  <c r="R47"/>
  <c r="Q47"/>
  <c r="P47"/>
  <c r="O47"/>
  <c r="N47"/>
  <c r="R45"/>
  <c r="Q45"/>
  <c r="P45"/>
  <c r="O45"/>
  <c r="N45"/>
  <c r="R43"/>
  <c r="Q43"/>
  <c r="P43"/>
  <c r="O43"/>
  <c r="N43"/>
  <c r="R40"/>
  <c r="Q40"/>
  <c r="P40"/>
  <c r="O40"/>
  <c r="N40"/>
  <c r="R38"/>
  <c r="Q38"/>
  <c r="P38"/>
  <c r="O38"/>
  <c r="N38"/>
  <c r="R33"/>
  <c r="Q33"/>
  <c r="P33"/>
  <c r="O33"/>
  <c r="N33"/>
  <c r="R31"/>
  <c r="Q31"/>
  <c r="P31"/>
  <c r="O31"/>
  <c r="N31"/>
  <c r="R29"/>
  <c r="Q29"/>
  <c r="P29"/>
  <c r="O29"/>
  <c r="N29"/>
  <c r="R27"/>
  <c r="Q27"/>
  <c r="P27"/>
  <c r="O27"/>
  <c r="N27"/>
  <c r="R25"/>
  <c r="Q25"/>
  <c r="P25"/>
  <c r="O25"/>
  <c r="N25"/>
  <c r="R22"/>
  <c r="Q22"/>
  <c r="P22"/>
  <c r="O22"/>
  <c r="N22"/>
  <c r="R16"/>
  <c r="Q16"/>
  <c r="P16"/>
  <c r="O16"/>
  <c r="N16"/>
  <c r="R13"/>
  <c r="Q13"/>
  <c r="P13"/>
  <c r="O13"/>
  <c r="N13"/>
  <c r="R11"/>
  <c r="Q11"/>
  <c r="P11"/>
  <c r="O11"/>
  <c r="N11"/>
  <c r="R9"/>
  <c r="Q9"/>
  <c r="P9"/>
  <c r="O9"/>
  <c r="N9"/>
  <c r="R6"/>
  <c r="Q6"/>
  <c r="P6"/>
  <c r="O6"/>
  <c r="N6"/>
  <c r="M109"/>
  <c r="N109" s="1"/>
  <c r="O109" s="1"/>
  <c r="M77"/>
  <c r="N77" s="1"/>
  <c r="O77" s="1"/>
  <c r="M116"/>
  <c r="N116" s="1"/>
  <c r="O116" s="1"/>
  <c r="N42"/>
  <c r="O42" s="1"/>
  <c r="M37"/>
  <c r="N37" s="1"/>
  <c r="O37" s="1"/>
  <c r="N30"/>
  <c r="O30" s="1"/>
  <c r="M118"/>
  <c r="N118" s="1"/>
  <c r="O118" s="1"/>
  <c r="M28"/>
  <c r="N28" s="1"/>
  <c r="O28" s="1"/>
  <c r="M15"/>
  <c r="N15" s="1"/>
  <c r="O15" s="1"/>
  <c r="M36"/>
  <c r="N36" s="1"/>
  <c r="O36" s="1"/>
  <c r="M108"/>
  <c r="N108" s="1"/>
  <c r="O108" s="1"/>
  <c r="M130"/>
  <c r="N130" s="1"/>
  <c r="O130" s="1"/>
  <c r="M95"/>
  <c r="N95" s="1"/>
  <c r="O95" s="1"/>
  <c r="M161"/>
  <c r="N161" s="1"/>
  <c r="O161" s="1"/>
  <c r="M61"/>
  <c r="N61" s="1"/>
  <c r="O61" s="1"/>
  <c r="M99"/>
  <c r="N99" s="1"/>
  <c r="O99" s="1"/>
  <c r="M70"/>
  <c r="N70" s="1"/>
  <c r="O70" s="1"/>
  <c r="M21"/>
  <c r="N21" s="1"/>
  <c r="O21" s="1"/>
  <c r="M20"/>
  <c r="N20" s="1"/>
  <c r="O20" s="1"/>
  <c r="M135"/>
  <c r="N135" s="1"/>
  <c r="O135" s="1"/>
  <c r="M19"/>
  <c r="N19" s="1"/>
  <c r="O19" s="1"/>
  <c r="M18"/>
  <c r="N18" s="1"/>
  <c r="O18" s="1"/>
  <c r="M17"/>
  <c r="N17" s="1"/>
  <c r="O17" s="1"/>
  <c r="M93"/>
  <c r="N93" s="1"/>
  <c r="O93" s="1"/>
  <c r="M35"/>
  <c r="N35" s="1"/>
  <c r="O35" s="1"/>
  <c r="M160"/>
  <c r="N160" s="1"/>
  <c r="O160" s="1"/>
  <c r="M87"/>
  <c r="N87" s="1"/>
  <c r="O87" s="1"/>
  <c r="M145"/>
  <c r="N145" s="1"/>
  <c r="O145" s="1"/>
  <c r="M91"/>
  <c r="N91" s="1"/>
  <c r="O91" s="1"/>
  <c r="M107"/>
  <c r="N107" s="1"/>
  <c r="O107" s="1"/>
  <c r="M115"/>
  <c r="N115" s="1"/>
  <c r="O115" s="1"/>
  <c r="M114"/>
  <c r="N114" s="1"/>
  <c r="O114" s="1"/>
  <c r="M69"/>
  <c r="N69" s="1"/>
  <c r="O69" s="1"/>
  <c r="M68"/>
  <c r="N68" s="1"/>
  <c r="O68" s="1"/>
  <c r="M140"/>
  <c r="N140" s="1"/>
  <c r="O140" s="1"/>
  <c r="M41"/>
  <c r="N41" s="1"/>
  <c r="O41" s="1"/>
  <c r="M66"/>
  <c r="N66" s="1"/>
  <c r="O66" s="1"/>
  <c r="M83"/>
  <c r="N83" s="1"/>
  <c r="O83" s="1"/>
  <c r="M102"/>
  <c r="N102" s="1"/>
  <c r="O102" s="1"/>
  <c r="M150"/>
  <c r="N150" s="1"/>
  <c r="O150" s="1"/>
  <c r="M8"/>
  <c r="N8" s="1"/>
  <c r="O8" s="1"/>
  <c r="M81"/>
  <c r="N81" s="1"/>
  <c r="O81" s="1"/>
  <c r="M113"/>
  <c r="N113" s="1"/>
  <c r="O113" s="1"/>
  <c r="M106"/>
  <c r="N106" s="1"/>
  <c r="O106" s="1"/>
  <c r="M111"/>
  <c r="N111" s="1"/>
  <c r="O111" s="1"/>
  <c r="N122"/>
  <c r="O122" s="1"/>
  <c r="M74"/>
  <c r="N74" s="1"/>
  <c r="O74" s="1"/>
  <c r="M142"/>
  <c r="N142" s="1"/>
  <c r="O142" s="1"/>
  <c r="M156"/>
  <c r="N156" s="1"/>
  <c r="O156" s="1"/>
  <c r="M154"/>
  <c r="N154" s="1"/>
  <c r="O154" s="1"/>
  <c r="M24"/>
  <c r="N24" s="1"/>
  <c r="O24" s="1"/>
  <c r="M133"/>
  <c r="N133" s="1"/>
  <c r="O133" s="1"/>
  <c r="M132"/>
  <c r="N132" s="1"/>
  <c r="O132" s="1"/>
  <c r="M23"/>
  <c r="N23" s="1"/>
  <c r="O23" s="1"/>
  <c r="M159"/>
  <c r="N159" s="1"/>
  <c r="O159" s="1"/>
  <c r="M129"/>
  <c r="N129" s="1"/>
  <c r="O129" s="1"/>
  <c r="M128"/>
  <c r="N128" s="1"/>
  <c r="O128" s="1"/>
  <c r="M65"/>
  <c r="N65" s="1"/>
  <c r="O65" s="1"/>
  <c r="M64"/>
  <c r="N64" s="1"/>
  <c r="O64" s="1"/>
  <c r="M127"/>
  <c r="N127" s="1"/>
  <c r="O127" s="1"/>
  <c r="M80"/>
  <c r="N80" s="1"/>
  <c r="O80" s="1"/>
  <c r="M79"/>
  <c r="N79" s="1"/>
  <c r="O79" s="1"/>
  <c r="M50"/>
  <c r="N50" s="1"/>
  <c r="O50" s="1"/>
  <c r="M90"/>
  <c r="N90" s="1"/>
  <c r="O90" s="1"/>
  <c r="M32"/>
  <c r="N32" s="1"/>
  <c r="O32" s="1"/>
  <c r="M54"/>
  <c r="N54" s="1"/>
  <c r="O54" s="1"/>
  <c r="M120"/>
  <c r="N120" s="1"/>
  <c r="O120" s="1"/>
  <c r="M46"/>
  <c r="N46" s="1"/>
  <c r="O46" s="1"/>
  <c r="M147"/>
  <c r="N147" s="1"/>
  <c r="O147" s="1"/>
  <c r="M72"/>
  <c r="N72" s="1"/>
  <c r="O72" s="1"/>
  <c r="M152"/>
  <c r="N152" s="1"/>
  <c r="O152" s="1"/>
  <c r="M10"/>
  <c r="N10" s="1"/>
  <c r="O10" s="1"/>
  <c r="M52"/>
  <c r="N52" s="1"/>
  <c r="O52" s="1"/>
  <c r="M63"/>
  <c r="N63" s="1"/>
  <c r="O63" s="1"/>
  <c r="M76"/>
  <c r="N76" s="1"/>
  <c r="O76" s="1"/>
  <c r="M101"/>
  <c r="N101" s="1"/>
  <c r="O101" s="1"/>
  <c r="M149"/>
  <c r="N149" s="1"/>
  <c r="O149" s="1"/>
  <c r="M7"/>
  <c r="N7" s="1"/>
  <c r="O7" s="1"/>
  <c r="M26"/>
  <c r="N26" s="1"/>
  <c r="O26" s="1"/>
  <c r="M12"/>
  <c r="N12" s="1"/>
  <c r="O12" s="1"/>
  <c r="M14"/>
  <c r="N14" s="1"/>
  <c r="O14" s="1"/>
  <c r="M48"/>
  <c r="N48" s="1"/>
  <c r="O48" s="1"/>
  <c r="M158"/>
  <c r="N158" s="1"/>
  <c r="O158" s="1"/>
  <c r="M60"/>
  <c r="N60" s="1"/>
  <c r="O60" s="1"/>
  <c r="M44"/>
  <c r="N44" s="1"/>
  <c r="O44" s="1"/>
  <c r="M97"/>
  <c r="N97" s="1"/>
  <c r="O97" s="1"/>
  <c r="M39"/>
  <c r="N39" s="1"/>
  <c r="O39" s="1"/>
  <c r="M138"/>
  <c r="N138" s="1"/>
  <c r="O138" s="1"/>
  <c r="N5"/>
  <c r="O5" s="1"/>
  <c r="N4"/>
  <c r="O4" s="1"/>
  <c r="N3"/>
  <c r="O3" s="1"/>
  <c r="M126"/>
  <c r="N126" s="1"/>
  <c r="O126" s="1"/>
  <c r="M34"/>
  <c r="N34" s="1"/>
  <c r="O34" s="1"/>
  <c r="M58"/>
  <c r="N58" s="1"/>
  <c r="O58" s="1"/>
  <c r="M86"/>
  <c r="N86" s="1"/>
  <c r="O86" s="1"/>
  <c r="M57"/>
  <c r="N57" s="1"/>
  <c r="O57" s="1"/>
  <c r="M85"/>
  <c r="N85" s="1"/>
  <c r="O85" s="1"/>
  <c r="M56"/>
  <c r="N56" s="1"/>
  <c r="O56" s="1"/>
  <c r="M105"/>
  <c r="N105" s="1"/>
  <c r="O105" s="1"/>
  <c r="M125"/>
  <c r="N125" s="1"/>
  <c r="O125" s="1"/>
  <c r="M144"/>
  <c r="N144" s="1"/>
  <c r="O144" s="1"/>
  <c r="M124"/>
  <c r="N124" s="1"/>
  <c r="O124" s="1"/>
  <c r="M89"/>
  <c r="N89" s="1"/>
  <c r="O89" s="1"/>
  <c r="M137"/>
  <c r="N137" s="1"/>
  <c r="O137" s="1"/>
  <c r="M104"/>
  <c r="N104" s="1"/>
  <c r="S163" l="1"/>
  <c r="O104"/>
  <c r="N4" i="6" l="1"/>
  <c r="O4" s="1"/>
  <c r="R4" s="1"/>
  <c r="N3"/>
  <c r="O3" s="1"/>
  <c r="R3" s="1"/>
  <c r="M4" i="5" l="1"/>
  <c r="N4" s="1"/>
  <c r="O4" s="1"/>
  <c r="R4" s="1"/>
  <c r="M3"/>
  <c r="N3" s="1"/>
  <c r="O3" s="1"/>
  <c r="R3" s="1"/>
  <c r="P5" i="6" l="1"/>
  <c r="Q5" i="5"/>
  <c r="P5"/>
  <c r="M5" i="6" l="1"/>
  <c r="M5" i="5"/>
  <c r="N5" i="6" l="1"/>
  <c r="N5" i="5"/>
  <c r="O5" i="6" l="1"/>
  <c r="R5"/>
  <c r="O5" i="5"/>
  <c r="R5"/>
</calcChain>
</file>

<file path=xl/sharedStrings.xml><?xml version="1.0" encoding="utf-8"?>
<sst xmlns="http://schemas.openxmlformats.org/spreadsheetml/2006/main" count="591" uniqueCount="232">
  <si>
    <t>假別</t>
  </si>
  <si>
    <t>請假人</t>
  </si>
  <si>
    <t>製表                                      教務處                                          出納組長                                                   會計室                                      校長</t>
    <phoneticPr fontId="4" type="noConversion"/>
  </si>
  <si>
    <t xml:space="preserve">                                                                                                  (列報所得)</t>
    <phoneticPr fontId="4" type="noConversion"/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</si>
  <si>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</si>
  <si>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</si>
  <si>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</si>
  <si>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</si>
  <si>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</si>
  <si>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</si>
  <si>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</si>
  <si>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</si>
  <si>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</si>
  <si>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實領金額</t>
    <phoneticPr fontId="4" type="noConversion"/>
  </si>
  <si>
    <t>日期</t>
    <phoneticPr fontId="4" type="noConversion"/>
  </si>
  <si>
    <t>代課人</t>
    <phoneticPr fontId="4" type="noConversion"/>
  </si>
  <si>
    <t>公假</t>
    <phoneticPr fontId="3" type="noConversion"/>
  </si>
  <si>
    <t>第7節</t>
  </si>
  <si>
    <t>導師時間</t>
    <phoneticPr fontId="3" type="noConversion"/>
  </si>
  <si>
    <t>台南市北區文元國小年105年11月份鐘點代課費印領清冊</t>
    <phoneticPr fontId="4" type="noConversion"/>
  </si>
  <si>
    <t>林峯吉</t>
    <phoneticPr fontId="3" type="noConversion"/>
  </si>
  <si>
    <t>公假</t>
    <phoneticPr fontId="3" type="noConversion"/>
  </si>
  <si>
    <t>李雅筑</t>
    <phoneticPr fontId="3" type="noConversion"/>
  </si>
  <si>
    <t>11/10</t>
    <phoneticPr fontId="3" type="noConversion"/>
  </si>
  <si>
    <t>11/8</t>
  </si>
  <si>
    <t>王冠雅</t>
    <phoneticPr fontId="3" type="noConversion"/>
  </si>
  <si>
    <t>幼兒園</t>
    <phoneticPr fontId="3" type="noConversion"/>
  </si>
  <si>
    <t>顏慧敏</t>
    <phoneticPr fontId="3" type="noConversion"/>
  </si>
  <si>
    <t>11/3</t>
  </si>
  <si>
    <t>11/16</t>
    <phoneticPr fontId="3" type="noConversion"/>
  </si>
  <si>
    <t>11/24</t>
    <phoneticPr fontId="3" type="noConversion"/>
  </si>
  <si>
    <t>11/9</t>
  </si>
  <si>
    <t>楊文盈</t>
    <phoneticPr fontId="3" type="noConversion"/>
  </si>
  <si>
    <t>邱明郁</t>
    <phoneticPr fontId="3" type="noConversion"/>
  </si>
  <si>
    <t>11/10</t>
    <phoneticPr fontId="3" type="noConversion"/>
  </si>
  <si>
    <t>10月勞保代扣</t>
    <phoneticPr fontId="3" type="noConversion"/>
  </si>
  <si>
    <t>10月健保代扣</t>
    <phoneticPr fontId="3" type="noConversion"/>
  </si>
  <si>
    <t>11/18</t>
  </si>
  <si>
    <t>11/25</t>
  </si>
  <si>
    <t>11/29</t>
  </si>
  <si>
    <t>勞保代扣</t>
    <phoneticPr fontId="3" type="noConversion"/>
  </si>
  <si>
    <t>合計</t>
    <phoneticPr fontId="3" type="noConversion"/>
  </si>
  <si>
    <t>健保代扣</t>
    <phoneticPr fontId="3" type="noConversion"/>
  </si>
  <si>
    <t>王冠雅 合計</t>
  </si>
  <si>
    <t>王美文 合計</t>
  </si>
  <si>
    <t>史益山 合計</t>
  </si>
  <si>
    <t>江澤偉 合計</t>
  </si>
  <si>
    <t>何雪如 合計</t>
  </si>
  <si>
    <t>吳宜芬 合計</t>
  </si>
  <si>
    <t>吳雨潔 合計</t>
  </si>
  <si>
    <t>吳秋燕 合計</t>
  </si>
  <si>
    <t>吳挺溦 合計</t>
  </si>
  <si>
    <t>吳憶婷 合計</t>
  </si>
  <si>
    <t>吳麗玲 合計</t>
  </si>
  <si>
    <t>李岳勳 合計</t>
  </si>
  <si>
    <t>李易儒 合計</t>
  </si>
  <si>
    <t>李雅筑 合計</t>
  </si>
  <si>
    <t>汪雅菁 合計</t>
  </si>
  <si>
    <t>周素瑩 合計</t>
  </si>
  <si>
    <t>林佳賓 合計</t>
  </si>
  <si>
    <t>林孟蓉 合計</t>
  </si>
  <si>
    <t>林芝頤 合計</t>
  </si>
  <si>
    <t>林長欣 合計</t>
  </si>
  <si>
    <t>林峯吉 合計</t>
  </si>
  <si>
    <t>林淑蕊 合計</t>
  </si>
  <si>
    <t>凃依彣 合計</t>
  </si>
  <si>
    <t>徐雅雯 合計</t>
  </si>
  <si>
    <t>翁寶治 合計</t>
  </si>
  <si>
    <t>高淑雲 合計</t>
  </si>
  <si>
    <t>莊明珠 合計</t>
  </si>
  <si>
    <t>許庭瑄 合計</t>
  </si>
  <si>
    <t>許庭瑋 合計</t>
  </si>
  <si>
    <t>連國樑 合計</t>
  </si>
  <si>
    <t>郭怡廷 合計</t>
  </si>
  <si>
    <t>郭俊廷 合計</t>
  </si>
  <si>
    <t>郭政杰 合計</t>
  </si>
  <si>
    <t>陳冠之 合計</t>
  </si>
  <si>
    <t>陳建亨 合計</t>
  </si>
  <si>
    <t>陳淑萍 合計</t>
  </si>
  <si>
    <t>陳進東 合計</t>
  </si>
  <si>
    <t>陳雅玲 合計</t>
  </si>
  <si>
    <t>陸金玫 合計</t>
  </si>
  <si>
    <t>黃智淵 合計</t>
  </si>
  <si>
    <t>黃智蘋 合計</t>
  </si>
  <si>
    <t>黃湘君 合計</t>
  </si>
  <si>
    <t>楊家慧 合計</t>
  </si>
  <si>
    <t>葉乃華 合計</t>
  </si>
  <si>
    <t>劉美吟 合計</t>
  </si>
  <si>
    <t>劉智璇 合計</t>
  </si>
  <si>
    <t>劉慈雯 合計</t>
  </si>
  <si>
    <t>蔡明達 合計</t>
  </si>
  <si>
    <t>蔡青穎 合計</t>
  </si>
  <si>
    <t>蔡美瑩 合計</t>
  </si>
  <si>
    <t>蔡家美 合計</t>
  </si>
  <si>
    <t>鄭文隆 合計</t>
  </si>
  <si>
    <t>鄭光妤 合計</t>
  </si>
  <si>
    <t>鄭惠文 合計</t>
  </si>
  <si>
    <t>顏士智 合計</t>
  </si>
  <si>
    <t>總計</t>
  </si>
  <si>
    <t>台南市北區文元國小年105年11月份鐘點代課費印領清冊</t>
    <phoneticPr fontId="4" type="noConversion"/>
  </si>
  <si>
    <t>日期</t>
    <phoneticPr fontId="4" type="noConversion"/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</si>
  <si>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</si>
  <si>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</si>
  <si>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</si>
  <si>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</si>
  <si>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</si>
  <si>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</si>
  <si>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導師時間</t>
    <phoneticPr fontId="3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</si>
  <si>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</si>
  <si>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</si>
  <si>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</si>
  <si>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10月勞保代扣</t>
    <phoneticPr fontId="3" type="noConversion"/>
  </si>
  <si>
    <t>11月勞保代扣</t>
    <phoneticPr fontId="3" type="noConversion"/>
  </si>
  <si>
    <t>(退/補)勞保自付額</t>
    <phoneticPr fontId="3" type="noConversion"/>
  </si>
  <si>
    <t>實領金額</t>
    <phoneticPr fontId="4" type="noConversion"/>
  </si>
  <si>
    <t>備註</t>
    <phoneticPr fontId="3" type="noConversion"/>
  </si>
  <si>
    <t>王冠雅</t>
    <phoneticPr fontId="3" type="noConversion"/>
  </si>
  <si>
    <t>公假</t>
    <phoneticPr fontId="3" type="noConversion"/>
  </si>
  <si>
    <t>羅心玫</t>
    <phoneticPr fontId="3" type="noConversion"/>
  </si>
  <si>
    <t>11/1</t>
    <phoneticPr fontId="3" type="noConversion"/>
  </si>
  <si>
    <t>幼兒園</t>
    <phoneticPr fontId="3" type="noConversion"/>
  </si>
  <si>
    <t>王冠雅</t>
    <phoneticPr fontId="3" type="noConversion"/>
  </si>
  <si>
    <t>公假</t>
    <phoneticPr fontId="3" type="noConversion"/>
  </si>
  <si>
    <t>顏慧敏</t>
    <phoneticPr fontId="3" type="noConversion"/>
  </si>
  <si>
    <t>11/2</t>
    <phoneticPr fontId="3" type="noConversion"/>
  </si>
  <si>
    <t>王美文</t>
    <phoneticPr fontId="3" type="noConversion"/>
  </si>
  <si>
    <t>許雅瑜</t>
    <phoneticPr fontId="3" type="noConversion"/>
  </si>
  <si>
    <t>11/8</t>
    <phoneticPr fontId="3" type="noConversion"/>
  </si>
  <si>
    <t>11/15</t>
    <phoneticPr fontId="3" type="noConversion"/>
  </si>
  <si>
    <t>史益山</t>
    <phoneticPr fontId="3" type="noConversion"/>
  </si>
  <si>
    <t>施雅玲</t>
    <phoneticPr fontId="3" type="noConversion"/>
  </si>
  <si>
    <t>江澤偉</t>
    <phoneticPr fontId="3" type="noConversion"/>
  </si>
  <si>
    <t>何雪如</t>
    <phoneticPr fontId="3" type="noConversion"/>
  </si>
  <si>
    <t>溫弘德</t>
    <phoneticPr fontId="3" type="noConversion"/>
  </si>
  <si>
    <t>11/28</t>
    <phoneticPr fontId="3" type="noConversion"/>
  </si>
  <si>
    <t>吳宜芬</t>
    <phoneticPr fontId="3" type="noConversion"/>
  </si>
  <si>
    <t>喪假</t>
    <phoneticPr fontId="3" type="noConversion"/>
  </si>
  <si>
    <t>陳佳菱</t>
    <phoneticPr fontId="3" type="noConversion"/>
  </si>
  <si>
    <t>11/24</t>
    <phoneticPr fontId="3" type="noConversion"/>
  </si>
  <si>
    <t>11/23</t>
    <phoneticPr fontId="3" type="noConversion"/>
  </si>
  <si>
    <t>11/25</t>
    <phoneticPr fontId="3" type="noConversion"/>
  </si>
  <si>
    <t>徐怡雯</t>
    <phoneticPr fontId="3" type="noConversion"/>
  </si>
  <si>
    <t>11/30</t>
    <phoneticPr fontId="3" type="noConversion"/>
  </si>
  <si>
    <t>11/21</t>
    <phoneticPr fontId="3" type="noConversion"/>
  </si>
  <si>
    <t>吳雨潔</t>
    <phoneticPr fontId="3" type="noConversion"/>
  </si>
  <si>
    <t>謝青倫</t>
    <phoneticPr fontId="3" type="noConversion"/>
  </si>
  <si>
    <t>許紡銜</t>
    <phoneticPr fontId="3" type="noConversion"/>
  </si>
  <si>
    <t>吳秋燕</t>
    <phoneticPr fontId="3" type="noConversion"/>
  </si>
  <si>
    <t>吳挺溦</t>
    <phoneticPr fontId="3" type="noConversion"/>
  </si>
  <si>
    <t>吳憶婷</t>
    <phoneticPr fontId="3" type="noConversion"/>
  </si>
  <si>
    <t>控管</t>
    <phoneticPr fontId="3" type="noConversion"/>
  </si>
  <si>
    <t>資源班</t>
    <phoneticPr fontId="3" type="noConversion"/>
  </si>
  <si>
    <t>11/18</t>
    <phoneticPr fontId="3" type="noConversion"/>
  </si>
  <si>
    <t>學習中心</t>
    <phoneticPr fontId="3" type="noConversion"/>
  </si>
  <si>
    <t>吳麗玲</t>
    <phoneticPr fontId="3" type="noConversion"/>
  </si>
  <si>
    <t>劉冠穎</t>
    <phoneticPr fontId="3" type="noConversion"/>
  </si>
  <si>
    <t>李岳勳</t>
    <phoneticPr fontId="3" type="noConversion"/>
  </si>
  <si>
    <t>陳秋婷</t>
    <phoneticPr fontId="3" type="noConversion"/>
  </si>
  <si>
    <t>11/4</t>
    <phoneticPr fontId="3" type="noConversion"/>
  </si>
  <si>
    <t>張清江</t>
    <phoneticPr fontId="3" type="noConversion"/>
  </si>
  <si>
    <t>陳宣榕</t>
    <phoneticPr fontId="3" type="noConversion"/>
  </si>
  <si>
    <t>李易儒</t>
    <phoneticPr fontId="3" type="noConversion"/>
  </si>
  <si>
    <t>林佳賓</t>
    <phoneticPr fontId="3" type="noConversion"/>
  </si>
  <si>
    <t>11/10</t>
    <phoneticPr fontId="3" type="noConversion"/>
  </si>
  <si>
    <t>李雅筑</t>
    <phoneticPr fontId="3" type="noConversion"/>
  </si>
  <si>
    <t>11/17</t>
    <phoneticPr fontId="3" type="noConversion"/>
  </si>
  <si>
    <t>黃筠方</t>
    <phoneticPr fontId="3" type="noConversion"/>
  </si>
  <si>
    <t>汪雅菁</t>
    <phoneticPr fontId="3" type="noConversion"/>
  </si>
  <si>
    <t>周素瑩</t>
    <phoneticPr fontId="3" type="noConversion"/>
  </si>
  <si>
    <t>林孟蓉</t>
    <phoneticPr fontId="3" type="noConversion"/>
  </si>
  <si>
    <t>蔡雯晶</t>
    <phoneticPr fontId="3" type="noConversion"/>
  </si>
  <si>
    <t>林芝頤</t>
    <phoneticPr fontId="3" type="noConversion"/>
  </si>
  <si>
    <t>林長欣</t>
    <phoneticPr fontId="3" type="noConversion"/>
  </si>
  <si>
    <t>林峯吉</t>
    <phoneticPr fontId="3" type="noConversion"/>
  </si>
  <si>
    <t>丁鏗耀</t>
    <phoneticPr fontId="3" type="noConversion"/>
  </si>
  <si>
    <t>11/1</t>
    <phoneticPr fontId="3" type="noConversion"/>
  </si>
  <si>
    <t>林淑蕊</t>
    <phoneticPr fontId="3" type="noConversion"/>
  </si>
  <si>
    <t>徐雅雯</t>
    <phoneticPr fontId="3" type="noConversion"/>
  </si>
  <si>
    <t>凃依彣</t>
    <phoneticPr fontId="3" type="noConversion"/>
  </si>
  <si>
    <t>許隨耀</t>
    <phoneticPr fontId="3" type="noConversion"/>
  </si>
  <si>
    <t>翁寶治</t>
    <phoneticPr fontId="3" type="noConversion"/>
  </si>
  <si>
    <t>高淑雲</t>
    <phoneticPr fontId="3" type="noConversion"/>
  </si>
  <si>
    <t>林吟靜</t>
    <phoneticPr fontId="3" type="noConversion"/>
  </si>
  <si>
    <t>11/11</t>
    <phoneticPr fontId="3" type="noConversion"/>
  </si>
  <si>
    <t>莊明珠</t>
    <phoneticPr fontId="3" type="noConversion"/>
  </si>
  <si>
    <t>黃献瑞</t>
    <phoneticPr fontId="3" type="noConversion"/>
  </si>
  <si>
    <t>許庭瑄</t>
    <phoneticPr fontId="3" type="noConversion"/>
  </si>
  <si>
    <t>許庭瑋</t>
    <phoneticPr fontId="3" type="noConversion"/>
  </si>
  <si>
    <t>連國樑</t>
    <phoneticPr fontId="3" type="noConversion"/>
  </si>
  <si>
    <t>退9月份</t>
    <phoneticPr fontId="3" type="noConversion"/>
  </si>
  <si>
    <t>曾志田</t>
    <phoneticPr fontId="3" type="noConversion"/>
  </si>
  <si>
    <t>郭怡廷</t>
    <phoneticPr fontId="3" type="noConversion"/>
  </si>
  <si>
    <t>11/9</t>
    <phoneticPr fontId="3" type="noConversion"/>
  </si>
  <si>
    <t>郭俊廷</t>
    <phoneticPr fontId="3" type="noConversion"/>
  </si>
  <si>
    <t>郭政杰</t>
    <phoneticPr fontId="3" type="noConversion"/>
  </si>
  <si>
    <t>陳冠之</t>
    <phoneticPr fontId="3" type="noConversion"/>
  </si>
  <si>
    <t>11/3</t>
    <phoneticPr fontId="3" type="noConversion"/>
  </si>
  <si>
    <t>陳建亨</t>
    <phoneticPr fontId="3" type="noConversion"/>
  </si>
  <si>
    <t>陳淑萍</t>
    <phoneticPr fontId="3" type="noConversion"/>
  </si>
  <si>
    <t>陳進東</t>
    <phoneticPr fontId="3" type="noConversion"/>
  </si>
  <si>
    <t>楊富安</t>
    <phoneticPr fontId="3" type="noConversion"/>
  </si>
  <si>
    <t>廖千淞</t>
    <phoneticPr fontId="3" type="noConversion"/>
  </si>
  <si>
    <t>陳雅玲</t>
    <phoneticPr fontId="3" type="noConversion"/>
  </si>
  <si>
    <t>陸金玫</t>
    <phoneticPr fontId="3" type="noConversion"/>
  </si>
  <si>
    <t>楊雅惠</t>
    <phoneticPr fontId="3" type="noConversion"/>
  </si>
  <si>
    <t>補扣10月份</t>
    <phoneticPr fontId="3" type="noConversion"/>
  </si>
  <si>
    <t>楊文盈</t>
    <phoneticPr fontId="3" type="noConversion"/>
  </si>
  <si>
    <t>黃智淵</t>
    <phoneticPr fontId="3" type="noConversion"/>
  </si>
  <si>
    <t>黃智蘋</t>
    <phoneticPr fontId="3" type="noConversion"/>
  </si>
  <si>
    <t>黃湘君</t>
    <phoneticPr fontId="3" type="noConversion"/>
  </si>
  <si>
    <t>11/16</t>
    <phoneticPr fontId="3" type="noConversion"/>
  </si>
  <si>
    <t>楊家慧</t>
    <phoneticPr fontId="3" type="noConversion"/>
  </si>
  <si>
    <t>陳憶雪</t>
    <phoneticPr fontId="3" type="noConversion"/>
  </si>
  <si>
    <t>11/7</t>
    <phoneticPr fontId="3" type="noConversion"/>
  </si>
  <si>
    <t>補發10/31</t>
    <phoneticPr fontId="3" type="noConversion"/>
  </si>
  <si>
    <t>宋夏萍</t>
    <phoneticPr fontId="3" type="noConversion"/>
  </si>
  <si>
    <t>賴美惠</t>
    <phoneticPr fontId="3" type="noConversion"/>
  </si>
  <si>
    <t>葉乃華</t>
    <phoneticPr fontId="3" type="noConversion"/>
  </si>
  <si>
    <t>劉慈雯</t>
    <phoneticPr fontId="3" type="noConversion"/>
  </si>
  <si>
    <t>劉美吟</t>
    <phoneticPr fontId="3" type="noConversion"/>
  </si>
  <si>
    <t>蔡美瑩</t>
    <phoneticPr fontId="3" type="noConversion"/>
  </si>
  <si>
    <t>11/22</t>
    <phoneticPr fontId="3" type="noConversion"/>
  </si>
  <si>
    <t>劉智璇</t>
    <phoneticPr fontId="3" type="noConversion"/>
  </si>
  <si>
    <t>蔡明達</t>
    <phoneticPr fontId="3" type="noConversion"/>
  </si>
  <si>
    <t>蔡青穎</t>
    <phoneticPr fontId="3" type="noConversion"/>
  </si>
  <si>
    <t>蔡家美</t>
    <phoneticPr fontId="3" type="noConversion"/>
  </si>
  <si>
    <t>鄭文隆</t>
    <phoneticPr fontId="3" type="noConversion"/>
  </si>
  <si>
    <t>鄭光妤</t>
    <phoneticPr fontId="3" type="noConversion"/>
  </si>
  <si>
    <t>鄭惠文</t>
    <phoneticPr fontId="3" type="noConversion"/>
  </si>
  <si>
    <t>顏士智</t>
    <phoneticPr fontId="3" type="noConversion"/>
  </si>
  <si>
    <t>製表                                      教務處                                          出納組長                                                   會計室                                      校長</t>
    <phoneticPr fontId="4" type="noConversion"/>
  </si>
  <si>
    <t xml:space="preserve">                                                                                                  (列報所得)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</si>
</sst>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8" formatCode="0_ "/>
  </numFmts>
  <fonts count="1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7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2" borderId="0" xfId="0" applyNumberFormat="1" applyFill="1">
      <alignment vertical="center"/>
    </xf>
    <xf numFmtId="176" fontId="0" fillId="2" borderId="0" xfId="0" applyNumberFormat="1" applyFont="1" applyFill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7" fillId="2" borderId="0" xfId="0" applyNumberFormat="1" applyFont="1" applyFill="1">
      <alignment vertical="center"/>
    </xf>
    <xf numFmtId="3" fontId="7" fillId="0" borderId="0" xfId="0" applyNumberFormat="1" applyFont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176" fontId="7" fillId="0" borderId="3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49" fontId="0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49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 wrapText="1"/>
    </xf>
    <xf numFmtId="178" fontId="7" fillId="0" borderId="1" xfId="0" applyNumberFormat="1" applyFont="1" applyFill="1" applyBorder="1">
      <alignment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8" fontId="7" fillId="2" borderId="0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Fill="1" applyBorder="1">
      <alignment vertical="center"/>
    </xf>
    <xf numFmtId="178" fontId="7" fillId="0" borderId="0" xfId="0" applyNumberFormat="1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Border="1">
      <alignment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left" vertical="center"/>
    </xf>
    <xf numFmtId="178" fontId="7" fillId="2" borderId="0" xfId="0" applyNumberFormat="1" applyFont="1" applyFill="1" applyBorder="1">
      <alignment vertical="center"/>
    </xf>
    <xf numFmtId="178" fontId="7" fillId="2" borderId="0" xfId="0" applyNumberFormat="1" applyFont="1" applyFill="1" applyBorder="1" applyAlignment="1">
      <alignment horizontal="right" vertical="center"/>
    </xf>
    <xf numFmtId="178" fontId="7" fillId="2" borderId="0" xfId="0" applyNumberFormat="1" applyFont="1" applyFill="1" applyBorder="1" applyAlignment="1">
      <alignment horizontal="left" vertical="center"/>
    </xf>
    <xf numFmtId="178" fontId="1" fillId="2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7"/>
  <sheetViews>
    <sheetView topLeftCell="A158" zoomScale="90" zoomScaleNormal="90" workbookViewId="0">
      <selection activeCell="S158" sqref="S158:S161"/>
    </sheetView>
  </sheetViews>
  <sheetFormatPr defaultColWidth="8.88671875" defaultRowHeight="16.2" outlineLevelRow="2"/>
  <cols>
    <col min="1" max="1" width="13.77734375" style="95" customWidth="1"/>
    <col min="2" max="2" width="7.44140625" style="96" customWidth="1"/>
    <col min="3" max="3" width="9.33203125" style="95" customWidth="1"/>
    <col min="4" max="4" width="8.88671875" style="97" customWidth="1"/>
    <col min="5" max="11" width="6.21875" style="96" customWidth="1"/>
    <col min="12" max="12" width="6.6640625" style="96" customWidth="1"/>
    <col min="13" max="13" width="4.44140625" style="95" customWidth="1"/>
    <col min="14" max="14" width="5.77734375" style="95" customWidth="1"/>
    <col min="15" max="15" width="8" style="96" customWidth="1"/>
    <col min="16" max="16" width="7.44140625" style="95" customWidth="1"/>
    <col min="17" max="17" width="7.6640625" style="95" customWidth="1"/>
    <col min="18" max="18" width="8.44140625" style="95" customWidth="1"/>
    <col min="19" max="19" width="7.21875" style="95" customWidth="1"/>
    <col min="20" max="20" width="6" style="89" customWidth="1"/>
    <col min="21" max="16384" width="8.88671875" style="95"/>
  </cols>
  <sheetData>
    <row r="1" spans="1:20" s="61" customFormat="1" ht="36.75" customHeight="1">
      <c r="A1" s="104" t="s">
        <v>99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60"/>
    </row>
    <row r="2" spans="1:20" s="67" customFormat="1" ht="30.75" customHeight="1">
      <c r="A2" s="62" t="s">
        <v>15</v>
      </c>
      <c r="B2" s="62" t="s">
        <v>0</v>
      </c>
      <c r="C2" s="62" t="s">
        <v>1</v>
      </c>
      <c r="D2" s="62" t="s">
        <v>100</v>
      </c>
      <c r="E2" s="63" t="s">
        <v>101</v>
      </c>
      <c r="F2" s="63" t="s">
        <v>102</v>
      </c>
      <c r="G2" s="63" t="s">
        <v>103</v>
      </c>
      <c r="H2" s="63" t="s">
        <v>104</v>
      </c>
      <c r="I2" s="63" t="s">
        <v>105</v>
      </c>
      <c r="J2" s="63" t="s">
        <v>106</v>
      </c>
      <c r="K2" s="63" t="s">
        <v>17</v>
      </c>
      <c r="L2" s="64" t="s">
        <v>107</v>
      </c>
      <c r="M2" s="65" t="s">
        <v>108</v>
      </c>
      <c r="N2" s="63" t="s">
        <v>109</v>
      </c>
      <c r="O2" s="66" t="s">
        <v>110</v>
      </c>
      <c r="P2" s="65" t="s">
        <v>111</v>
      </c>
      <c r="Q2" s="65" t="s">
        <v>112</v>
      </c>
      <c r="R2" s="65" t="s">
        <v>113</v>
      </c>
      <c r="S2" s="65" t="s">
        <v>114</v>
      </c>
      <c r="T2" s="63" t="s">
        <v>115</v>
      </c>
    </row>
    <row r="3" spans="1:20" s="61" customFormat="1" ht="30.6" customHeight="1" outlineLevel="2">
      <c r="A3" s="60" t="s">
        <v>116</v>
      </c>
      <c r="B3" s="60" t="s">
        <v>117</v>
      </c>
      <c r="C3" s="60" t="s">
        <v>118</v>
      </c>
      <c r="D3" s="68" t="s">
        <v>119</v>
      </c>
      <c r="E3" s="67" t="s">
        <v>120</v>
      </c>
      <c r="F3" s="67" t="s">
        <v>120</v>
      </c>
      <c r="G3" s="67" t="s">
        <v>120</v>
      </c>
      <c r="H3" s="67" t="s">
        <v>120</v>
      </c>
      <c r="I3" s="60"/>
      <c r="J3" s="60"/>
      <c r="K3" s="60"/>
      <c r="L3" s="60"/>
      <c r="M3" s="69">
        <v>4</v>
      </c>
      <c r="N3" s="60">
        <f>SUM(M3:M3)</f>
        <v>4</v>
      </c>
      <c r="O3" s="70">
        <f>N3*260</f>
        <v>1040</v>
      </c>
      <c r="P3" s="69"/>
      <c r="Q3" s="69">
        <v>106</v>
      </c>
      <c r="R3" s="69"/>
      <c r="S3" s="71">
        <f>O3-SUM(P3:R3)</f>
        <v>934</v>
      </c>
      <c r="T3" s="60"/>
    </row>
    <row r="4" spans="1:20" s="61" customFormat="1" ht="30.6" customHeight="1" outlineLevel="2">
      <c r="A4" s="60" t="s">
        <v>121</v>
      </c>
      <c r="B4" s="60" t="s">
        <v>122</v>
      </c>
      <c r="C4" s="60" t="s">
        <v>123</v>
      </c>
      <c r="D4" s="68" t="s">
        <v>124</v>
      </c>
      <c r="E4" s="67" t="s">
        <v>120</v>
      </c>
      <c r="F4" s="67" t="s">
        <v>120</v>
      </c>
      <c r="G4" s="67" t="s">
        <v>120</v>
      </c>
      <c r="H4" s="67" t="s">
        <v>120</v>
      </c>
      <c r="I4" s="60"/>
      <c r="J4" s="60"/>
      <c r="K4" s="60"/>
      <c r="L4" s="60"/>
      <c r="M4" s="69">
        <v>4</v>
      </c>
      <c r="N4" s="60">
        <f>SUM(M4:M4)</f>
        <v>4</v>
      </c>
      <c r="O4" s="70">
        <f>N4*260</f>
        <v>1040</v>
      </c>
      <c r="P4" s="69"/>
      <c r="Q4" s="69"/>
      <c r="R4" s="69"/>
      <c r="S4" s="71">
        <f t="shared" ref="S4:S5" si="0">O4-SUM(P4:R4)</f>
        <v>1040</v>
      </c>
      <c r="T4" s="60"/>
    </row>
    <row r="5" spans="1:20" s="61" customFormat="1" ht="30.6" customHeight="1" outlineLevel="2">
      <c r="A5" s="60" t="s">
        <v>121</v>
      </c>
      <c r="B5" s="60" t="s">
        <v>122</v>
      </c>
      <c r="C5" s="60" t="s">
        <v>123</v>
      </c>
      <c r="D5" s="68" t="s">
        <v>28</v>
      </c>
      <c r="E5" s="67" t="s">
        <v>120</v>
      </c>
      <c r="F5" s="67" t="s">
        <v>120</v>
      </c>
      <c r="G5" s="67" t="s">
        <v>120</v>
      </c>
      <c r="H5" s="67" t="s">
        <v>120</v>
      </c>
      <c r="I5" s="60"/>
      <c r="J5" s="60"/>
      <c r="K5" s="60"/>
      <c r="L5" s="60"/>
      <c r="M5" s="69">
        <v>4</v>
      </c>
      <c r="N5" s="60">
        <f>SUM(M5:M5)</f>
        <v>4</v>
      </c>
      <c r="O5" s="70">
        <f>N5*260</f>
        <v>1040</v>
      </c>
      <c r="P5" s="69"/>
      <c r="Q5" s="69"/>
      <c r="R5" s="69"/>
      <c r="S5" s="71">
        <f t="shared" si="0"/>
        <v>1040</v>
      </c>
      <c r="T5" s="60"/>
    </row>
    <row r="6" spans="1:20" s="61" customFormat="1" ht="30.6" customHeight="1" outlineLevel="1">
      <c r="A6" s="72" t="s">
        <v>43</v>
      </c>
      <c r="B6" s="73"/>
      <c r="C6" s="73"/>
      <c r="D6" s="74"/>
      <c r="E6" s="75"/>
      <c r="F6" s="75"/>
      <c r="G6" s="75"/>
      <c r="H6" s="75"/>
      <c r="I6" s="73"/>
      <c r="J6" s="73"/>
      <c r="K6" s="73"/>
      <c r="L6" s="73"/>
      <c r="M6" s="76"/>
      <c r="N6" s="73">
        <f t="shared" ref="N6:S6" si="1">SUBTOTAL(9,N3:N5)</f>
        <v>12</v>
      </c>
      <c r="O6" s="77">
        <f t="shared" si="1"/>
        <v>3120</v>
      </c>
      <c r="P6" s="76">
        <f t="shared" si="1"/>
        <v>0</v>
      </c>
      <c r="Q6" s="76">
        <f t="shared" si="1"/>
        <v>106</v>
      </c>
      <c r="R6" s="76">
        <f t="shared" si="1"/>
        <v>0</v>
      </c>
      <c r="S6" s="78">
        <f t="shared" si="1"/>
        <v>3014</v>
      </c>
      <c r="T6" s="73"/>
    </row>
    <row r="7" spans="1:20" s="61" customFormat="1" ht="30.6" customHeight="1" outlineLevel="2">
      <c r="A7" s="60" t="s">
        <v>125</v>
      </c>
      <c r="B7" s="60" t="s">
        <v>122</v>
      </c>
      <c r="C7" s="60" t="s">
        <v>126</v>
      </c>
      <c r="D7" s="68" t="s">
        <v>127</v>
      </c>
      <c r="E7" s="60"/>
      <c r="F7" s="60"/>
      <c r="H7" s="60"/>
      <c r="I7" s="60">
        <v>407</v>
      </c>
      <c r="J7" s="60"/>
      <c r="K7" s="60"/>
      <c r="L7" s="60"/>
      <c r="M7" s="69">
        <f>COUNT(E7:L7)</f>
        <v>1</v>
      </c>
      <c r="N7" s="60">
        <f>SUM(M7:M7)</f>
        <v>1</v>
      </c>
      <c r="O7" s="70">
        <f>N7*260</f>
        <v>260</v>
      </c>
      <c r="P7" s="69"/>
      <c r="Q7" s="69"/>
      <c r="R7" s="69"/>
      <c r="S7" s="71">
        <f>O7-SUM(P7:R7)</f>
        <v>260</v>
      </c>
      <c r="T7" s="60"/>
    </row>
    <row r="8" spans="1:20" s="61" customFormat="1" ht="30.6" customHeight="1" outlineLevel="2">
      <c r="A8" s="60" t="s">
        <v>125</v>
      </c>
      <c r="B8" s="60" t="s">
        <v>122</v>
      </c>
      <c r="C8" s="60" t="s">
        <v>126</v>
      </c>
      <c r="D8" s="68" t="s">
        <v>128</v>
      </c>
      <c r="E8" s="60"/>
      <c r="F8" s="60"/>
      <c r="G8" s="60"/>
      <c r="H8" s="60"/>
      <c r="I8" s="60">
        <v>407</v>
      </c>
      <c r="J8" s="60"/>
      <c r="K8" s="60"/>
      <c r="L8" s="60"/>
      <c r="M8" s="69">
        <f>COUNT(E8:L8)</f>
        <v>1</v>
      </c>
      <c r="N8" s="60">
        <f>SUM(M8:M8)</f>
        <v>1</v>
      </c>
      <c r="O8" s="70">
        <f>N8*260</f>
        <v>260</v>
      </c>
      <c r="P8" s="69"/>
      <c r="R8" s="69"/>
      <c r="S8" s="71">
        <f>O8-SUM(P8:R8)</f>
        <v>260</v>
      </c>
      <c r="T8" s="60"/>
    </row>
    <row r="9" spans="1:20" s="61" customFormat="1" ht="30.6" customHeight="1" outlineLevel="1">
      <c r="A9" s="72" t="s">
        <v>44</v>
      </c>
      <c r="B9" s="73"/>
      <c r="C9" s="73"/>
      <c r="D9" s="74"/>
      <c r="E9" s="73"/>
      <c r="F9" s="73"/>
      <c r="G9" s="73"/>
      <c r="H9" s="73"/>
      <c r="I9" s="73"/>
      <c r="J9" s="73"/>
      <c r="K9" s="73"/>
      <c r="L9" s="73"/>
      <c r="M9" s="76"/>
      <c r="N9" s="73">
        <f t="shared" ref="N9:S9" si="2">SUBTOTAL(9,N7:N8)</f>
        <v>2</v>
      </c>
      <c r="O9" s="77">
        <f t="shared" si="2"/>
        <v>520</v>
      </c>
      <c r="P9" s="76">
        <f t="shared" si="2"/>
        <v>0</v>
      </c>
      <c r="Q9" s="79">
        <f t="shared" si="2"/>
        <v>0</v>
      </c>
      <c r="R9" s="76">
        <f t="shared" si="2"/>
        <v>0</v>
      </c>
      <c r="S9" s="78">
        <f t="shared" si="2"/>
        <v>520</v>
      </c>
      <c r="T9" s="73"/>
    </row>
    <row r="10" spans="1:20" s="61" customFormat="1" ht="30.6" customHeight="1" outlineLevel="2">
      <c r="A10" s="60" t="s">
        <v>129</v>
      </c>
      <c r="B10" s="60" t="s">
        <v>122</v>
      </c>
      <c r="C10" s="60" t="s">
        <v>130</v>
      </c>
      <c r="D10" s="68" t="s">
        <v>31</v>
      </c>
      <c r="E10" s="60">
        <v>601</v>
      </c>
      <c r="F10" s="60"/>
      <c r="G10" s="60"/>
      <c r="H10" s="60"/>
      <c r="I10" s="60"/>
      <c r="K10" s="60"/>
      <c r="L10" s="60"/>
      <c r="M10" s="69">
        <f>COUNT(E10:L10)</f>
        <v>1</v>
      </c>
      <c r="N10" s="60">
        <f>SUM(M10:M10)</f>
        <v>1</v>
      </c>
      <c r="O10" s="70">
        <f>N10*260</f>
        <v>260</v>
      </c>
      <c r="P10" s="69"/>
      <c r="Q10" s="69"/>
      <c r="R10" s="69"/>
      <c r="S10" s="71">
        <f>O10-SUM(P10:R10)</f>
        <v>260</v>
      </c>
      <c r="T10" s="60"/>
    </row>
    <row r="11" spans="1:20" s="61" customFormat="1" ht="30.6" customHeight="1" outlineLevel="1">
      <c r="A11" s="72" t="s">
        <v>45</v>
      </c>
      <c r="B11" s="73"/>
      <c r="C11" s="73"/>
      <c r="D11" s="74"/>
      <c r="E11" s="73"/>
      <c r="F11" s="73"/>
      <c r="G11" s="73"/>
      <c r="H11" s="73"/>
      <c r="I11" s="73"/>
      <c r="J11" s="79"/>
      <c r="K11" s="73"/>
      <c r="L11" s="73"/>
      <c r="M11" s="76"/>
      <c r="N11" s="73">
        <f t="shared" ref="N11:S11" si="3">SUBTOTAL(9,N10:N10)</f>
        <v>1</v>
      </c>
      <c r="O11" s="77">
        <f t="shared" si="3"/>
        <v>260</v>
      </c>
      <c r="P11" s="76">
        <f t="shared" si="3"/>
        <v>0</v>
      </c>
      <c r="Q11" s="76">
        <f t="shared" si="3"/>
        <v>0</v>
      </c>
      <c r="R11" s="76">
        <f t="shared" si="3"/>
        <v>0</v>
      </c>
      <c r="S11" s="78">
        <f t="shared" si="3"/>
        <v>260</v>
      </c>
      <c r="T11" s="73"/>
    </row>
    <row r="12" spans="1:20" s="61" customFormat="1" ht="30.6" customHeight="1" outlineLevel="2">
      <c r="A12" s="60" t="s">
        <v>131</v>
      </c>
      <c r="B12" s="60" t="s">
        <v>122</v>
      </c>
      <c r="C12" s="60" t="s">
        <v>126</v>
      </c>
      <c r="D12" s="68" t="s">
        <v>127</v>
      </c>
      <c r="E12" s="60">
        <v>410</v>
      </c>
      <c r="F12" s="60"/>
      <c r="H12" s="60"/>
      <c r="I12" s="60"/>
      <c r="J12" s="60"/>
      <c r="K12" s="60"/>
      <c r="L12" s="60"/>
      <c r="M12" s="69">
        <f>COUNT(E12:L12)</f>
        <v>1</v>
      </c>
      <c r="N12" s="60">
        <f>SUM(M12:M12)</f>
        <v>1</v>
      </c>
      <c r="O12" s="70">
        <f>N12*260</f>
        <v>260</v>
      </c>
      <c r="P12" s="69"/>
      <c r="Q12" s="69"/>
      <c r="R12" s="69"/>
      <c r="S12" s="71">
        <f>O12-SUM(P12:R12)</f>
        <v>260</v>
      </c>
      <c r="T12" s="60"/>
    </row>
    <row r="13" spans="1:20" s="61" customFormat="1" ht="30.6" customHeight="1" outlineLevel="1">
      <c r="A13" s="72" t="s">
        <v>46</v>
      </c>
      <c r="B13" s="73"/>
      <c r="C13" s="73"/>
      <c r="D13" s="74"/>
      <c r="E13" s="73"/>
      <c r="F13" s="73"/>
      <c r="G13" s="79"/>
      <c r="H13" s="73"/>
      <c r="I13" s="73"/>
      <c r="J13" s="73"/>
      <c r="K13" s="73"/>
      <c r="L13" s="73"/>
      <c r="M13" s="76"/>
      <c r="N13" s="73">
        <f t="shared" ref="N13:S13" si="4">SUBTOTAL(9,N12:N12)</f>
        <v>1</v>
      </c>
      <c r="O13" s="77">
        <f t="shared" si="4"/>
        <v>260</v>
      </c>
      <c r="P13" s="76">
        <f t="shared" si="4"/>
        <v>0</v>
      </c>
      <c r="Q13" s="76">
        <f t="shared" si="4"/>
        <v>0</v>
      </c>
      <c r="R13" s="76">
        <f t="shared" si="4"/>
        <v>0</v>
      </c>
      <c r="S13" s="78">
        <f t="shared" si="4"/>
        <v>260</v>
      </c>
      <c r="T13" s="73"/>
    </row>
    <row r="14" spans="1:20" s="61" customFormat="1" ht="30.6" customHeight="1" outlineLevel="2">
      <c r="A14" s="60" t="s">
        <v>132</v>
      </c>
      <c r="B14" s="60" t="s">
        <v>122</v>
      </c>
      <c r="C14" s="60" t="s">
        <v>130</v>
      </c>
      <c r="D14" s="68" t="s">
        <v>127</v>
      </c>
      <c r="E14" s="60"/>
      <c r="F14" s="60"/>
      <c r="G14" s="60"/>
      <c r="H14" s="60"/>
      <c r="I14" s="60">
        <v>604</v>
      </c>
      <c r="J14" s="60"/>
      <c r="L14" s="60"/>
      <c r="M14" s="69">
        <f>COUNT(E14:L14)</f>
        <v>1</v>
      </c>
      <c r="N14" s="60">
        <f>SUM(M14:M14)</f>
        <v>1</v>
      </c>
      <c r="O14" s="70">
        <f>N14*260</f>
        <v>260</v>
      </c>
      <c r="P14" s="69"/>
      <c r="Q14" s="69"/>
      <c r="R14" s="69"/>
      <c r="S14" s="71">
        <f>O14-SUM(P14:R14)</f>
        <v>260</v>
      </c>
      <c r="T14" s="60"/>
    </row>
    <row r="15" spans="1:20" s="61" customFormat="1" ht="30.6" customHeight="1" outlineLevel="2">
      <c r="A15" s="60" t="s">
        <v>132</v>
      </c>
      <c r="B15" s="60" t="s">
        <v>122</v>
      </c>
      <c r="C15" s="60" t="s">
        <v>133</v>
      </c>
      <c r="D15" s="68" t="s">
        <v>134</v>
      </c>
      <c r="F15" s="60">
        <v>604</v>
      </c>
      <c r="G15" s="60"/>
      <c r="H15" s="60"/>
      <c r="I15" s="60"/>
      <c r="J15" s="60"/>
      <c r="K15" s="60"/>
      <c r="L15" s="60"/>
      <c r="M15" s="69">
        <f>COUNT(E15:L15)</f>
        <v>1</v>
      </c>
      <c r="N15" s="60">
        <f>SUM(M15:M15)</f>
        <v>1</v>
      </c>
      <c r="O15" s="70">
        <f>N15*260</f>
        <v>260</v>
      </c>
      <c r="P15" s="69"/>
      <c r="Q15" s="69"/>
      <c r="R15" s="69"/>
      <c r="S15" s="71">
        <f>O15-SUM(P15:R15)</f>
        <v>260</v>
      </c>
      <c r="T15" s="60"/>
    </row>
    <row r="16" spans="1:20" s="61" customFormat="1" ht="30.6" customHeight="1" outlineLevel="1">
      <c r="A16" s="72" t="s">
        <v>47</v>
      </c>
      <c r="B16" s="73"/>
      <c r="C16" s="73"/>
      <c r="D16" s="74"/>
      <c r="E16" s="79"/>
      <c r="F16" s="73"/>
      <c r="G16" s="73"/>
      <c r="H16" s="73"/>
      <c r="I16" s="73"/>
      <c r="J16" s="73"/>
      <c r="K16" s="73"/>
      <c r="L16" s="73"/>
      <c r="M16" s="76"/>
      <c r="N16" s="73">
        <f t="shared" ref="N16:S16" si="5">SUBTOTAL(9,N14:N15)</f>
        <v>2</v>
      </c>
      <c r="O16" s="77">
        <f t="shared" si="5"/>
        <v>520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8">
        <f t="shared" si="5"/>
        <v>520</v>
      </c>
      <c r="T16" s="73"/>
    </row>
    <row r="17" spans="1:20" s="61" customFormat="1" ht="30.6" customHeight="1" outlineLevel="2">
      <c r="A17" s="60" t="s">
        <v>135</v>
      </c>
      <c r="B17" s="60" t="s">
        <v>136</v>
      </c>
      <c r="C17" s="60" t="s">
        <v>137</v>
      </c>
      <c r="D17" s="68" t="s">
        <v>138</v>
      </c>
      <c r="E17" s="60"/>
      <c r="F17" s="60">
        <v>101</v>
      </c>
      <c r="G17" s="60">
        <v>101</v>
      </c>
      <c r="H17" s="60">
        <v>101</v>
      </c>
      <c r="I17" s="60"/>
      <c r="J17" s="60"/>
      <c r="K17" s="60"/>
      <c r="L17" s="60"/>
      <c r="M17" s="69">
        <f>COUNT(E17:L17)</f>
        <v>3</v>
      </c>
      <c r="N17" s="60">
        <f>SUM(M17:M17)</f>
        <v>3</v>
      </c>
      <c r="O17" s="70">
        <f>N17*260</f>
        <v>780</v>
      </c>
      <c r="P17" s="69"/>
      <c r="Q17" s="69"/>
      <c r="R17" s="69"/>
      <c r="S17" s="71">
        <f>O17-SUM(P17:R17)</f>
        <v>780</v>
      </c>
      <c r="T17" s="60"/>
    </row>
    <row r="18" spans="1:20" s="61" customFormat="1" ht="30.6" customHeight="1" outlineLevel="2">
      <c r="A18" s="60" t="s">
        <v>135</v>
      </c>
      <c r="B18" s="60" t="s">
        <v>136</v>
      </c>
      <c r="C18" s="60" t="s">
        <v>137</v>
      </c>
      <c r="D18" s="68" t="s">
        <v>139</v>
      </c>
      <c r="E18" s="60"/>
      <c r="F18" s="60"/>
      <c r="G18" s="60">
        <v>101</v>
      </c>
      <c r="H18" s="60"/>
      <c r="I18" s="60"/>
      <c r="J18" s="60"/>
      <c r="K18" s="60"/>
      <c r="L18" s="60"/>
      <c r="M18" s="69">
        <f>COUNT(E18:L18)</f>
        <v>1</v>
      </c>
      <c r="N18" s="60">
        <f>SUM(M18:M18)</f>
        <v>1</v>
      </c>
      <c r="O18" s="70">
        <f>N18*260</f>
        <v>260</v>
      </c>
      <c r="P18" s="69"/>
      <c r="Q18" s="69"/>
      <c r="R18" s="69"/>
      <c r="S18" s="71">
        <f t="shared" ref="S18:S24" si="6">O18-SUM(P18:R18)</f>
        <v>260</v>
      </c>
      <c r="T18" s="60"/>
    </row>
    <row r="19" spans="1:20" s="61" customFormat="1" ht="30.6" customHeight="1" outlineLevel="2">
      <c r="A19" s="60" t="s">
        <v>135</v>
      </c>
      <c r="B19" s="60" t="s">
        <v>136</v>
      </c>
      <c r="C19" s="60" t="s">
        <v>137</v>
      </c>
      <c r="D19" s="68" t="s">
        <v>140</v>
      </c>
      <c r="E19" s="60">
        <v>101</v>
      </c>
      <c r="F19" s="60">
        <v>101</v>
      </c>
      <c r="G19" s="60"/>
      <c r="H19" s="60">
        <v>101</v>
      </c>
      <c r="I19" s="60"/>
      <c r="J19" s="60"/>
      <c r="K19" s="60"/>
      <c r="L19" s="60"/>
      <c r="M19" s="69">
        <f>COUNT(E19:L19)</f>
        <v>3</v>
      </c>
      <c r="N19" s="60">
        <f>SUM(M19:M19)</f>
        <v>3</v>
      </c>
      <c r="O19" s="70">
        <f>N19*260</f>
        <v>780</v>
      </c>
      <c r="P19" s="69"/>
      <c r="Q19" s="69"/>
      <c r="R19" s="69"/>
      <c r="S19" s="71">
        <f t="shared" si="6"/>
        <v>780</v>
      </c>
      <c r="T19" s="60"/>
    </row>
    <row r="20" spans="1:20" s="61" customFormat="1" ht="30.6" customHeight="1" outlineLevel="2">
      <c r="A20" s="60" t="s">
        <v>135</v>
      </c>
      <c r="B20" s="60" t="s">
        <v>136</v>
      </c>
      <c r="C20" s="60" t="s">
        <v>141</v>
      </c>
      <c r="D20" s="68" t="s">
        <v>142</v>
      </c>
      <c r="E20" s="60">
        <v>412</v>
      </c>
      <c r="F20" s="60">
        <v>412</v>
      </c>
      <c r="G20" s="60"/>
      <c r="H20" s="60">
        <v>412</v>
      </c>
      <c r="I20" s="60"/>
      <c r="J20" s="60"/>
      <c r="K20" s="60"/>
      <c r="L20" s="60"/>
      <c r="M20" s="69">
        <f>COUNT(E20:L20)</f>
        <v>3</v>
      </c>
      <c r="N20" s="60">
        <f>SUM(M20:M20)</f>
        <v>3</v>
      </c>
      <c r="O20" s="70">
        <f>N20*260</f>
        <v>780</v>
      </c>
      <c r="P20" s="69"/>
      <c r="Q20" s="69"/>
      <c r="R20" s="69"/>
      <c r="S20" s="71">
        <f t="shared" si="6"/>
        <v>780</v>
      </c>
      <c r="T20" s="60"/>
    </row>
    <row r="21" spans="1:20" s="61" customFormat="1" ht="30.6" customHeight="1" outlineLevel="2">
      <c r="A21" s="60" t="s">
        <v>135</v>
      </c>
      <c r="B21" s="60" t="s">
        <v>136</v>
      </c>
      <c r="C21" s="60" t="s">
        <v>141</v>
      </c>
      <c r="D21" s="68" t="s">
        <v>143</v>
      </c>
      <c r="E21" s="60"/>
      <c r="F21" s="60"/>
      <c r="G21" s="60"/>
      <c r="H21" s="60"/>
      <c r="I21" s="60"/>
      <c r="J21" s="60"/>
      <c r="K21" s="60">
        <v>412</v>
      </c>
      <c r="L21" s="60"/>
      <c r="M21" s="69">
        <f>COUNT(E21:L21)</f>
        <v>1</v>
      </c>
      <c r="N21" s="60">
        <f>SUM(M21:M21)</f>
        <v>1</v>
      </c>
      <c r="O21" s="70">
        <f>N21*260</f>
        <v>260</v>
      </c>
      <c r="P21" s="69"/>
      <c r="Q21" s="69"/>
      <c r="R21" s="69"/>
      <c r="S21" s="71">
        <f t="shared" si="6"/>
        <v>260</v>
      </c>
      <c r="T21" s="60"/>
    </row>
    <row r="22" spans="1:20" s="61" customFormat="1" ht="30.6" customHeight="1" outlineLevel="1">
      <c r="A22" s="72" t="s">
        <v>48</v>
      </c>
      <c r="B22" s="73"/>
      <c r="C22" s="73"/>
      <c r="D22" s="74"/>
      <c r="E22" s="73"/>
      <c r="F22" s="73"/>
      <c r="G22" s="73"/>
      <c r="H22" s="73"/>
      <c r="I22" s="73"/>
      <c r="J22" s="73"/>
      <c r="K22" s="73"/>
      <c r="L22" s="73"/>
      <c r="M22" s="76"/>
      <c r="N22" s="73">
        <f t="shared" ref="N22:S22" si="7">SUBTOTAL(9,N17:N21)</f>
        <v>11</v>
      </c>
      <c r="O22" s="77">
        <f t="shared" si="7"/>
        <v>2860</v>
      </c>
      <c r="P22" s="76">
        <f t="shared" si="7"/>
        <v>0</v>
      </c>
      <c r="Q22" s="76">
        <f t="shared" si="7"/>
        <v>0</v>
      </c>
      <c r="R22" s="76">
        <f t="shared" si="7"/>
        <v>0</v>
      </c>
      <c r="S22" s="78">
        <f t="shared" si="7"/>
        <v>2860</v>
      </c>
      <c r="T22" s="73"/>
    </row>
    <row r="23" spans="1:20" s="61" customFormat="1" ht="30.6" customHeight="1" outlineLevel="2">
      <c r="A23" s="60" t="s">
        <v>144</v>
      </c>
      <c r="B23" s="60" t="s">
        <v>122</v>
      </c>
      <c r="C23" s="60" t="s">
        <v>145</v>
      </c>
      <c r="D23" s="68" t="s">
        <v>143</v>
      </c>
      <c r="E23" s="60"/>
      <c r="F23" s="60"/>
      <c r="G23" s="60">
        <v>205</v>
      </c>
      <c r="H23" s="60"/>
      <c r="I23" s="60"/>
      <c r="J23" s="60"/>
      <c r="K23" s="60"/>
      <c r="L23" s="60"/>
      <c r="M23" s="69">
        <f>COUNT(E23:L23)</f>
        <v>1</v>
      </c>
      <c r="N23" s="60">
        <f>SUM(M23:M23)</f>
        <v>1</v>
      </c>
      <c r="O23" s="70">
        <f>N23*260</f>
        <v>260</v>
      </c>
      <c r="P23" s="69"/>
      <c r="Q23" s="69">
        <v>16</v>
      </c>
      <c r="R23" s="69"/>
      <c r="S23" s="71">
        <f t="shared" si="6"/>
        <v>244</v>
      </c>
      <c r="T23" s="60"/>
    </row>
    <row r="24" spans="1:20" s="61" customFormat="1" ht="30.6" customHeight="1" outlineLevel="2">
      <c r="A24" s="60" t="s">
        <v>144</v>
      </c>
      <c r="B24" s="60" t="s">
        <v>122</v>
      </c>
      <c r="C24" s="60" t="s">
        <v>146</v>
      </c>
      <c r="D24" s="68" t="s">
        <v>143</v>
      </c>
      <c r="E24" s="60">
        <v>211</v>
      </c>
      <c r="F24" s="60">
        <v>214</v>
      </c>
      <c r="G24" s="60"/>
      <c r="H24" s="60"/>
      <c r="I24" s="60"/>
      <c r="J24" s="60"/>
      <c r="K24" s="60"/>
      <c r="L24" s="60"/>
      <c r="M24" s="69">
        <f>COUNT(E24:L24)</f>
        <v>2</v>
      </c>
      <c r="N24" s="60">
        <f>SUM(M24:M24)</f>
        <v>2</v>
      </c>
      <c r="O24" s="70">
        <f>N24*260</f>
        <v>520</v>
      </c>
      <c r="P24" s="69"/>
      <c r="Q24" s="69"/>
      <c r="R24" s="69"/>
      <c r="S24" s="71">
        <f t="shared" si="6"/>
        <v>520</v>
      </c>
      <c r="T24" s="60"/>
    </row>
    <row r="25" spans="1:20" s="61" customFormat="1" ht="30.6" customHeight="1" outlineLevel="1">
      <c r="A25" s="72" t="s">
        <v>49</v>
      </c>
      <c r="B25" s="73"/>
      <c r="C25" s="73"/>
      <c r="D25" s="74"/>
      <c r="E25" s="73"/>
      <c r="F25" s="73"/>
      <c r="G25" s="73"/>
      <c r="H25" s="73"/>
      <c r="I25" s="73"/>
      <c r="J25" s="73"/>
      <c r="K25" s="73"/>
      <c r="L25" s="73"/>
      <c r="M25" s="76"/>
      <c r="N25" s="73">
        <f t="shared" ref="N25:S25" si="8">SUBTOTAL(9,N23:N24)</f>
        <v>3</v>
      </c>
      <c r="O25" s="77">
        <f t="shared" si="8"/>
        <v>780</v>
      </c>
      <c r="P25" s="76">
        <f t="shared" si="8"/>
        <v>0</v>
      </c>
      <c r="Q25" s="76">
        <f t="shared" si="8"/>
        <v>16</v>
      </c>
      <c r="R25" s="76">
        <f t="shared" si="8"/>
        <v>0</v>
      </c>
      <c r="S25" s="78">
        <f t="shared" si="8"/>
        <v>764</v>
      </c>
      <c r="T25" s="73"/>
    </row>
    <row r="26" spans="1:20" s="61" customFormat="1" ht="30.6" customHeight="1" outlineLevel="2">
      <c r="A26" s="60" t="s">
        <v>147</v>
      </c>
      <c r="B26" s="60" t="s">
        <v>122</v>
      </c>
      <c r="C26" s="60" t="s">
        <v>126</v>
      </c>
      <c r="D26" s="68" t="s">
        <v>127</v>
      </c>
      <c r="E26" s="60"/>
      <c r="F26" s="60">
        <v>409</v>
      </c>
      <c r="H26" s="60"/>
      <c r="I26" s="60"/>
      <c r="J26" s="60"/>
      <c r="K26" s="60"/>
      <c r="L26" s="60"/>
      <c r="M26" s="69">
        <f>COUNT(E26:L26)</f>
        <v>1</v>
      </c>
      <c r="N26" s="60">
        <f>SUM(M26:M26)</f>
        <v>1</v>
      </c>
      <c r="O26" s="70">
        <f>N26*260</f>
        <v>260</v>
      </c>
      <c r="P26" s="69"/>
      <c r="Q26" s="69"/>
      <c r="R26" s="69"/>
      <c r="S26" s="71">
        <f>O26-SUM(P26:R26)</f>
        <v>260</v>
      </c>
      <c r="T26" s="60"/>
    </row>
    <row r="27" spans="1:20" s="61" customFormat="1" ht="30.6" customHeight="1" outlineLevel="1">
      <c r="A27" s="72" t="s">
        <v>50</v>
      </c>
      <c r="B27" s="73"/>
      <c r="C27" s="73"/>
      <c r="D27" s="74"/>
      <c r="E27" s="73"/>
      <c r="F27" s="73"/>
      <c r="G27" s="79"/>
      <c r="H27" s="73"/>
      <c r="I27" s="73"/>
      <c r="J27" s="73"/>
      <c r="K27" s="73"/>
      <c r="L27" s="73"/>
      <c r="M27" s="76"/>
      <c r="N27" s="73">
        <f t="shared" ref="N27:S27" si="9">SUBTOTAL(9,N26:N26)</f>
        <v>1</v>
      </c>
      <c r="O27" s="77">
        <f t="shared" si="9"/>
        <v>260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8">
        <f t="shared" si="9"/>
        <v>260</v>
      </c>
      <c r="T27" s="73"/>
    </row>
    <row r="28" spans="1:20" s="61" customFormat="1" ht="30.6" customHeight="1" outlineLevel="2">
      <c r="A28" s="60" t="s">
        <v>148</v>
      </c>
      <c r="B28" s="60" t="s">
        <v>122</v>
      </c>
      <c r="C28" s="60" t="s">
        <v>133</v>
      </c>
      <c r="D28" s="68" t="s">
        <v>134</v>
      </c>
      <c r="F28" s="60"/>
      <c r="G28" s="60">
        <v>515</v>
      </c>
      <c r="H28" s="60"/>
      <c r="I28" s="60"/>
      <c r="J28" s="60"/>
      <c r="K28" s="60"/>
      <c r="L28" s="60"/>
      <c r="M28" s="69">
        <f>COUNT(E28:L28)</f>
        <v>1</v>
      </c>
      <c r="N28" s="60">
        <f>SUM(M28:M28)</f>
        <v>1</v>
      </c>
      <c r="O28" s="70">
        <f>N28*260</f>
        <v>260</v>
      </c>
      <c r="P28" s="69"/>
      <c r="Q28" s="69"/>
      <c r="R28" s="69"/>
      <c r="S28" s="71">
        <f>O28-SUM(P28:R28)</f>
        <v>260</v>
      </c>
      <c r="T28" s="60"/>
    </row>
    <row r="29" spans="1:20" s="61" customFormat="1" ht="30.6" customHeight="1" outlineLevel="1">
      <c r="A29" s="72" t="s">
        <v>51</v>
      </c>
      <c r="B29" s="73"/>
      <c r="C29" s="73"/>
      <c r="D29" s="74"/>
      <c r="E29" s="79"/>
      <c r="F29" s="73"/>
      <c r="G29" s="73"/>
      <c r="H29" s="73"/>
      <c r="I29" s="73"/>
      <c r="J29" s="73"/>
      <c r="K29" s="73"/>
      <c r="L29" s="73"/>
      <c r="M29" s="76"/>
      <c r="N29" s="73">
        <f t="shared" ref="N29:S29" si="10">SUBTOTAL(9,N28:N28)</f>
        <v>1</v>
      </c>
      <c r="O29" s="77">
        <f t="shared" si="10"/>
        <v>260</v>
      </c>
      <c r="P29" s="76">
        <f t="shared" si="10"/>
        <v>0</v>
      </c>
      <c r="Q29" s="76">
        <f t="shared" si="10"/>
        <v>0</v>
      </c>
      <c r="R29" s="76">
        <f t="shared" si="10"/>
        <v>0</v>
      </c>
      <c r="S29" s="78">
        <f t="shared" si="10"/>
        <v>260</v>
      </c>
      <c r="T29" s="73"/>
    </row>
    <row r="30" spans="1:20" s="61" customFormat="1" ht="30.6" customHeight="1" outlineLevel="2">
      <c r="A30" s="60" t="s">
        <v>149</v>
      </c>
      <c r="B30" s="81" t="s">
        <v>150</v>
      </c>
      <c r="C30" s="60" t="s">
        <v>151</v>
      </c>
      <c r="D30" s="68" t="s">
        <v>152</v>
      </c>
      <c r="E30" s="82" t="s">
        <v>153</v>
      </c>
      <c r="F30" s="82" t="s">
        <v>153</v>
      </c>
      <c r="G30" s="60"/>
      <c r="H30" s="82" t="s">
        <v>153</v>
      </c>
      <c r="K30" s="60"/>
      <c r="L30" s="82" t="s">
        <v>153</v>
      </c>
      <c r="M30" s="69">
        <v>4</v>
      </c>
      <c r="N30" s="60">
        <f>SUM(M30:M30)</f>
        <v>4</v>
      </c>
      <c r="O30" s="70">
        <f>N30*260</f>
        <v>1040</v>
      </c>
      <c r="P30" s="69"/>
      <c r="Q30" s="69"/>
      <c r="R30" s="69"/>
      <c r="S30" s="71">
        <f>O30-SUM(P30:R30)</f>
        <v>1040</v>
      </c>
      <c r="T30" s="60"/>
    </row>
    <row r="31" spans="1:20" s="61" customFormat="1" ht="30.6" customHeight="1" outlineLevel="1">
      <c r="A31" s="72" t="s">
        <v>52</v>
      </c>
      <c r="B31" s="83"/>
      <c r="C31" s="73"/>
      <c r="D31" s="74"/>
      <c r="E31" s="84"/>
      <c r="F31" s="84"/>
      <c r="G31" s="73"/>
      <c r="H31" s="84"/>
      <c r="I31" s="79"/>
      <c r="J31" s="79"/>
      <c r="K31" s="73"/>
      <c r="L31" s="84"/>
      <c r="M31" s="76"/>
      <c r="N31" s="73">
        <f t="shared" ref="N31:S31" si="11">SUBTOTAL(9,N30:N30)</f>
        <v>4</v>
      </c>
      <c r="O31" s="77">
        <f t="shared" si="11"/>
        <v>1040</v>
      </c>
      <c r="P31" s="76">
        <f t="shared" si="11"/>
        <v>0</v>
      </c>
      <c r="Q31" s="76">
        <f t="shared" si="11"/>
        <v>0</v>
      </c>
      <c r="R31" s="76">
        <f t="shared" si="11"/>
        <v>0</v>
      </c>
      <c r="S31" s="78">
        <f t="shared" si="11"/>
        <v>1040</v>
      </c>
      <c r="T31" s="73"/>
    </row>
    <row r="32" spans="1:20" s="61" customFormat="1" ht="30.6" customHeight="1" outlineLevel="2">
      <c r="A32" s="60" t="s">
        <v>154</v>
      </c>
      <c r="B32" s="60" t="s">
        <v>122</v>
      </c>
      <c r="C32" s="60" t="s">
        <v>155</v>
      </c>
      <c r="D32" s="68" t="s">
        <v>31</v>
      </c>
      <c r="E32" s="60"/>
      <c r="F32" s="60">
        <v>305</v>
      </c>
      <c r="G32" s="60"/>
      <c r="H32" s="60"/>
      <c r="I32" s="60"/>
      <c r="J32" s="60"/>
      <c r="L32" s="60"/>
      <c r="M32" s="69">
        <f>COUNT(E32:L32)</f>
        <v>1</v>
      </c>
      <c r="N32" s="60">
        <f>SUM(M32:M32)</f>
        <v>1</v>
      </c>
      <c r="O32" s="70">
        <f>N32*260</f>
        <v>260</v>
      </c>
      <c r="P32" s="69"/>
      <c r="Q32" s="69"/>
      <c r="R32" s="69"/>
      <c r="S32" s="71">
        <f>O32-SUM(P32:R32)</f>
        <v>260</v>
      </c>
      <c r="T32" s="60"/>
    </row>
    <row r="33" spans="1:20" s="61" customFormat="1" ht="30.6" customHeight="1" outlineLevel="1">
      <c r="A33" s="72" t="s">
        <v>53</v>
      </c>
      <c r="B33" s="73"/>
      <c r="C33" s="73"/>
      <c r="D33" s="74"/>
      <c r="E33" s="73"/>
      <c r="F33" s="73"/>
      <c r="G33" s="73"/>
      <c r="H33" s="73"/>
      <c r="I33" s="73"/>
      <c r="J33" s="73"/>
      <c r="K33" s="79"/>
      <c r="L33" s="73"/>
      <c r="M33" s="76"/>
      <c r="N33" s="73">
        <f t="shared" ref="N33:S33" si="12">SUBTOTAL(9,N32:N32)</f>
        <v>1</v>
      </c>
      <c r="O33" s="77">
        <f t="shared" si="12"/>
        <v>260</v>
      </c>
      <c r="P33" s="76">
        <f t="shared" si="12"/>
        <v>0</v>
      </c>
      <c r="Q33" s="76">
        <f t="shared" si="12"/>
        <v>0</v>
      </c>
      <c r="R33" s="76">
        <f t="shared" si="12"/>
        <v>0</v>
      </c>
      <c r="S33" s="78">
        <f t="shared" si="12"/>
        <v>260</v>
      </c>
      <c r="T33" s="73"/>
    </row>
    <row r="34" spans="1:20" s="61" customFormat="1" ht="30.6" customHeight="1" outlineLevel="2">
      <c r="A34" s="60" t="s">
        <v>156</v>
      </c>
      <c r="B34" s="60" t="s">
        <v>122</v>
      </c>
      <c r="C34" s="60" t="s">
        <v>157</v>
      </c>
      <c r="D34" s="68" t="s">
        <v>158</v>
      </c>
      <c r="E34" s="60"/>
      <c r="F34" s="60"/>
      <c r="G34" s="60"/>
      <c r="H34" s="60">
        <v>605</v>
      </c>
      <c r="I34" s="60">
        <v>606</v>
      </c>
      <c r="J34" s="60">
        <v>604</v>
      </c>
      <c r="K34" s="60"/>
      <c r="L34" s="60"/>
      <c r="M34" s="69">
        <f>COUNT(E34:L34)</f>
        <v>3</v>
      </c>
      <c r="N34" s="60">
        <f>SUM(M34:M34)</f>
        <v>3</v>
      </c>
      <c r="O34" s="70">
        <f>N34*260</f>
        <v>780</v>
      </c>
      <c r="P34" s="69"/>
      <c r="Q34" s="69"/>
      <c r="R34" s="69"/>
      <c r="S34" s="71">
        <f>O34-SUM(P34:R34)</f>
        <v>780</v>
      </c>
      <c r="T34" s="60"/>
    </row>
    <row r="35" spans="1:20" s="61" customFormat="1" ht="30.6" customHeight="1" outlineLevel="2">
      <c r="A35" s="60" t="s">
        <v>156</v>
      </c>
      <c r="B35" s="60" t="s">
        <v>122</v>
      </c>
      <c r="C35" s="60" t="s">
        <v>159</v>
      </c>
      <c r="D35" s="68" t="s">
        <v>143</v>
      </c>
      <c r="E35" s="60"/>
      <c r="F35" s="60">
        <v>411</v>
      </c>
      <c r="G35" s="60">
        <v>415</v>
      </c>
      <c r="H35" s="60"/>
      <c r="J35" s="60">
        <v>408</v>
      </c>
      <c r="K35" s="60"/>
      <c r="L35" s="60"/>
      <c r="M35" s="69">
        <f>COUNT(E35:L35)</f>
        <v>3</v>
      </c>
      <c r="N35" s="60">
        <f>SUM(M35:M35)</f>
        <v>3</v>
      </c>
      <c r="O35" s="70">
        <f>N35*260</f>
        <v>780</v>
      </c>
      <c r="P35" s="69"/>
      <c r="Q35" s="69"/>
      <c r="R35" s="69"/>
      <c r="S35" s="71">
        <f t="shared" ref="S35:S37" si="13">O35-SUM(P35:R35)</f>
        <v>780</v>
      </c>
      <c r="T35" s="60"/>
    </row>
    <row r="36" spans="1:20" s="61" customFormat="1" ht="30.6" customHeight="1" outlineLevel="2">
      <c r="A36" s="60" t="s">
        <v>156</v>
      </c>
      <c r="B36" s="60" t="s">
        <v>122</v>
      </c>
      <c r="C36" s="60" t="s">
        <v>159</v>
      </c>
      <c r="D36" s="68" t="s">
        <v>134</v>
      </c>
      <c r="E36" s="61">
        <v>415</v>
      </c>
      <c r="F36" s="60">
        <v>411</v>
      </c>
      <c r="G36" s="60"/>
      <c r="H36" s="60"/>
      <c r="I36" s="60"/>
      <c r="J36" s="60"/>
      <c r="K36" s="60"/>
      <c r="L36" s="60"/>
      <c r="M36" s="69">
        <f>COUNT(E36:L36)</f>
        <v>2</v>
      </c>
      <c r="N36" s="60">
        <f>SUM(M36:M36)</f>
        <v>2</v>
      </c>
      <c r="O36" s="70">
        <f>N36*260</f>
        <v>520</v>
      </c>
      <c r="P36" s="69"/>
      <c r="Q36" s="69"/>
      <c r="R36" s="69"/>
      <c r="S36" s="71">
        <f t="shared" si="13"/>
        <v>520</v>
      </c>
      <c r="T36" s="60"/>
    </row>
    <row r="37" spans="1:20" s="61" customFormat="1" ht="30.6" customHeight="1" outlineLevel="2">
      <c r="A37" s="60" t="s">
        <v>156</v>
      </c>
      <c r="B37" s="60" t="s">
        <v>122</v>
      </c>
      <c r="C37" s="60" t="s">
        <v>160</v>
      </c>
      <c r="D37" s="68" t="s">
        <v>134</v>
      </c>
      <c r="F37" s="60"/>
      <c r="G37" s="60">
        <v>606</v>
      </c>
      <c r="H37" s="60"/>
      <c r="I37" s="60"/>
      <c r="J37" s="60"/>
      <c r="K37" s="60"/>
      <c r="L37" s="60"/>
      <c r="M37" s="69">
        <f>COUNT(E37:L37)</f>
        <v>1</v>
      </c>
      <c r="N37" s="60">
        <f>SUM(M37:M37)</f>
        <v>1</v>
      </c>
      <c r="O37" s="70">
        <f>N37*260</f>
        <v>260</v>
      </c>
      <c r="P37" s="69"/>
      <c r="Q37" s="69"/>
      <c r="R37" s="69"/>
      <c r="S37" s="71">
        <f t="shared" si="13"/>
        <v>260</v>
      </c>
      <c r="T37" s="60"/>
    </row>
    <row r="38" spans="1:20" s="61" customFormat="1" ht="30.6" customHeight="1" outlineLevel="1">
      <c r="A38" s="72" t="s">
        <v>54</v>
      </c>
      <c r="B38" s="73"/>
      <c r="C38" s="73"/>
      <c r="D38" s="74"/>
      <c r="E38" s="79"/>
      <c r="F38" s="73"/>
      <c r="G38" s="73"/>
      <c r="H38" s="73"/>
      <c r="I38" s="73"/>
      <c r="J38" s="73"/>
      <c r="K38" s="73"/>
      <c r="L38" s="73"/>
      <c r="M38" s="76"/>
      <c r="N38" s="73">
        <f t="shared" ref="N38:S38" si="14">SUBTOTAL(9,N34:N37)</f>
        <v>9</v>
      </c>
      <c r="O38" s="77">
        <f t="shared" si="14"/>
        <v>2340</v>
      </c>
      <c r="P38" s="76">
        <f t="shared" si="14"/>
        <v>0</v>
      </c>
      <c r="Q38" s="76">
        <f t="shared" si="14"/>
        <v>0</v>
      </c>
      <c r="R38" s="76">
        <f t="shared" si="14"/>
        <v>0</v>
      </c>
      <c r="S38" s="78">
        <f t="shared" si="14"/>
        <v>2340</v>
      </c>
      <c r="T38" s="73"/>
    </row>
    <row r="39" spans="1:20" s="61" customFormat="1" ht="30.6" customHeight="1" outlineLevel="2">
      <c r="A39" s="60" t="s">
        <v>161</v>
      </c>
      <c r="B39" s="60" t="s">
        <v>122</v>
      </c>
      <c r="C39" s="60" t="s">
        <v>162</v>
      </c>
      <c r="D39" s="68" t="s">
        <v>163</v>
      </c>
      <c r="E39" s="60">
        <v>608</v>
      </c>
      <c r="F39" s="60"/>
      <c r="G39" s="60">
        <v>608</v>
      </c>
      <c r="H39" s="60">
        <v>608</v>
      </c>
      <c r="I39" s="60"/>
      <c r="J39" s="60"/>
      <c r="K39" s="60"/>
      <c r="L39" s="60"/>
      <c r="M39" s="69">
        <f>COUNT(E39:L39)</f>
        <v>3</v>
      </c>
      <c r="N39" s="60">
        <f>SUM(M39:M39)</f>
        <v>3</v>
      </c>
      <c r="O39" s="70">
        <f>N39*260</f>
        <v>780</v>
      </c>
      <c r="P39" s="69"/>
      <c r="Q39" s="69"/>
      <c r="R39" s="69"/>
      <c r="S39" s="71">
        <f>O39-SUM(P39:R39)</f>
        <v>780</v>
      </c>
      <c r="T39" s="60"/>
    </row>
    <row r="40" spans="1:20" s="61" customFormat="1" ht="30.6" customHeight="1" outlineLevel="1">
      <c r="A40" s="72" t="s">
        <v>55</v>
      </c>
      <c r="B40" s="73"/>
      <c r="C40" s="73"/>
      <c r="D40" s="74"/>
      <c r="E40" s="73"/>
      <c r="F40" s="73"/>
      <c r="G40" s="73"/>
      <c r="H40" s="73"/>
      <c r="I40" s="73"/>
      <c r="J40" s="73"/>
      <c r="K40" s="73"/>
      <c r="L40" s="73"/>
      <c r="M40" s="76"/>
      <c r="N40" s="73">
        <f t="shared" ref="N40:S40" si="15">SUBTOTAL(9,N39:N39)</f>
        <v>3</v>
      </c>
      <c r="O40" s="77">
        <f t="shared" si="15"/>
        <v>780</v>
      </c>
      <c r="P40" s="76">
        <f t="shared" si="15"/>
        <v>0</v>
      </c>
      <c r="Q40" s="76">
        <f t="shared" si="15"/>
        <v>0</v>
      </c>
      <c r="R40" s="76">
        <f t="shared" si="15"/>
        <v>0</v>
      </c>
      <c r="S40" s="78">
        <f t="shared" si="15"/>
        <v>780</v>
      </c>
      <c r="T40" s="73"/>
    </row>
    <row r="41" spans="1:20" s="61" customFormat="1" ht="30.6" customHeight="1" outlineLevel="2">
      <c r="A41" s="60" t="s">
        <v>164</v>
      </c>
      <c r="B41" s="60" t="s">
        <v>122</v>
      </c>
      <c r="C41" s="60" t="s">
        <v>157</v>
      </c>
      <c r="D41" s="68" t="s">
        <v>165</v>
      </c>
      <c r="E41" s="60"/>
      <c r="F41" s="60"/>
      <c r="G41" s="60"/>
      <c r="H41" s="60">
        <v>314</v>
      </c>
      <c r="I41" s="60"/>
      <c r="J41" s="60"/>
      <c r="K41" s="60"/>
      <c r="L41" s="60"/>
      <c r="M41" s="69">
        <f>COUNT(E41:L41)</f>
        <v>1</v>
      </c>
      <c r="N41" s="60">
        <f>SUM(M41:M41)</f>
        <v>1</v>
      </c>
      <c r="O41" s="70">
        <f>N41*260</f>
        <v>260</v>
      </c>
      <c r="P41" s="69"/>
      <c r="Q41" s="69"/>
      <c r="R41" s="69"/>
      <c r="S41" s="71">
        <f>O41-SUM(P41:R41)</f>
        <v>260</v>
      </c>
      <c r="T41" s="60"/>
    </row>
    <row r="42" spans="1:20" s="61" customFormat="1" ht="30.6" customHeight="1" outlineLevel="2">
      <c r="A42" s="60" t="s">
        <v>164</v>
      </c>
      <c r="B42" s="60" t="s">
        <v>122</v>
      </c>
      <c r="C42" s="60" t="s">
        <v>166</v>
      </c>
      <c r="D42" s="68" t="s">
        <v>134</v>
      </c>
      <c r="E42" s="60"/>
      <c r="F42" s="60"/>
      <c r="G42" s="82" t="s">
        <v>153</v>
      </c>
      <c r="H42" s="82" t="s">
        <v>153</v>
      </c>
      <c r="I42" s="60"/>
      <c r="J42" s="60"/>
      <c r="K42" s="60"/>
      <c r="L42" s="60"/>
      <c r="M42" s="69">
        <v>2</v>
      </c>
      <c r="N42" s="60">
        <f>SUM(M42:M42)</f>
        <v>2</v>
      </c>
      <c r="O42" s="70">
        <f>N42*260</f>
        <v>520</v>
      </c>
      <c r="P42" s="69"/>
      <c r="Q42" s="69"/>
      <c r="R42" s="69"/>
      <c r="S42" s="71">
        <f>O42-SUM(P42:R42)</f>
        <v>520</v>
      </c>
      <c r="T42" s="60"/>
    </row>
    <row r="43" spans="1:20" s="61" customFormat="1" ht="30.6" customHeight="1" outlineLevel="1">
      <c r="A43" s="72" t="s">
        <v>56</v>
      </c>
      <c r="B43" s="73"/>
      <c r="C43" s="73"/>
      <c r="D43" s="74"/>
      <c r="E43" s="73"/>
      <c r="F43" s="73"/>
      <c r="G43" s="84"/>
      <c r="H43" s="84"/>
      <c r="I43" s="73"/>
      <c r="J43" s="73"/>
      <c r="K43" s="73"/>
      <c r="L43" s="73"/>
      <c r="M43" s="76"/>
      <c r="N43" s="73">
        <f t="shared" ref="N43:S43" si="16">SUBTOTAL(9,N41:N42)</f>
        <v>3</v>
      </c>
      <c r="O43" s="77">
        <f t="shared" si="16"/>
        <v>780</v>
      </c>
      <c r="P43" s="76">
        <f t="shared" si="16"/>
        <v>0</v>
      </c>
      <c r="Q43" s="76">
        <f t="shared" si="16"/>
        <v>0</v>
      </c>
      <c r="R43" s="76">
        <f t="shared" si="16"/>
        <v>0</v>
      </c>
      <c r="S43" s="78">
        <f t="shared" si="16"/>
        <v>780</v>
      </c>
      <c r="T43" s="73"/>
    </row>
    <row r="44" spans="1:20" s="61" customFormat="1" ht="30.6" customHeight="1" outlineLevel="2">
      <c r="A44" s="60" t="s">
        <v>167</v>
      </c>
      <c r="B44" s="60" t="s">
        <v>122</v>
      </c>
      <c r="C44" s="60" t="s">
        <v>130</v>
      </c>
      <c r="D44" s="68" t="s">
        <v>127</v>
      </c>
      <c r="E44" s="60">
        <v>605</v>
      </c>
      <c r="F44" s="60"/>
      <c r="G44" s="60"/>
      <c r="H44" s="60"/>
      <c r="I44" s="60"/>
      <c r="J44" s="60"/>
      <c r="L44" s="60"/>
      <c r="M44" s="69">
        <f>COUNT(E44:L44)</f>
        <v>1</v>
      </c>
      <c r="N44" s="60">
        <f>SUM(M44:M44)</f>
        <v>1</v>
      </c>
      <c r="O44" s="70">
        <f>N44*260</f>
        <v>260</v>
      </c>
      <c r="P44" s="69"/>
      <c r="Q44" s="69"/>
      <c r="R44" s="69"/>
      <c r="S44" s="71">
        <f>O44-SUM(P44:R44)</f>
        <v>260</v>
      </c>
      <c r="T44" s="60"/>
    </row>
    <row r="45" spans="1:20" s="61" customFormat="1" ht="30.6" customHeight="1" outlineLevel="1">
      <c r="A45" s="72" t="s">
        <v>57</v>
      </c>
      <c r="B45" s="73"/>
      <c r="C45" s="73"/>
      <c r="D45" s="74"/>
      <c r="E45" s="73"/>
      <c r="F45" s="73"/>
      <c r="G45" s="73"/>
      <c r="H45" s="73"/>
      <c r="I45" s="73"/>
      <c r="J45" s="73"/>
      <c r="K45" s="79"/>
      <c r="L45" s="73"/>
      <c r="M45" s="76"/>
      <c r="N45" s="73">
        <f t="shared" ref="N45:S45" si="17">SUBTOTAL(9,N44:N44)</f>
        <v>1</v>
      </c>
      <c r="O45" s="77">
        <f t="shared" si="17"/>
        <v>260</v>
      </c>
      <c r="P45" s="76">
        <f t="shared" si="17"/>
        <v>0</v>
      </c>
      <c r="Q45" s="76">
        <f t="shared" si="17"/>
        <v>0</v>
      </c>
      <c r="R45" s="76">
        <f t="shared" si="17"/>
        <v>0</v>
      </c>
      <c r="S45" s="78">
        <f t="shared" si="17"/>
        <v>260</v>
      </c>
      <c r="T45" s="73"/>
    </row>
    <row r="46" spans="1:20" s="61" customFormat="1" ht="30.6" customHeight="1" outlineLevel="2">
      <c r="A46" s="60" t="s">
        <v>168</v>
      </c>
      <c r="B46" s="60" t="s">
        <v>122</v>
      </c>
      <c r="C46" s="60" t="s">
        <v>126</v>
      </c>
      <c r="D46" s="68" t="s">
        <v>31</v>
      </c>
      <c r="E46" s="60">
        <v>415</v>
      </c>
      <c r="F46" s="60"/>
      <c r="G46" s="60"/>
      <c r="H46" s="60"/>
      <c r="I46" s="60"/>
      <c r="J46" s="60"/>
      <c r="L46" s="60"/>
      <c r="M46" s="69">
        <f>COUNT(E46:L46)</f>
        <v>1</v>
      </c>
      <c r="N46" s="60">
        <f>SUM(M46:M46)</f>
        <v>1</v>
      </c>
      <c r="O46" s="70">
        <f>N46*260</f>
        <v>260</v>
      </c>
      <c r="P46" s="69"/>
      <c r="Q46" s="69"/>
      <c r="R46" s="69"/>
      <c r="S46" s="71">
        <f>O46-SUM(P46:R46)</f>
        <v>260</v>
      </c>
      <c r="T46" s="60"/>
    </row>
    <row r="47" spans="1:20" s="61" customFormat="1" ht="30.6" customHeight="1" outlineLevel="1">
      <c r="A47" s="72" t="s">
        <v>58</v>
      </c>
      <c r="B47" s="73"/>
      <c r="C47" s="73"/>
      <c r="D47" s="74"/>
      <c r="E47" s="73"/>
      <c r="F47" s="73"/>
      <c r="G47" s="73"/>
      <c r="H47" s="73"/>
      <c r="I47" s="73"/>
      <c r="J47" s="73"/>
      <c r="K47" s="79"/>
      <c r="L47" s="73"/>
      <c r="M47" s="76"/>
      <c r="N47" s="73">
        <f t="shared" ref="N47:S47" si="18">SUBTOTAL(9,N46:N46)</f>
        <v>1</v>
      </c>
      <c r="O47" s="77">
        <f t="shared" si="18"/>
        <v>260</v>
      </c>
      <c r="P47" s="76">
        <f t="shared" si="18"/>
        <v>0</v>
      </c>
      <c r="Q47" s="76">
        <f t="shared" si="18"/>
        <v>0</v>
      </c>
      <c r="R47" s="76">
        <f t="shared" si="18"/>
        <v>0</v>
      </c>
      <c r="S47" s="78">
        <f t="shared" si="18"/>
        <v>260</v>
      </c>
      <c r="T47" s="73"/>
    </row>
    <row r="48" spans="1:20" s="61" customFormat="1" ht="30.6" customHeight="1" outlineLevel="2">
      <c r="A48" s="60" t="s">
        <v>162</v>
      </c>
      <c r="B48" s="60" t="s">
        <v>122</v>
      </c>
      <c r="C48" s="60" t="s">
        <v>130</v>
      </c>
      <c r="D48" s="68" t="s">
        <v>127</v>
      </c>
      <c r="E48" s="60"/>
      <c r="F48" s="60"/>
      <c r="G48" s="60"/>
      <c r="H48" s="60">
        <v>608</v>
      </c>
      <c r="I48" s="60"/>
      <c r="J48" s="60"/>
      <c r="L48" s="60"/>
      <c r="M48" s="69">
        <f>COUNT(E48:L48)</f>
        <v>1</v>
      </c>
      <c r="N48" s="60">
        <f>SUM(M48:M48)</f>
        <v>1</v>
      </c>
      <c r="O48" s="70">
        <f>N48*260</f>
        <v>260</v>
      </c>
      <c r="P48" s="69"/>
      <c r="Q48" s="69"/>
      <c r="R48" s="69"/>
      <c r="S48" s="71">
        <f>O48-SUM(P48:R48)</f>
        <v>260</v>
      </c>
      <c r="T48" s="60"/>
    </row>
    <row r="49" spans="1:20" s="61" customFormat="1" ht="30.6" customHeight="1" outlineLevel="1">
      <c r="A49" s="72" t="s">
        <v>59</v>
      </c>
      <c r="B49" s="73"/>
      <c r="C49" s="73"/>
      <c r="D49" s="74"/>
      <c r="E49" s="73"/>
      <c r="F49" s="73"/>
      <c r="G49" s="73"/>
      <c r="H49" s="73"/>
      <c r="I49" s="73"/>
      <c r="J49" s="73"/>
      <c r="K49" s="79"/>
      <c r="L49" s="73"/>
      <c r="M49" s="76"/>
      <c r="N49" s="73">
        <f t="shared" ref="N49:S49" si="19">SUBTOTAL(9,N48:N48)</f>
        <v>1</v>
      </c>
      <c r="O49" s="77">
        <f t="shared" si="19"/>
        <v>260</v>
      </c>
      <c r="P49" s="76">
        <f t="shared" si="19"/>
        <v>0</v>
      </c>
      <c r="Q49" s="76">
        <f t="shared" si="19"/>
        <v>0</v>
      </c>
      <c r="R49" s="76">
        <f t="shared" si="19"/>
        <v>0</v>
      </c>
      <c r="S49" s="78">
        <f t="shared" si="19"/>
        <v>260</v>
      </c>
      <c r="T49" s="73"/>
    </row>
    <row r="50" spans="1:20" s="61" customFormat="1" ht="30.6" customHeight="1" outlineLevel="2">
      <c r="A50" s="85" t="s">
        <v>169</v>
      </c>
      <c r="B50" s="60" t="s">
        <v>136</v>
      </c>
      <c r="C50" s="85" t="s">
        <v>170</v>
      </c>
      <c r="D50" s="68" t="s">
        <v>140</v>
      </c>
      <c r="E50" s="60">
        <v>303</v>
      </c>
      <c r="F50" s="60"/>
      <c r="G50" s="60">
        <v>303</v>
      </c>
      <c r="H50" s="60">
        <v>303</v>
      </c>
      <c r="I50" s="60"/>
      <c r="J50" s="60"/>
      <c r="K50" s="60"/>
      <c r="L50" s="60"/>
      <c r="M50" s="69">
        <f>COUNT(E50:L50)</f>
        <v>3</v>
      </c>
      <c r="N50" s="60">
        <f>SUM(M50:M50)</f>
        <v>3</v>
      </c>
      <c r="O50" s="60">
        <f>N50*260</f>
        <v>780</v>
      </c>
      <c r="P50" s="69"/>
      <c r="Q50" s="69"/>
      <c r="R50" s="69"/>
      <c r="S50" s="71">
        <f>O50-SUM(P50:R50)</f>
        <v>780</v>
      </c>
      <c r="T50" s="60"/>
    </row>
    <row r="51" spans="1:20" s="61" customFormat="1" ht="30.6" customHeight="1" outlineLevel="1">
      <c r="A51" s="86" t="s">
        <v>60</v>
      </c>
      <c r="B51" s="73"/>
      <c r="C51" s="87"/>
      <c r="D51" s="74"/>
      <c r="E51" s="73"/>
      <c r="F51" s="73"/>
      <c r="G51" s="73"/>
      <c r="H51" s="73"/>
      <c r="I51" s="73"/>
      <c r="J51" s="73"/>
      <c r="K51" s="73"/>
      <c r="L51" s="73"/>
      <c r="M51" s="76"/>
      <c r="N51" s="73">
        <f t="shared" ref="N51:S51" si="20">SUBTOTAL(9,N50:N50)</f>
        <v>3</v>
      </c>
      <c r="O51" s="73">
        <f t="shared" si="20"/>
        <v>780</v>
      </c>
      <c r="P51" s="76">
        <f t="shared" si="20"/>
        <v>0</v>
      </c>
      <c r="Q51" s="76">
        <f t="shared" si="20"/>
        <v>0</v>
      </c>
      <c r="R51" s="76">
        <f t="shared" si="20"/>
        <v>0</v>
      </c>
      <c r="S51" s="78">
        <f t="shared" si="20"/>
        <v>780</v>
      </c>
      <c r="T51" s="73"/>
    </row>
    <row r="52" spans="1:20" s="61" customFormat="1" ht="30.6" customHeight="1" outlineLevel="2">
      <c r="A52" s="60" t="s">
        <v>171</v>
      </c>
      <c r="B52" s="60" t="s">
        <v>122</v>
      </c>
      <c r="C52" s="60" t="s">
        <v>155</v>
      </c>
      <c r="D52" s="68" t="s">
        <v>127</v>
      </c>
      <c r="F52" s="60"/>
      <c r="G52" s="60"/>
      <c r="H52" s="60"/>
      <c r="I52" s="60"/>
      <c r="J52" s="60">
        <v>404</v>
      </c>
      <c r="K52" s="60">
        <v>405</v>
      </c>
      <c r="L52" s="60"/>
      <c r="M52" s="69">
        <f>COUNT(A52:L52)</f>
        <v>2</v>
      </c>
      <c r="N52" s="60">
        <f>SUM(M52:M52)</f>
        <v>2</v>
      </c>
      <c r="O52" s="70">
        <f>N52*260</f>
        <v>520</v>
      </c>
      <c r="P52" s="69"/>
      <c r="Q52" s="69"/>
      <c r="R52" s="69"/>
      <c r="S52" s="71">
        <f>O52-SUM(P52:R52)</f>
        <v>520</v>
      </c>
      <c r="T52" s="60"/>
    </row>
    <row r="53" spans="1:20" s="61" customFormat="1" ht="30.6" customHeight="1" outlineLevel="1">
      <c r="A53" s="72" t="s">
        <v>61</v>
      </c>
      <c r="B53" s="73"/>
      <c r="C53" s="73"/>
      <c r="D53" s="74"/>
      <c r="E53" s="79"/>
      <c r="F53" s="73"/>
      <c r="G53" s="73"/>
      <c r="H53" s="73"/>
      <c r="I53" s="73"/>
      <c r="J53" s="73"/>
      <c r="K53" s="73"/>
      <c r="L53" s="73"/>
      <c r="M53" s="76"/>
      <c r="N53" s="73">
        <f t="shared" ref="N53:S53" si="21">SUBTOTAL(9,N52:N52)</f>
        <v>2</v>
      </c>
      <c r="O53" s="77">
        <f t="shared" si="21"/>
        <v>520</v>
      </c>
      <c r="P53" s="76">
        <f t="shared" si="21"/>
        <v>0</v>
      </c>
      <c r="Q53" s="76">
        <f t="shared" si="21"/>
        <v>0</v>
      </c>
      <c r="R53" s="76">
        <f t="shared" si="21"/>
        <v>0</v>
      </c>
      <c r="S53" s="78">
        <f t="shared" si="21"/>
        <v>520</v>
      </c>
      <c r="T53" s="73"/>
    </row>
    <row r="54" spans="1:20" s="61" customFormat="1" ht="30.6" customHeight="1" outlineLevel="2">
      <c r="A54" s="60" t="s">
        <v>172</v>
      </c>
      <c r="B54" s="60" t="s">
        <v>122</v>
      </c>
      <c r="C54" s="60" t="s">
        <v>126</v>
      </c>
      <c r="D54" s="68" t="s">
        <v>31</v>
      </c>
      <c r="E54" s="60"/>
      <c r="F54" s="60"/>
      <c r="G54" s="60">
        <v>407</v>
      </c>
      <c r="H54" s="60">
        <v>406</v>
      </c>
      <c r="I54" s="60"/>
      <c r="J54" s="60"/>
      <c r="L54" s="60"/>
      <c r="M54" s="69">
        <f>COUNT(E54:L54)</f>
        <v>2</v>
      </c>
      <c r="N54" s="60">
        <f>SUM(M54:M54)</f>
        <v>2</v>
      </c>
      <c r="O54" s="70">
        <f>N54*260</f>
        <v>520</v>
      </c>
      <c r="P54" s="69"/>
      <c r="Q54" s="69"/>
      <c r="R54" s="69"/>
      <c r="S54" s="71">
        <f>O54-SUM(P54:R54)</f>
        <v>520</v>
      </c>
      <c r="T54" s="60"/>
    </row>
    <row r="55" spans="1:20" s="61" customFormat="1" ht="30.6" customHeight="1" outlineLevel="1">
      <c r="A55" s="72" t="s">
        <v>62</v>
      </c>
      <c r="B55" s="73"/>
      <c r="C55" s="73"/>
      <c r="D55" s="74"/>
      <c r="E55" s="73"/>
      <c r="F55" s="73"/>
      <c r="G55" s="73"/>
      <c r="H55" s="73"/>
      <c r="I55" s="73"/>
      <c r="J55" s="73"/>
      <c r="K55" s="79"/>
      <c r="L55" s="73"/>
      <c r="M55" s="76"/>
      <c r="N55" s="73">
        <f t="shared" ref="N55:S55" si="22">SUBTOTAL(9,N54:N54)</f>
        <v>2</v>
      </c>
      <c r="O55" s="77">
        <f t="shared" si="22"/>
        <v>520</v>
      </c>
      <c r="P55" s="76">
        <f t="shared" si="22"/>
        <v>0</v>
      </c>
      <c r="Q55" s="76">
        <f t="shared" si="22"/>
        <v>0</v>
      </c>
      <c r="R55" s="76">
        <f t="shared" si="22"/>
        <v>0</v>
      </c>
      <c r="S55" s="78">
        <f t="shared" si="22"/>
        <v>520</v>
      </c>
      <c r="T55" s="73"/>
    </row>
    <row r="56" spans="1:20" s="61" customFormat="1" ht="30.6" customHeight="1" outlineLevel="2">
      <c r="A56" s="60" t="s">
        <v>173</v>
      </c>
      <c r="B56" s="60" t="s">
        <v>122</v>
      </c>
      <c r="C56" s="60" t="s">
        <v>174</v>
      </c>
      <c r="D56" s="68" t="s">
        <v>175</v>
      </c>
      <c r="E56" s="60">
        <v>211</v>
      </c>
      <c r="F56" s="60"/>
      <c r="G56" s="60"/>
      <c r="H56" s="60"/>
      <c r="I56" s="60"/>
      <c r="J56" s="60"/>
      <c r="K56" s="60"/>
      <c r="L56" s="60"/>
      <c r="M56" s="69">
        <f>COUNT(E56:L56)</f>
        <v>1</v>
      </c>
      <c r="N56" s="60">
        <f>SUM(M56:M56)</f>
        <v>1</v>
      </c>
      <c r="O56" s="70">
        <f>N56*260</f>
        <v>260</v>
      </c>
      <c r="P56" s="69"/>
      <c r="Q56" s="69"/>
      <c r="R56" s="69"/>
      <c r="S56" s="71">
        <f>O56-SUM(P56:R56)</f>
        <v>260</v>
      </c>
      <c r="T56" s="67"/>
    </row>
    <row r="57" spans="1:20" s="61" customFormat="1" ht="30.6" customHeight="1" outlineLevel="2">
      <c r="A57" s="60" t="s">
        <v>173</v>
      </c>
      <c r="B57" s="60" t="s">
        <v>122</v>
      </c>
      <c r="C57" s="60" t="s">
        <v>174</v>
      </c>
      <c r="D57" s="68" t="s">
        <v>127</v>
      </c>
      <c r="E57" s="60">
        <v>211</v>
      </c>
      <c r="F57" s="60"/>
      <c r="G57" s="60"/>
      <c r="H57" s="60"/>
      <c r="I57" s="60"/>
      <c r="J57" s="60"/>
      <c r="K57" s="60"/>
      <c r="L57" s="60"/>
      <c r="M57" s="69">
        <f>COUNT(E57:L57)</f>
        <v>1</v>
      </c>
      <c r="N57" s="60">
        <f>SUM(M57:M57)</f>
        <v>1</v>
      </c>
      <c r="O57" s="70">
        <f>N57*260</f>
        <v>260</v>
      </c>
      <c r="P57" s="69"/>
      <c r="Q57" s="69"/>
      <c r="R57" s="69"/>
      <c r="S57" s="71">
        <f t="shared" ref="S57:S70" si="23">O57-SUM(P57:R57)</f>
        <v>260</v>
      </c>
      <c r="T57" s="60"/>
    </row>
    <row r="58" spans="1:20" s="61" customFormat="1" ht="30.6" customHeight="1" outlineLevel="2">
      <c r="A58" s="60" t="s">
        <v>173</v>
      </c>
      <c r="B58" s="60" t="s">
        <v>122</v>
      </c>
      <c r="C58" s="60" t="s">
        <v>174</v>
      </c>
      <c r="D58" s="68" t="s">
        <v>128</v>
      </c>
      <c r="E58" s="60">
        <v>211</v>
      </c>
      <c r="F58" s="60"/>
      <c r="G58" s="60"/>
      <c r="H58" s="60"/>
      <c r="I58" s="60">
        <v>508</v>
      </c>
      <c r="J58" s="60"/>
      <c r="K58" s="60"/>
      <c r="L58" s="60"/>
      <c r="M58" s="69">
        <f>COUNT(E58:L58)</f>
        <v>2</v>
      </c>
      <c r="N58" s="60">
        <f>SUM(M58:M58)</f>
        <v>2</v>
      </c>
      <c r="O58" s="70">
        <f>N58*260</f>
        <v>520</v>
      </c>
      <c r="P58" s="69"/>
      <c r="Q58" s="69"/>
      <c r="R58" s="69"/>
      <c r="S58" s="71">
        <f t="shared" si="23"/>
        <v>520</v>
      </c>
      <c r="T58" s="60"/>
    </row>
    <row r="59" spans="1:20" s="61" customFormat="1" ht="30.6" customHeight="1" outlineLevel="1">
      <c r="A59" s="72" t="s">
        <v>63</v>
      </c>
      <c r="B59" s="73"/>
      <c r="C59" s="73"/>
      <c r="D59" s="74"/>
      <c r="E59" s="73"/>
      <c r="F59" s="73"/>
      <c r="G59" s="73"/>
      <c r="H59" s="73"/>
      <c r="I59" s="73"/>
      <c r="J59" s="73"/>
      <c r="K59" s="73"/>
      <c r="L59" s="73"/>
      <c r="M59" s="76"/>
      <c r="N59" s="73">
        <f t="shared" ref="N59:S59" si="24">SUBTOTAL(9,N56:N58)</f>
        <v>4</v>
      </c>
      <c r="O59" s="77">
        <f t="shared" si="24"/>
        <v>1040</v>
      </c>
      <c r="P59" s="76">
        <f t="shared" si="24"/>
        <v>0</v>
      </c>
      <c r="Q59" s="76">
        <f t="shared" si="24"/>
        <v>0</v>
      </c>
      <c r="R59" s="76">
        <f t="shared" si="24"/>
        <v>0</v>
      </c>
      <c r="S59" s="78">
        <f t="shared" si="24"/>
        <v>1040</v>
      </c>
      <c r="T59" s="73"/>
    </row>
    <row r="60" spans="1:20" s="61" customFormat="1" ht="30.6" customHeight="1" outlineLevel="2">
      <c r="A60" s="60" t="s">
        <v>176</v>
      </c>
      <c r="B60" s="60" t="s">
        <v>122</v>
      </c>
      <c r="C60" s="60" t="s">
        <v>130</v>
      </c>
      <c r="D60" s="68" t="s">
        <v>127</v>
      </c>
      <c r="E60" s="60"/>
      <c r="F60" s="60">
        <v>606</v>
      </c>
      <c r="G60" s="60"/>
      <c r="H60" s="60"/>
      <c r="I60" s="60"/>
      <c r="J60" s="60"/>
      <c r="L60" s="60"/>
      <c r="M60" s="69">
        <f>COUNT(E60:L60)</f>
        <v>1</v>
      </c>
      <c r="N60" s="60">
        <f>SUM(M60:M60)</f>
        <v>1</v>
      </c>
      <c r="O60" s="70">
        <f>N60*260</f>
        <v>260</v>
      </c>
      <c r="P60" s="69"/>
      <c r="Q60" s="69"/>
      <c r="R60" s="69"/>
      <c r="S60" s="71">
        <f t="shared" si="23"/>
        <v>260</v>
      </c>
      <c r="T60" s="60"/>
    </row>
    <row r="61" spans="1:20" s="61" customFormat="1" ht="30.6" customHeight="1" outlineLevel="2">
      <c r="A61" s="60" t="s">
        <v>176</v>
      </c>
      <c r="B61" s="60" t="s">
        <v>122</v>
      </c>
      <c r="C61" s="60" t="s">
        <v>160</v>
      </c>
      <c r="D61" s="68" t="s">
        <v>38</v>
      </c>
      <c r="E61" s="60">
        <v>606</v>
      </c>
      <c r="F61" s="60"/>
      <c r="G61" s="60"/>
      <c r="H61" s="60"/>
      <c r="I61" s="60"/>
      <c r="J61" s="60"/>
      <c r="K61" s="60"/>
      <c r="L61" s="60"/>
      <c r="M61" s="69">
        <f>COUNT(E61:L61)</f>
        <v>1</v>
      </c>
      <c r="N61" s="60">
        <f>SUM(M61:M61)</f>
        <v>1</v>
      </c>
      <c r="O61" s="70">
        <f>N61*260</f>
        <v>260</v>
      </c>
      <c r="P61" s="69"/>
      <c r="Q61" s="69"/>
      <c r="R61" s="69"/>
      <c r="S61" s="71">
        <f t="shared" si="23"/>
        <v>260</v>
      </c>
      <c r="T61" s="60"/>
    </row>
    <row r="62" spans="1:20" s="61" customFormat="1" ht="30.6" customHeight="1" outlineLevel="1">
      <c r="A62" s="72" t="s">
        <v>64</v>
      </c>
      <c r="B62" s="73"/>
      <c r="C62" s="73"/>
      <c r="D62" s="74"/>
      <c r="E62" s="73"/>
      <c r="F62" s="73"/>
      <c r="G62" s="73"/>
      <c r="H62" s="73"/>
      <c r="I62" s="73"/>
      <c r="J62" s="73"/>
      <c r="K62" s="73"/>
      <c r="L62" s="73"/>
      <c r="M62" s="76"/>
      <c r="N62" s="73">
        <f t="shared" ref="N62:S62" si="25">SUBTOTAL(9,N60:N61)</f>
        <v>2</v>
      </c>
      <c r="O62" s="77">
        <f t="shared" si="25"/>
        <v>520</v>
      </c>
      <c r="P62" s="76">
        <f t="shared" si="25"/>
        <v>0</v>
      </c>
      <c r="Q62" s="76">
        <f t="shared" si="25"/>
        <v>0</v>
      </c>
      <c r="R62" s="76">
        <f t="shared" si="25"/>
        <v>0</v>
      </c>
      <c r="S62" s="78">
        <f t="shared" si="25"/>
        <v>520</v>
      </c>
      <c r="T62" s="73"/>
    </row>
    <row r="63" spans="1:20" s="61" customFormat="1" ht="30.6" customHeight="1" outlineLevel="2">
      <c r="A63" s="60" t="s">
        <v>178</v>
      </c>
      <c r="B63" s="60" t="s">
        <v>122</v>
      </c>
      <c r="C63" s="60" t="s">
        <v>155</v>
      </c>
      <c r="D63" s="68" t="s">
        <v>127</v>
      </c>
      <c r="F63" s="60"/>
      <c r="G63" s="60">
        <v>401</v>
      </c>
      <c r="H63" s="60">
        <v>402</v>
      </c>
      <c r="I63" s="60"/>
      <c r="J63" s="60"/>
      <c r="K63" s="60"/>
      <c r="L63" s="60"/>
      <c r="M63" s="69">
        <f>COUNT(A63:L63)</f>
        <v>2</v>
      </c>
      <c r="N63" s="60">
        <f>SUM(M63:M63)</f>
        <v>2</v>
      </c>
      <c r="O63" s="70">
        <f>N63*260</f>
        <v>520</v>
      </c>
      <c r="P63" s="69"/>
      <c r="Q63" s="69">
        <v>112</v>
      </c>
      <c r="R63" s="69"/>
      <c r="S63" s="71">
        <f t="shared" si="23"/>
        <v>408</v>
      </c>
      <c r="T63" s="60"/>
    </row>
    <row r="64" spans="1:20" s="61" customFormat="1" ht="30.6" customHeight="1" outlineLevel="2">
      <c r="A64" s="60" t="s">
        <v>178</v>
      </c>
      <c r="B64" s="60" t="s">
        <v>122</v>
      </c>
      <c r="C64" s="60" t="s">
        <v>172</v>
      </c>
      <c r="D64" s="68" t="s">
        <v>139</v>
      </c>
      <c r="E64" s="60">
        <v>501</v>
      </c>
      <c r="F64" s="60">
        <v>502</v>
      </c>
      <c r="G64" s="60"/>
      <c r="H64" s="60"/>
      <c r="I64" s="60"/>
      <c r="J64" s="60"/>
      <c r="K64" s="60"/>
      <c r="L64" s="60"/>
      <c r="M64" s="69">
        <f>COUNT(E64:L64)</f>
        <v>2</v>
      </c>
      <c r="N64" s="60">
        <f>SUM(M64:M64)</f>
        <v>2</v>
      </c>
      <c r="O64" s="70">
        <f>N64*260</f>
        <v>520</v>
      </c>
      <c r="P64" s="69"/>
      <c r="Q64" s="69"/>
      <c r="R64" s="69"/>
      <c r="S64" s="71">
        <f t="shared" si="23"/>
        <v>520</v>
      </c>
      <c r="T64" s="60"/>
    </row>
    <row r="65" spans="1:20" s="61" customFormat="1" ht="30.6" customHeight="1" outlineLevel="2">
      <c r="A65" s="60" t="s">
        <v>178</v>
      </c>
      <c r="B65" s="60" t="s">
        <v>122</v>
      </c>
      <c r="C65" s="60" t="s">
        <v>172</v>
      </c>
      <c r="D65" s="68" t="s">
        <v>142</v>
      </c>
      <c r="E65" s="60">
        <v>501</v>
      </c>
      <c r="F65" s="60">
        <v>502</v>
      </c>
      <c r="G65" s="60"/>
      <c r="H65" s="60"/>
      <c r="I65" s="60"/>
      <c r="J65" s="60"/>
      <c r="K65" s="60"/>
      <c r="L65" s="60"/>
      <c r="M65" s="69">
        <f>COUNT(E65:L65)</f>
        <v>2</v>
      </c>
      <c r="N65" s="60">
        <f>SUM(M65:M65)</f>
        <v>2</v>
      </c>
      <c r="O65" s="70">
        <f>N65*260</f>
        <v>520</v>
      </c>
      <c r="P65" s="69"/>
      <c r="Q65" s="69"/>
      <c r="R65" s="69"/>
      <c r="S65" s="71">
        <f t="shared" si="23"/>
        <v>520</v>
      </c>
      <c r="T65" s="60"/>
    </row>
    <row r="66" spans="1:20" s="61" customFormat="1" ht="30.6" customHeight="1" outlineLevel="2">
      <c r="A66" s="60" t="s">
        <v>178</v>
      </c>
      <c r="B66" s="60" t="s">
        <v>122</v>
      </c>
      <c r="C66" s="60" t="s">
        <v>172</v>
      </c>
      <c r="D66" s="68" t="s">
        <v>128</v>
      </c>
      <c r="E66" s="60">
        <v>506</v>
      </c>
      <c r="F66" s="60">
        <v>611</v>
      </c>
      <c r="G66" s="60"/>
      <c r="H66" s="60">
        <v>613</v>
      </c>
      <c r="I66" s="60">
        <v>612</v>
      </c>
      <c r="J66" s="60"/>
      <c r="K66" s="60">
        <v>614</v>
      </c>
      <c r="L66" s="60"/>
      <c r="M66" s="69">
        <f>COUNT(E66:L66)</f>
        <v>5</v>
      </c>
      <c r="N66" s="60">
        <f>SUM(M66:M66)</f>
        <v>5</v>
      </c>
      <c r="O66" s="70">
        <f>N66*260</f>
        <v>1300</v>
      </c>
      <c r="P66" s="69"/>
      <c r="R66" s="69"/>
      <c r="S66" s="71">
        <f t="shared" si="23"/>
        <v>1300</v>
      </c>
      <c r="T66" s="60"/>
    </row>
    <row r="67" spans="1:20" s="61" customFormat="1" ht="30.6" customHeight="1" outlineLevel="1">
      <c r="A67" s="72" t="s">
        <v>65</v>
      </c>
      <c r="B67" s="73"/>
      <c r="C67" s="73"/>
      <c r="D67" s="74"/>
      <c r="E67" s="73"/>
      <c r="F67" s="73"/>
      <c r="G67" s="73"/>
      <c r="H67" s="73"/>
      <c r="I67" s="73"/>
      <c r="J67" s="73"/>
      <c r="K67" s="73"/>
      <c r="L67" s="73"/>
      <c r="M67" s="76"/>
      <c r="N67" s="73">
        <f t="shared" ref="N67:S67" si="26">SUBTOTAL(9,N63:N66)</f>
        <v>11</v>
      </c>
      <c r="O67" s="77">
        <f t="shared" si="26"/>
        <v>2860</v>
      </c>
      <c r="P67" s="76">
        <f t="shared" si="26"/>
        <v>0</v>
      </c>
      <c r="Q67" s="79">
        <f t="shared" si="26"/>
        <v>112</v>
      </c>
      <c r="R67" s="76">
        <f t="shared" si="26"/>
        <v>0</v>
      </c>
      <c r="S67" s="78">
        <f t="shared" si="26"/>
        <v>2748</v>
      </c>
      <c r="T67" s="73"/>
    </row>
    <row r="68" spans="1:20" s="60" customFormat="1" ht="30.6" customHeight="1" outlineLevel="2">
      <c r="A68" s="60" t="s">
        <v>177</v>
      </c>
      <c r="B68" s="60" t="s">
        <v>122</v>
      </c>
      <c r="C68" s="60" t="s">
        <v>157</v>
      </c>
      <c r="D68" s="68" t="s">
        <v>165</v>
      </c>
      <c r="K68" s="60">
        <v>312</v>
      </c>
      <c r="M68" s="69">
        <f>COUNT(E68:L68)</f>
        <v>1</v>
      </c>
      <c r="N68" s="60">
        <f>SUM(M68:M68)</f>
        <v>1</v>
      </c>
      <c r="O68" s="70">
        <f>N68*260</f>
        <v>260</v>
      </c>
      <c r="P68" s="69"/>
      <c r="Q68" s="69"/>
      <c r="R68" s="69"/>
      <c r="S68" s="71">
        <f t="shared" si="23"/>
        <v>260</v>
      </c>
    </row>
    <row r="69" spans="1:20" s="61" customFormat="1" ht="30.6" customHeight="1" outlineLevel="2">
      <c r="A69" s="60" t="s">
        <v>177</v>
      </c>
      <c r="B69" s="60" t="s">
        <v>122</v>
      </c>
      <c r="C69" s="60" t="s">
        <v>157</v>
      </c>
      <c r="D69" s="68" t="s">
        <v>37</v>
      </c>
      <c r="E69" s="60"/>
      <c r="F69" s="60"/>
      <c r="G69" s="60"/>
      <c r="H69" s="60">
        <v>605</v>
      </c>
      <c r="I69" s="60">
        <v>606</v>
      </c>
      <c r="J69" s="60">
        <v>604</v>
      </c>
      <c r="K69" s="60"/>
      <c r="L69" s="60"/>
      <c r="M69" s="69">
        <f>COUNT(E69:L69)</f>
        <v>3</v>
      </c>
      <c r="N69" s="60">
        <f>SUM(M69:M69)</f>
        <v>3</v>
      </c>
      <c r="O69" s="70">
        <f>N69*260</f>
        <v>780</v>
      </c>
      <c r="P69" s="69"/>
      <c r="Q69" s="69"/>
      <c r="R69" s="69"/>
      <c r="S69" s="71">
        <f t="shared" si="23"/>
        <v>780</v>
      </c>
      <c r="T69" s="60"/>
    </row>
    <row r="70" spans="1:20" s="61" customFormat="1" ht="30.6" customHeight="1" outlineLevel="2">
      <c r="A70" s="60" t="s">
        <v>177</v>
      </c>
      <c r="B70" s="60" t="s">
        <v>122</v>
      </c>
      <c r="C70" s="60" t="s">
        <v>179</v>
      </c>
      <c r="D70" s="68" t="s">
        <v>134</v>
      </c>
      <c r="E70" s="60"/>
      <c r="F70" s="60">
        <v>306</v>
      </c>
      <c r="G70" s="60">
        <v>511</v>
      </c>
      <c r="H70" s="60">
        <v>514</v>
      </c>
      <c r="I70" s="60"/>
      <c r="J70" s="60"/>
      <c r="K70" s="60"/>
      <c r="L70" s="60"/>
      <c r="M70" s="69">
        <f>COUNT(E70:L70)</f>
        <v>3</v>
      </c>
      <c r="N70" s="60">
        <f>SUM(M70:M70)</f>
        <v>3</v>
      </c>
      <c r="O70" s="70">
        <f>N70*260</f>
        <v>780</v>
      </c>
      <c r="P70" s="69"/>
      <c r="Q70" s="69"/>
      <c r="R70" s="69"/>
      <c r="S70" s="71">
        <f t="shared" si="23"/>
        <v>780</v>
      </c>
      <c r="T70" s="60"/>
    </row>
    <row r="71" spans="1:20" s="61" customFormat="1" ht="30.6" customHeight="1" outlineLevel="1">
      <c r="A71" s="72" t="s">
        <v>66</v>
      </c>
      <c r="B71" s="73"/>
      <c r="C71" s="73"/>
      <c r="D71" s="74"/>
      <c r="E71" s="73"/>
      <c r="F71" s="73"/>
      <c r="G71" s="73"/>
      <c r="H71" s="73"/>
      <c r="I71" s="73"/>
      <c r="J71" s="73"/>
      <c r="K71" s="73"/>
      <c r="L71" s="73"/>
      <c r="M71" s="76"/>
      <c r="N71" s="73">
        <f t="shared" ref="N71:S71" si="27">SUBTOTAL(9,N68:N70)</f>
        <v>7</v>
      </c>
      <c r="O71" s="77">
        <f t="shared" si="27"/>
        <v>1820</v>
      </c>
      <c r="P71" s="76">
        <f t="shared" si="27"/>
        <v>0</v>
      </c>
      <c r="Q71" s="76">
        <f t="shared" si="27"/>
        <v>0</v>
      </c>
      <c r="R71" s="76">
        <f t="shared" si="27"/>
        <v>0</v>
      </c>
      <c r="S71" s="78">
        <f t="shared" si="27"/>
        <v>1820</v>
      </c>
      <c r="T71" s="73"/>
    </row>
    <row r="72" spans="1:20" s="61" customFormat="1" ht="30.6" customHeight="1" outlineLevel="2">
      <c r="A72" s="60" t="s">
        <v>180</v>
      </c>
      <c r="B72" s="60" t="s">
        <v>122</v>
      </c>
      <c r="C72" s="60" t="s">
        <v>130</v>
      </c>
      <c r="D72" s="68" t="s">
        <v>31</v>
      </c>
      <c r="E72" s="60"/>
      <c r="F72" s="60"/>
      <c r="G72" s="60">
        <v>610</v>
      </c>
      <c r="H72" s="60"/>
      <c r="I72" s="60"/>
      <c r="K72" s="60"/>
      <c r="L72" s="60"/>
      <c r="M72" s="69">
        <f>COUNT(E72:L72)</f>
        <v>1</v>
      </c>
      <c r="N72" s="60">
        <f>SUM(M72:M72)</f>
        <v>1</v>
      </c>
      <c r="O72" s="70">
        <f>N72*260</f>
        <v>260</v>
      </c>
      <c r="P72" s="69"/>
      <c r="Q72" s="69"/>
      <c r="R72" s="69"/>
      <c r="S72" s="71">
        <f>O72-SUM(P72:R72)</f>
        <v>260</v>
      </c>
      <c r="T72" s="60"/>
    </row>
    <row r="73" spans="1:20" s="61" customFormat="1" ht="30.6" customHeight="1" outlineLevel="1">
      <c r="A73" s="72" t="s">
        <v>67</v>
      </c>
      <c r="B73" s="73"/>
      <c r="C73" s="73"/>
      <c r="D73" s="74"/>
      <c r="E73" s="73"/>
      <c r="F73" s="73"/>
      <c r="G73" s="73"/>
      <c r="H73" s="73"/>
      <c r="I73" s="73"/>
      <c r="J73" s="79"/>
      <c r="K73" s="73"/>
      <c r="L73" s="73"/>
      <c r="M73" s="76"/>
      <c r="N73" s="73">
        <f t="shared" ref="N73:S73" si="28">SUBTOTAL(9,N72:N72)</f>
        <v>1</v>
      </c>
      <c r="O73" s="77">
        <f t="shared" si="28"/>
        <v>260</v>
      </c>
      <c r="P73" s="76">
        <f t="shared" si="28"/>
        <v>0</v>
      </c>
      <c r="Q73" s="76">
        <f t="shared" si="28"/>
        <v>0</v>
      </c>
      <c r="R73" s="76">
        <f t="shared" si="28"/>
        <v>0</v>
      </c>
      <c r="S73" s="78">
        <f t="shared" si="28"/>
        <v>260</v>
      </c>
      <c r="T73" s="73"/>
    </row>
    <row r="74" spans="1:20" s="61" customFormat="1" ht="30.6" customHeight="1" outlineLevel="2">
      <c r="A74" s="60" t="s">
        <v>181</v>
      </c>
      <c r="B74" s="60" t="s">
        <v>122</v>
      </c>
      <c r="C74" s="60" t="s">
        <v>182</v>
      </c>
      <c r="D74" s="68" t="s">
        <v>183</v>
      </c>
      <c r="E74" s="60"/>
      <c r="F74" s="60"/>
      <c r="G74" s="60"/>
      <c r="H74" s="60">
        <v>313</v>
      </c>
      <c r="I74" s="60"/>
      <c r="J74" s="60"/>
      <c r="K74" s="60"/>
      <c r="L74" s="60"/>
      <c r="M74" s="69">
        <f>COUNT(E74:L74)</f>
        <v>1</v>
      </c>
      <c r="N74" s="60">
        <f>SUM(M74:M74)</f>
        <v>1</v>
      </c>
      <c r="O74" s="70">
        <f>N74*260</f>
        <v>260</v>
      </c>
      <c r="P74" s="69"/>
      <c r="Q74" s="69"/>
      <c r="R74" s="69"/>
      <c r="S74" s="71">
        <f>O74-SUM(P74:R74)</f>
        <v>260</v>
      </c>
      <c r="T74" s="60"/>
    </row>
    <row r="75" spans="1:20" s="61" customFormat="1" ht="30.6" customHeight="1" outlineLevel="1">
      <c r="A75" s="72" t="s">
        <v>68</v>
      </c>
      <c r="B75" s="73"/>
      <c r="C75" s="73"/>
      <c r="D75" s="74"/>
      <c r="E75" s="73"/>
      <c r="F75" s="73"/>
      <c r="G75" s="73"/>
      <c r="H75" s="73"/>
      <c r="I75" s="73"/>
      <c r="J75" s="73"/>
      <c r="K75" s="73"/>
      <c r="L75" s="73"/>
      <c r="M75" s="76"/>
      <c r="N75" s="73">
        <f t="shared" ref="N75:S75" si="29">SUBTOTAL(9,N74:N74)</f>
        <v>1</v>
      </c>
      <c r="O75" s="77">
        <f t="shared" si="29"/>
        <v>260</v>
      </c>
      <c r="P75" s="76">
        <f t="shared" si="29"/>
        <v>0</v>
      </c>
      <c r="Q75" s="76">
        <f t="shared" si="29"/>
        <v>0</v>
      </c>
      <c r="R75" s="76">
        <f t="shared" si="29"/>
        <v>0</v>
      </c>
      <c r="S75" s="78">
        <f t="shared" si="29"/>
        <v>260</v>
      </c>
      <c r="T75" s="73"/>
    </row>
    <row r="76" spans="1:20" s="61" customFormat="1" ht="30.6" customHeight="1" outlineLevel="2">
      <c r="A76" s="60" t="s">
        <v>184</v>
      </c>
      <c r="B76" s="60" t="s">
        <v>122</v>
      </c>
      <c r="C76" s="60" t="s">
        <v>155</v>
      </c>
      <c r="D76" s="68" t="s">
        <v>127</v>
      </c>
      <c r="F76" s="60">
        <v>403</v>
      </c>
      <c r="G76" s="60"/>
      <c r="H76" s="60"/>
      <c r="I76" s="60"/>
      <c r="J76" s="60"/>
      <c r="K76" s="60"/>
      <c r="L76" s="60"/>
      <c r="M76" s="69">
        <f>COUNT(F76:L76)</f>
        <v>1</v>
      </c>
      <c r="N76" s="60">
        <f>SUM(M76:M76)</f>
        <v>1</v>
      </c>
      <c r="O76" s="70">
        <f>N76*260</f>
        <v>260</v>
      </c>
      <c r="P76" s="69"/>
      <c r="Q76" s="69"/>
      <c r="R76" s="69"/>
      <c r="S76" s="71">
        <f>O76-SUM(P76:R76)</f>
        <v>260</v>
      </c>
      <c r="T76" s="60"/>
    </row>
    <row r="77" spans="1:20" s="61" customFormat="1" ht="30.6" customHeight="1" outlineLevel="2">
      <c r="A77" s="60" t="s">
        <v>184</v>
      </c>
      <c r="B77" s="60" t="s">
        <v>122</v>
      </c>
      <c r="C77" s="60" t="s">
        <v>185</v>
      </c>
      <c r="D77" s="68" t="s">
        <v>134</v>
      </c>
      <c r="E77" s="60"/>
      <c r="F77" s="60">
        <v>403</v>
      </c>
      <c r="G77" s="60"/>
      <c r="H77" s="60"/>
      <c r="I77" s="60"/>
      <c r="J77" s="60"/>
      <c r="K77" s="60"/>
      <c r="L77" s="60"/>
      <c r="M77" s="69">
        <f>COUNT(E77:L77)</f>
        <v>1</v>
      </c>
      <c r="N77" s="60">
        <f>SUM(M77:M77)</f>
        <v>1</v>
      </c>
      <c r="O77" s="70">
        <f>N77*260</f>
        <v>260</v>
      </c>
      <c r="P77" s="69"/>
      <c r="Q77" s="69"/>
      <c r="R77" s="69"/>
      <c r="S77" s="71">
        <f>O77-SUM(P77:R77)</f>
        <v>260</v>
      </c>
      <c r="T77" s="60"/>
    </row>
    <row r="78" spans="1:20" s="61" customFormat="1" ht="30.6" customHeight="1" outlineLevel="1">
      <c r="A78" s="72" t="s">
        <v>69</v>
      </c>
      <c r="B78" s="73"/>
      <c r="C78" s="73"/>
      <c r="D78" s="74"/>
      <c r="E78" s="73"/>
      <c r="F78" s="73"/>
      <c r="G78" s="73"/>
      <c r="H78" s="73"/>
      <c r="I78" s="73"/>
      <c r="J78" s="73"/>
      <c r="K78" s="73"/>
      <c r="L78" s="73"/>
      <c r="M78" s="76"/>
      <c r="N78" s="73">
        <f t="shared" ref="N78:S78" si="30">SUBTOTAL(9,N76:N77)</f>
        <v>2</v>
      </c>
      <c r="O78" s="77">
        <f t="shared" si="30"/>
        <v>520</v>
      </c>
      <c r="P78" s="76">
        <f t="shared" si="30"/>
        <v>0</v>
      </c>
      <c r="Q78" s="76">
        <f t="shared" si="30"/>
        <v>0</v>
      </c>
      <c r="R78" s="76">
        <f t="shared" si="30"/>
        <v>0</v>
      </c>
      <c r="S78" s="78">
        <f t="shared" si="30"/>
        <v>520</v>
      </c>
      <c r="T78" s="73"/>
    </row>
    <row r="79" spans="1:20" s="61" customFormat="1" ht="30.6" customHeight="1" outlineLevel="2">
      <c r="A79" s="60" t="s">
        <v>186</v>
      </c>
      <c r="B79" s="60" t="s">
        <v>122</v>
      </c>
      <c r="C79" s="60" t="s">
        <v>155</v>
      </c>
      <c r="D79" s="68" t="s">
        <v>139</v>
      </c>
      <c r="E79" s="60"/>
      <c r="F79" s="60">
        <v>305</v>
      </c>
      <c r="G79" s="60">
        <v>307</v>
      </c>
      <c r="H79" s="60"/>
      <c r="I79" s="60"/>
      <c r="J79" s="60"/>
      <c r="K79" s="60"/>
      <c r="L79" s="60"/>
      <c r="M79" s="69">
        <f>COUNT(E79:L79)</f>
        <v>2</v>
      </c>
      <c r="N79" s="60">
        <f>SUM(M79:M79)</f>
        <v>2</v>
      </c>
      <c r="O79" s="70">
        <f>N79*260</f>
        <v>520</v>
      </c>
      <c r="P79" s="69"/>
      <c r="Q79" s="69">
        <v>32</v>
      </c>
      <c r="R79" s="69"/>
      <c r="S79" s="71">
        <f>O79-SUM(P79:R79)</f>
        <v>488</v>
      </c>
      <c r="T79" s="60"/>
    </row>
    <row r="80" spans="1:20" s="61" customFormat="1" ht="30.6" customHeight="1" outlineLevel="2">
      <c r="A80" s="60" t="s">
        <v>186</v>
      </c>
      <c r="B80" s="60" t="s">
        <v>122</v>
      </c>
      <c r="C80" s="60" t="s">
        <v>155</v>
      </c>
      <c r="D80" s="68" t="s">
        <v>142</v>
      </c>
      <c r="E80" s="60"/>
      <c r="F80" s="60">
        <v>305</v>
      </c>
      <c r="G80" s="60">
        <v>307</v>
      </c>
      <c r="H80" s="60"/>
      <c r="I80" s="60"/>
      <c r="J80" s="60"/>
      <c r="K80" s="60"/>
      <c r="L80" s="60"/>
      <c r="M80" s="69">
        <f>COUNT(E80:L80)</f>
        <v>2</v>
      </c>
      <c r="N80" s="60">
        <f>SUM(M80:M80)</f>
        <v>2</v>
      </c>
      <c r="O80" s="70">
        <f>N80*260</f>
        <v>520</v>
      </c>
      <c r="P80" s="69"/>
      <c r="Q80" s="69"/>
      <c r="R80" s="69"/>
      <c r="S80" s="71">
        <f t="shared" ref="S80:S81" si="31">O80-SUM(P80:R80)</f>
        <v>520</v>
      </c>
      <c r="T80" s="60"/>
    </row>
    <row r="81" spans="1:21" s="61" customFormat="1" ht="30.6" customHeight="1" outlineLevel="2">
      <c r="A81" s="60" t="s">
        <v>186</v>
      </c>
      <c r="B81" s="60" t="s">
        <v>122</v>
      </c>
      <c r="C81" s="60" t="s">
        <v>126</v>
      </c>
      <c r="D81" s="68" t="s">
        <v>128</v>
      </c>
      <c r="E81" s="60">
        <v>410</v>
      </c>
      <c r="F81" s="60">
        <v>409</v>
      </c>
      <c r="G81" s="60"/>
      <c r="H81" s="60"/>
      <c r="I81" s="60"/>
      <c r="J81" s="60"/>
      <c r="K81" s="60"/>
      <c r="L81" s="60"/>
      <c r="M81" s="69">
        <f>COUNT(E81:L81)</f>
        <v>2</v>
      </c>
      <c r="N81" s="60">
        <f>SUM(M81:M81)</f>
        <v>2</v>
      </c>
      <c r="O81" s="70">
        <f>N81*260</f>
        <v>520</v>
      </c>
      <c r="P81" s="69"/>
      <c r="R81" s="69"/>
      <c r="S81" s="71">
        <f t="shared" si="31"/>
        <v>520</v>
      </c>
      <c r="T81" s="60"/>
    </row>
    <row r="82" spans="1:21" s="61" customFormat="1" ht="30.6" customHeight="1" outlineLevel="1">
      <c r="A82" s="72" t="s">
        <v>70</v>
      </c>
      <c r="B82" s="73"/>
      <c r="C82" s="73"/>
      <c r="D82" s="74"/>
      <c r="E82" s="73"/>
      <c r="F82" s="73"/>
      <c r="G82" s="73"/>
      <c r="H82" s="73"/>
      <c r="I82" s="73"/>
      <c r="J82" s="73"/>
      <c r="K82" s="73"/>
      <c r="L82" s="73"/>
      <c r="M82" s="76"/>
      <c r="N82" s="73">
        <f t="shared" ref="N82:S82" si="32">SUBTOTAL(9,N79:N81)</f>
        <v>6</v>
      </c>
      <c r="O82" s="77">
        <f t="shared" si="32"/>
        <v>1560</v>
      </c>
      <c r="P82" s="76">
        <f t="shared" si="32"/>
        <v>0</v>
      </c>
      <c r="Q82" s="79">
        <f t="shared" si="32"/>
        <v>32</v>
      </c>
      <c r="R82" s="76">
        <f t="shared" si="32"/>
        <v>0</v>
      </c>
      <c r="S82" s="78">
        <f t="shared" si="32"/>
        <v>1528</v>
      </c>
      <c r="T82" s="73"/>
    </row>
    <row r="83" spans="1:21" s="61" customFormat="1" ht="30.6" customHeight="1" outlineLevel="2">
      <c r="A83" s="60" t="s">
        <v>187</v>
      </c>
      <c r="B83" s="60" t="s">
        <v>122</v>
      </c>
      <c r="C83" s="60" t="s">
        <v>130</v>
      </c>
      <c r="D83" s="68" t="s">
        <v>128</v>
      </c>
      <c r="E83" s="60">
        <v>605</v>
      </c>
      <c r="F83" s="60">
        <v>606</v>
      </c>
      <c r="G83" s="60">
        <v>609</v>
      </c>
      <c r="H83" s="60">
        <v>608</v>
      </c>
      <c r="I83" s="60">
        <v>604</v>
      </c>
      <c r="J83" s="60"/>
      <c r="K83" s="60"/>
      <c r="L83" s="60"/>
      <c r="M83" s="69">
        <f>COUNT(E83:L83)</f>
        <v>5</v>
      </c>
      <c r="N83" s="60">
        <f>SUM(M83:M83)</f>
        <v>5</v>
      </c>
      <c r="O83" s="70">
        <f>N83*260</f>
        <v>1300</v>
      </c>
      <c r="P83" s="69"/>
      <c r="Q83" s="61">
        <v>27</v>
      </c>
      <c r="R83" s="69"/>
      <c r="S83" s="71">
        <f>O83-SUM(P83:R83)</f>
        <v>1273</v>
      </c>
      <c r="T83" s="60"/>
    </row>
    <row r="84" spans="1:21" s="61" customFormat="1" ht="30.6" customHeight="1" outlineLevel="1">
      <c r="A84" s="72" t="s">
        <v>71</v>
      </c>
      <c r="B84" s="73"/>
      <c r="C84" s="73"/>
      <c r="D84" s="74"/>
      <c r="E84" s="73"/>
      <c r="F84" s="73"/>
      <c r="G84" s="73"/>
      <c r="H84" s="73"/>
      <c r="I84" s="73"/>
      <c r="J84" s="73"/>
      <c r="K84" s="73"/>
      <c r="L84" s="73"/>
      <c r="M84" s="76"/>
      <c r="N84" s="73">
        <f t="shared" ref="N84:S84" si="33">SUBTOTAL(9,N83:N83)</f>
        <v>5</v>
      </c>
      <c r="O84" s="77">
        <f t="shared" si="33"/>
        <v>1300</v>
      </c>
      <c r="P84" s="76">
        <f t="shared" si="33"/>
        <v>0</v>
      </c>
      <c r="Q84" s="79">
        <f t="shared" si="33"/>
        <v>27</v>
      </c>
      <c r="R84" s="76">
        <f t="shared" si="33"/>
        <v>0</v>
      </c>
      <c r="S84" s="78">
        <f t="shared" si="33"/>
        <v>1273</v>
      </c>
      <c r="T84" s="73"/>
    </row>
    <row r="85" spans="1:21" s="61" customFormat="1" ht="30.6" customHeight="1" outlineLevel="2">
      <c r="A85" s="60" t="s">
        <v>188</v>
      </c>
      <c r="B85" s="60" t="s">
        <v>122</v>
      </c>
      <c r="C85" s="60" t="s">
        <v>174</v>
      </c>
      <c r="D85" s="68" t="s">
        <v>175</v>
      </c>
      <c r="E85" s="60"/>
      <c r="F85" s="60"/>
      <c r="G85" s="60"/>
      <c r="H85" s="60"/>
      <c r="I85" s="60">
        <v>508</v>
      </c>
      <c r="J85" s="60">
        <v>508</v>
      </c>
      <c r="K85" s="60">
        <v>511</v>
      </c>
      <c r="L85" s="60"/>
      <c r="M85" s="69">
        <f>COUNT(E85:L85)</f>
        <v>3</v>
      </c>
      <c r="N85" s="60">
        <f>SUM(M85:M85)</f>
        <v>3</v>
      </c>
      <c r="O85" s="70">
        <f>N85*260</f>
        <v>780</v>
      </c>
      <c r="P85" s="69"/>
      <c r="Q85" s="69">
        <v>73</v>
      </c>
      <c r="R85" s="71">
        <v>-17</v>
      </c>
      <c r="S85" s="71">
        <f>O85-SUM(P85:R85)</f>
        <v>724</v>
      </c>
      <c r="T85" s="88" t="s">
        <v>189</v>
      </c>
    </row>
    <row r="86" spans="1:21" s="61" customFormat="1" ht="30.6" customHeight="1" outlineLevel="2">
      <c r="A86" s="60" t="s">
        <v>188</v>
      </c>
      <c r="B86" s="60" t="s">
        <v>122</v>
      </c>
      <c r="C86" s="60" t="s">
        <v>174</v>
      </c>
      <c r="D86" s="68" t="s">
        <v>127</v>
      </c>
      <c r="E86" s="60"/>
      <c r="F86" s="60"/>
      <c r="G86" s="60"/>
      <c r="H86" s="60"/>
      <c r="I86" s="60">
        <v>508</v>
      </c>
      <c r="J86" s="60">
        <v>508</v>
      </c>
      <c r="K86" s="60">
        <v>511</v>
      </c>
      <c r="L86" s="60"/>
      <c r="M86" s="69">
        <f>COUNT(E86:L86)</f>
        <v>3</v>
      </c>
      <c r="N86" s="60">
        <f>SUM(M86:M86)</f>
        <v>3</v>
      </c>
      <c r="O86" s="70">
        <f>N86*260</f>
        <v>780</v>
      </c>
      <c r="P86" s="69"/>
      <c r="Q86" s="69"/>
      <c r="R86" s="69"/>
      <c r="S86" s="71">
        <f t="shared" ref="S86:S87" si="34">O86-SUM(P86:R86)</f>
        <v>780</v>
      </c>
      <c r="T86" s="60"/>
    </row>
    <row r="87" spans="1:21" s="61" customFormat="1" ht="30.6" customHeight="1" outlineLevel="2">
      <c r="A87" s="60" t="s">
        <v>188</v>
      </c>
      <c r="B87" s="60" t="s">
        <v>122</v>
      </c>
      <c r="C87" s="60" t="s">
        <v>190</v>
      </c>
      <c r="D87" s="68" t="s">
        <v>165</v>
      </c>
      <c r="E87" s="60">
        <v>602</v>
      </c>
      <c r="F87" s="60">
        <v>604</v>
      </c>
      <c r="G87" s="60">
        <v>614</v>
      </c>
      <c r="H87" s="60">
        <v>614</v>
      </c>
      <c r="I87" s="60">
        <v>603</v>
      </c>
      <c r="J87" s="60"/>
      <c r="K87" s="60"/>
      <c r="L87" s="60"/>
      <c r="M87" s="69">
        <f>COUNT(E87:L87)</f>
        <v>5</v>
      </c>
      <c r="N87" s="60">
        <f>SUM(M87:M87)</f>
        <v>5</v>
      </c>
      <c r="O87" s="70">
        <f>N87*260</f>
        <v>1300</v>
      </c>
      <c r="P87" s="69"/>
      <c r="Q87" s="69"/>
      <c r="R87" s="69"/>
      <c r="S87" s="71">
        <f t="shared" si="34"/>
        <v>1300</v>
      </c>
      <c r="T87" s="60"/>
    </row>
    <row r="88" spans="1:21" s="61" customFormat="1" ht="30.6" customHeight="1" outlineLevel="1">
      <c r="A88" s="72" t="s">
        <v>72</v>
      </c>
      <c r="B88" s="73"/>
      <c r="C88" s="73"/>
      <c r="D88" s="74"/>
      <c r="E88" s="73"/>
      <c r="F88" s="73"/>
      <c r="G88" s="73"/>
      <c r="H88" s="73"/>
      <c r="I88" s="73"/>
      <c r="J88" s="73"/>
      <c r="K88" s="73"/>
      <c r="L88" s="73"/>
      <c r="M88" s="76"/>
      <c r="N88" s="73">
        <f t="shared" ref="N88:S88" si="35">SUBTOTAL(9,N85:N87)</f>
        <v>11</v>
      </c>
      <c r="O88" s="77">
        <f t="shared" si="35"/>
        <v>2860</v>
      </c>
      <c r="P88" s="76">
        <f t="shared" si="35"/>
        <v>0</v>
      </c>
      <c r="Q88" s="76">
        <f t="shared" si="35"/>
        <v>73</v>
      </c>
      <c r="R88" s="76">
        <f t="shared" si="35"/>
        <v>-17</v>
      </c>
      <c r="S88" s="78">
        <f t="shared" si="35"/>
        <v>2804</v>
      </c>
      <c r="T88" s="73"/>
    </row>
    <row r="89" spans="1:21" s="61" customFormat="1" ht="30.6" customHeight="1" outlineLevel="2">
      <c r="A89" s="89" t="s">
        <v>191</v>
      </c>
      <c r="B89" s="60" t="s">
        <v>122</v>
      </c>
      <c r="C89" s="60" t="s">
        <v>167</v>
      </c>
      <c r="D89" s="68" t="s">
        <v>163</v>
      </c>
      <c r="E89" s="60">
        <v>605</v>
      </c>
      <c r="F89" s="60"/>
      <c r="G89" s="60"/>
      <c r="H89" s="60"/>
      <c r="I89" s="60"/>
      <c r="J89" s="60"/>
      <c r="K89" s="60"/>
      <c r="L89" s="60"/>
      <c r="M89" s="69">
        <f>COUNT(E89:L89)</f>
        <v>1</v>
      </c>
      <c r="N89" s="60">
        <f>SUM(M89:M89)</f>
        <v>1</v>
      </c>
      <c r="O89" s="70">
        <f>N89*260</f>
        <v>260</v>
      </c>
      <c r="P89" s="69"/>
      <c r="Q89" s="69"/>
      <c r="R89" s="69"/>
      <c r="S89" s="71">
        <f>O89-SUM(P89:R89)</f>
        <v>260</v>
      </c>
      <c r="T89" s="67"/>
    </row>
    <row r="90" spans="1:21" s="61" customFormat="1" ht="30.6" customHeight="1" outlineLevel="2">
      <c r="A90" s="60" t="s">
        <v>191</v>
      </c>
      <c r="B90" s="60" t="s">
        <v>122</v>
      </c>
      <c r="C90" s="60" t="s">
        <v>155</v>
      </c>
      <c r="D90" s="68" t="s">
        <v>192</v>
      </c>
      <c r="E90" s="60"/>
      <c r="F90" s="60"/>
      <c r="G90" s="60">
        <v>307</v>
      </c>
      <c r="H90" s="60"/>
      <c r="I90" s="60"/>
      <c r="J90" s="60"/>
      <c r="L90" s="60"/>
      <c r="M90" s="69">
        <f>COUNT(E90:L90)</f>
        <v>1</v>
      </c>
      <c r="N90" s="60">
        <f>SUM(M90:M90)</f>
        <v>1</v>
      </c>
      <c r="O90" s="70">
        <f>N90*260</f>
        <v>260</v>
      </c>
      <c r="P90" s="69"/>
      <c r="Q90" s="69"/>
      <c r="R90" s="69"/>
      <c r="S90" s="71">
        <f t="shared" ref="S90:S91" si="36">O90-SUM(P90:R90)</f>
        <v>260</v>
      </c>
      <c r="T90" s="60"/>
    </row>
    <row r="91" spans="1:21" s="61" customFormat="1" ht="30.6" customHeight="1" outlineLevel="2">
      <c r="A91" s="60" t="s">
        <v>191</v>
      </c>
      <c r="B91" s="60" t="s">
        <v>122</v>
      </c>
      <c r="C91" s="60" t="s">
        <v>167</v>
      </c>
      <c r="D91" s="68" t="s">
        <v>138</v>
      </c>
      <c r="E91" s="60">
        <v>605</v>
      </c>
      <c r="F91" s="60"/>
      <c r="G91" s="60"/>
      <c r="H91" s="60"/>
      <c r="I91" s="60"/>
      <c r="J91" s="60"/>
      <c r="K91" s="60"/>
      <c r="L91" s="60"/>
      <c r="M91" s="69">
        <f>COUNT(E91:L91)</f>
        <v>1</v>
      </c>
      <c r="N91" s="60">
        <f>SUM(M91:M91)</f>
        <v>1</v>
      </c>
      <c r="O91" s="70">
        <f>N91*260</f>
        <v>260</v>
      </c>
      <c r="P91" s="69"/>
      <c r="Q91" s="69"/>
      <c r="R91" s="69"/>
      <c r="S91" s="71">
        <f t="shared" si="36"/>
        <v>260</v>
      </c>
      <c r="T91" s="60"/>
      <c r="U91" s="90"/>
    </row>
    <row r="92" spans="1:21" s="61" customFormat="1" ht="30.6" customHeight="1" outlineLevel="1">
      <c r="A92" s="72" t="s">
        <v>73</v>
      </c>
      <c r="B92" s="73"/>
      <c r="C92" s="73"/>
      <c r="D92" s="74"/>
      <c r="E92" s="73"/>
      <c r="F92" s="73"/>
      <c r="G92" s="73"/>
      <c r="H92" s="73"/>
      <c r="I92" s="73"/>
      <c r="J92" s="73"/>
      <c r="K92" s="73"/>
      <c r="L92" s="73"/>
      <c r="M92" s="76"/>
      <c r="N92" s="73">
        <f t="shared" ref="N92:S92" si="37">SUBTOTAL(9,N89:N91)</f>
        <v>3</v>
      </c>
      <c r="O92" s="77">
        <f t="shared" si="37"/>
        <v>780</v>
      </c>
      <c r="P92" s="76">
        <f t="shared" si="37"/>
        <v>0</v>
      </c>
      <c r="Q92" s="76">
        <f t="shared" si="37"/>
        <v>0</v>
      </c>
      <c r="R92" s="76">
        <f t="shared" si="37"/>
        <v>0</v>
      </c>
      <c r="S92" s="78">
        <f t="shared" si="37"/>
        <v>780</v>
      </c>
      <c r="T92" s="73"/>
      <c r="U92" s="90"/>
    </row>
    <row r="93" spans="1:21" s="61" customFormat="1" ht="30.6" customHeight="1" outlineLevel="2">
      <c r="A93" s="60" t="s">
        <v>193</v>
      </c>
      <c r="B93" s="60" t="s">
        <v>122</v>
      </c>
      <c r="C93" s="60" t="s">
        <v>130</v>
      </c>
      <c r="D93" s="68" t="s">
        <v>152</v>
      </c>
      <c r="E93" s="60">
        <v>608</v>
      </c>
      <c r="F93" s="60">
        <v>609</v>
      </c>
      <c r="G93" s="60"/>
      <c r="H93" s="60"/>
      <c r="I93" s="60"/>
      <c r="J93" s="60"/>
      <c r="K93" s="60"/>
      <c r="L93" s="60"/>
      <c r="M93" s="69">
        <f>COUNT(E93:L93)</f>
        <v>2</v>
      </c>
      <c r="N93" s="60">
        <f>SUM(M93:M93)</f>
        <v>2</v>
      </c>
      <c r="O93" s="70">
        <f>N93*260</f>
        <v>520</v>
      </c>
      <c r="P93" s="69"/>
      <c r="Q93" s="69"/>
      <c r="R93" s="69"/>
      <c r="S93" s="71">
        <f>O93-SUM(P93:R93)</f>
        <v>520</v>
      </c>
      <c r="T93" s="60"/>
    </row>
    <row r="94" spans="1:21" s="61" customFormat="1" ht="30.6" customHeight="1" outlineLevel="1">
      <c r="A94" s="72" t="s">
        <v>74</v>
      </c>
      <c r="B94" s="73"/>
      <c r="C94" s="73"/>
      <c r="D94" s="74"/>
      <c r="E94" s="73"/>
      <c r="F94" s="73"/>
      <c r="G94" s="73"/>
      <c r="H94" s="73"/>
      <c r="I94" s="73"/>
      <c r="J94" s="73"/>
      <c r="K94" s="73"/>
      <c r="L94" s="73"/>
      <c r="M94" s="76"/>
      <c r="N94" s="73">
        <f t="shared" ref="N94:S94" si="38">SUBTOTAL(9,N93:N93)</f>
        <v>2</v>
      </c>
      <c r="O94" s="77">
        <f t="shared" si="38"/>
        <v>520</v>
      </c>
      <c r="P94" s="76">
        <f t="shared" si="38"/>
        <v>0</v>
      </c>
      <c r="Q94" s="76">
        <f t="shared" si="38"/>
        <v>0</v>
      </c>
      <c r="R94" s="76">
        <f t="shared" si="38"/>
        <v>0</v>
      </c>
      <c r="S94" s="78">
        <f t="shared" si="38"/>
        <v>520</v>
      </c>
      <c r="T94" s="73"/>
    </row>
    <row r="95" spans="1:21" s="61" customFormat="1" ht="30.6" customHeight="1" outlineLevel="2">
      <c r="A95" s="60" t="s">
        <v>194</v>
      </c>
      <c r="B95" s="60" t="s">
        <v>122</v>
      </c>
      <c r="C95" s="60" t="s">
        <v>190</v>
      </c>
      <c r="D95" s="68" t="s">
        <v>138</v>
      </c>
      <c r="E95" s="60"/>
      <c r="F95" s="60"/>
      <c r="G95" s="60">
        <v>614</v>
      </c>
      <c r="H95" s="60"/>
      <c r="I95" s="60"/>
      <c r="J95" s="60"/>
      <c r="K95" s="60"/>
      <c r="L95" s="60"/>
      <c r="M95" s="69">
        <f>COUNT(E95:L95)</f>
        <v>1</v>
      </c>
      <c r="N95" s="60">
        <f>SUM(M95:M95)</f>
        <v>1</v>
      </c>
      <c r="O95" s="70">
        <f>N95*260</f>
        <v>260</v>
      </c>
      <c r="P95" s="69"/>
      <c r="Q95" s="69"/>
      <c r="R95" s="69"/>
      <c r="S95" s="71">
        <f>O95-SUM(P95:R95)</f>
        <v>260</v>
      </c>
      <c r="T95" s="60"/>
    </row>
    <row r="96" spans="1:21" s="61" customFormat="1" ht="30.6" customHeight="1" outlineLevel="1">
      <c r="A96" s="72" t="s">
        <v>75</v>
      </c>
      <c r="B96" s="73"/>
      <c r="C96" s="73"/>
      <c r="D96" s="74"/>
      <c r="E96" s="73"/>
      <c r="F96" s="73"/>
      <c r="G96" s="73"/>
      <c r="H96" s="73"/>
      <c r="I96" s="73"/>
      <c r="J96" s="73"/>
      <c r="K96" s="73"/>
      <c r="L96" s="73"/>
      <c r="M96" s="76"/>
      <c r="N96" s="73">
        <f t="shared" ref="N96:S96" si="39">SUBTOTAL(9,N95:N95)</f>
        <v>1</v>
      </c>
      <c r="O96" s="77">
        <f t="shared" si="39"/>
        <v>260</v>
      </c>
      <c r="P96" s="76">
        <f t="shared" si="39"/>
        <v>0</v>
      </c>
      <c r="Q96" s="76">
        <f t="shared" si="39"/>
        <v>0</v>
      </c>
      <c r="R96" s="76">
        <f t="shared" si="39"/>
        <v>0</v>
      </c>
      <c r="S96" s="78">
        <f t="shared" si="39"/>
        <v>260</v>
      </c>
      <c r="T96" s="73"/>
    </row>
    <row r="97" spans="1:20" s="61" customFormat="1" ht="30.6" customHeight="1" outlineLevel="2">
      <c r="A97" s="60" t="s">
        <v>195</v>
      </c>
      <c r="B97" s="60" t="s">
        <v>122</v>
      </c>
      <c r="C97" s="60" t="s">
        <v>157</v>
      </c>
      <c r="D97" s="68" t="s">
        <v>196</v>
      </c>
      <c r="E97" s="60"/>
      <c r="F97" s="60"/>
      <c r="G97" s="60"/>
      <c r="H97" s="60">
        <v>314</v>
      </c>
      <c r="I97" s="60"/>
      <c r="J97" s="60"/>
      <c r="K97" s="60"/>
      <c r="L97" s="60"/>
      <c r="M97" s="69">
        <f>COUNT(E97:L97)</f>
        <v>1</v>
      </c>
      <c r="N97" s="60">
        <f>SUM(M97:M97)</f>
        <v>1</v>
      </c>
      <c r="O97" s="70">
        <f>N97*260</f>
        <v>260</v>
      </c>
      <c r="P97" s="69"/>
      <c r="Q97" s="69"/>
      <c r="R97" s="69"/>
      <c r="S97" s="71">
        <f>O97-SUM(P97:R97)</f>
        <v>260</v>
      </c>
      <c r="T97" s="60"/>
    </row>
    <row r="98" spans="1:20" s="61" customFormat="1" ht="30.6" customHeight="1" outlineLevel="1">
      <c r="A98" s="72" t="s">
        <v>76</v>
      </c>
      <c r="B98" s="73"/>
      <c r="C98" s="73"/>
      <c r="D98" s="74"/>
      <c r="E98" s="73"/>
      <c r="F98" s="73"/>
      <c r="G98" s="73"/>
      <c r="H98" s="73"/>
      <c r="I98" s="73"/>
      <c r="J98" s="73"/>
      <c r="K98" s="73"/>
      <c r="L98" s="73"/>
      <c r="M98" s="76"/>
      <c r="N98" s="73">
        <f t="shared" ref="N98:S98" si="40">SUBTOTAL(9,N97:N97)</f>
        <v>1</v>
      </c>
      <c r="O98" s="77">
        <f t="shared" si="40"/>
        <v>260</v>
      </c>
      <c r="P98" s="76">
        <f t="shared" si="40"/>
        <v>0</v>
      </c>
      <c r="Q98" s="76">
        <f t="shared" si="40"/>
        <v>0</v>
      </c>
      <c r="R98" s="76">
        <f t="shared" si="40"/>
        <v>0</v>
      </c>
      <c r="S98" s="78">
        <f t="shared" si="40"/>
        <v>260</v>
      </c>
      <c r="T98" s="73"/>
    </row>
    <row r="99" spans="1:20" s="61" customFormat="1" ht="30.6" customHeight="1" outlineLevel="2">
      <c r="A99" s="60" t="s">
        <v>197</v>
      </c>
      <c r="B99" s="60" t="s">
        <v>122</v>
      </c>
      <c r="C99" s="60" t="s">
        <v>160</v>
      </c>
      <c r="D99" s="68" t="s">
        <v>138</v>
      </c>
      <c r="E99" s="60">
        <v>514</v>
      </c>
      <c r="F99" s="60"/>
      <c r="G99" s="60"/>
      <c r="H99" s="60"/>
      <c r="I99" s="60"/>
      <c r="J99" s="60"/>
      <c r="K99" s="60"/>
      <c r="L99" s="60"/>
      <c r="M99" s="69">
        <f>COUNT(E99:L99)</f>
        <v>1</v>
      </c>
      <c r="N99" s="60">
        <f>SUM(M99:M99)</f>
        <v>1</v>
      </c>
      <c r="O99" s="70">
        <f>N99*260</f>
        <v>260</v>
      </c>
      <c r="P99" s="69"/>
      <c r="Q99" s="69"/>
      <c r="R99" s="69"/>
      <c r="S99" s="71">
        <f>O99-SUM(P99:Q99)</f>
        <v>260</v>
      </c>
      <c r="T99" s="60"/>
    </row>
    <row r="100" spans="1:20" s="61" customFormat="1" ht="30.6" customHeight="1" outlineLevel="1">
      <c r="A100" s="72" t="s">
        <v>77</v>
      </c>
      <c r="B100" s="73"/>
      <c r="C100" s="73"/>
      <c r="D100" s="74"/>
      <c r="E100" s="73"/>
      <c r="F100" s="73"/>
      <c r="G100" s="73"/>
      <c r="H100" s="73"/>
      <c r="I100" s="73"/>
      <c r="J100" s="73"/>
      <c r="K100" s="73"/>
      <c r="L100" s="73"/>
      <c r="M100" s="76"/>
      <c r="N100" s="73">
        <f t="shared" ref="N100:S100" si="41">SUBTOTAL(9,N99:N99)</f>
        <v>1</v>
      </c>
      <c r="O100" s="77">
        <f t="shared" si="41"/>
        <v>260</v>
      </c>
      <c r="P100" s="76">
        <f t="shared" si="41"/>
        <v>0</v>
      </c>
      <c r="Q100" s="76">
        <f t="shared" si="41"/>
        <v>0</v>
      </c>
      <c r="R100" s="76">
        <f t="shared" si="41"/>
        <v>0</v>
      </c>
      <c r="S100" s="78">
        <f t="shared" si="41"/>
        <v>260</v>
      </c>
      <c r="T100" s="73"/>
    </row>
    <row r="101" spans="1:20" s="61" customFormat="1" ht="30.6" customHeight="1" outlineLevel="2">
      <c r="A101" s="60" t="s">
        <v>198</v>
      </c>
      <c r="B101" s="60" t="s">
        <v>122</v>
      </c>
      <c r="C101" s="60" t="s">
        <v>126</v>
      </c>
      <c r="D101" s="68" t="s">
        <v>127</v>
      </c>
      <c r="E101" s="60"/>
      <c r="F101" s="60"/>
      <c r="H101" s="60"/>
      <c r="I101" s="60"/>
      <c r="J101" s="60"/>
      <c r="K101" s="60">
        <v>413</v>
      </c>
      <c r="L101" s="60"/>
      <c r="M101" s="69">
        <f>COUNT(E101:L101)</f>
        <v>1</v>
      </c>
      <c r="N101" s="60">
        <f>SUM(M101:M101)</f>
        <v>1</v>
      </c>
      <c r="O101" s="70">
        <f>N101*260</f>
        <v>260</v>
      </c>
      <c r="P101" s="69"/>
      <c r="Q101" s="69"/>
      <c r="R101" s="69"/>
      <c r="S101" s="71">
        <f>O101-SUM(P101:R101)</f>
        <v>260</v>
      </c>
      <c r="T101" s="60"/>
    </row>
    <row r="102" spans="1:20" s="61" customFormat="1" ht="30.6" customHeight="1" outlineLevel="2">
      <c r="A102" s="60" t="s">
        <v>198</v>
      </c>
      <c r="B102" s="60" t="s">
        <v>122</v>
      </c>
      <c r="C102" s="60" t="s">
        <v>126</v>
      </c>
      <c r="D102" s="68" t="s">
        <v>128</v>
      </c>
      <c r="E102" s="60"/>
      <c r="F102" s="60"/>
      <c r="G102" s="60"/>
      <c r="H102" s="60"/>
      <c r="I102" s="60"/>
      <c r="J102" s="60"/>
      <c r="K102" s="60">
        <v>413</v>
      </c>
      <c r="L102" s="60"/>
      <c r="M102" s="69">
        <f>COUNT(E102:L102)</f>
        <v>1</v>
      </c>
      <c r="N102" s="60">
        <f>SUM(M102:M102)</f>
        <v>1</v>
      </c>
      <c r="O102" s="70">
        <f>N102*260</f>
        <v>260</v>
      </c>
      <c r="P102" s="69"/>
      <c r="R102" s="69"/>
      <c r="S102" s="71">
        <f>O102-SUM(P102:R102)</f>
        <v>260</v>
      </c>
      <c r="T102" s="60"/>
    </row>
    <row r="103" spans="1:20" s="61" customFormat="1" ht="30.6" customHeight="1" outlineLevel="1">
      <c r="A103" s="72" t="s">
        <v>78</v>
      </c>
      <c r="B103" s="73"/>
      <c r="C103" s="73"/>
      <c r="D103" s="74"/>
      <c r="E103" s="73"/>
      <c r="F103" s="73"/>
      <c r="G103" s="73"/>
      <c r="H103" s="73"/>
      <c r="I103" s="73"/>
      <c r="J103" s="73"/>
      <c r="K103" s="73"/>
      <c r="L103" s="73"/>
      <c r="M103" s="76"/>
      <c r="N103" s="73">
        <f t="shared" ref="N103:S103" si="42">SUBTOTAL(9,N101:N102)</f>
        <v>2</v>
      </c>
      <c r="O103" s="77">
        <f t="shared" si="42"/>
        <v>520</v>
      </c>
      <c r="P103" s="76">
        <f t="shared" si="42"/>
        <v>0</v>
      </c>
      <c r="Q103" s="79">
        <f t="shared" si="42"/>
        <v>0</v>
      </c>
      <c r="R103" s="76">
        <f t="shared" si="42"/>
        <v>0</v>
      </c>
      <c r="S103" s="78">
        <f t="shared" si="42"/>
        <v>520</v>
      </c>
      <c r="T103" s="73"/>
    </row>
    <row r="104" spans="1:20" s="61" customFormat="1" ht="30.6" customHeight="1" outlineLevel="2">
      <c r="A104" s="60" t="s">
        <v>199</v>
      </c>
      <c r="B104" s="60" t="s">
        <v>122</v>
      </c>
      <c r="C104" s="60" t="s">
        <v>200</v>
      </c>
      <c r="D104" s="68" t="s">
        <v>196</v>
      </c>
      <c r="E104" s="70"/>
      <c r="F104" s="70"/>
      <c r="G104" s="70"/>
      <c r="H104" s="70"/>
      <c r="I104" s="70"/>
      <c r="J104" s="70"/>
      <c r="K104" s="70">
        <v>304</v>
      </c>
      <c r="L104" s="70"/>
      <c r="M104" s="69">
        <f t="shared" ref="M104:M109" si="43">COUNT(E104:L104)</f>
        <v>1</v>
      </c>
      <c r="N104" s="60">
        <f t="shared" ref="N104:N109" si="44">SUM(M104:M104)</f>
        <v>1</v>
      </c>
      <c r="O104" s="70">
        <f t="shared" ref="O104:O109" si="45">N104*260</f>
        <v>260</v>
      </c>
      <c r="P104" s="91">
        <v>13</v>
      </c>
      <c r="Q104" s="91"/>
      <c r="R104" s="91">
        <v>-3</v>
      </c>
      <c r="S104" s="71">
        <f>O104-SUM(P104:R104)</f>
        <v>250</v>
      </c>
      <c r="T104" s="88" t="s">
        <v>189</v>
      </c>
    </row>
    <row r="105" spans="1:20" s="61" customFormat="1" ht="30.6" customHeight="1" outlineLevel="2">
      <c r="A105" s="60" t="s">
        <v>199</v>
      </c>
      <c r="B105" s="60" t="s">
        <v>122</v>
      </c>
      <c r="C105" s="60" t="s">
        <v>185</v>
      </c>
      <c r="D105" s="68" t="s">
        <v>24</v>
      </c>
      <c r="E105" s="60"/>
      <c r="F105" s="60"/>
      <c r="G105" s="60"/>
      <c r="H105" s="60"/>
      <c r="I105" s="60"/>
      <c r="J105" s="60">
        <v>310</v>
      </c>
      <c r="K105" s="60">
        <v>404</v>
      </c>
      <c r="L105" s="60"/>
      <c r="M105" s="69">
        <f t="shared" si="43"/>
        <v>2</v>
      </c>
      <c r="N105" s="60">
        <f t="shared" si="44"/>
        <v>2</v>
      </c>
      <c r="O105" s="70">
        <f t="shared" si="45"/>
        <v>520</v>
      </c>
      <c r="P105" s="69"/>
      <c r="Q105" s="69"/>
      <c r="R105" s="69"/>
      <c r="S105" s="71">
        <f t="shared" ref="S105:S109" si="46">O105-SUM(P105:R105)</f>
        <v>520</v>
      </c>
      <c r="T105" s="67"/>
    </row>
    <row r="106" spans="1:20" s="61" customFormat="1" ht="30.6" customHeight="1" outlineLevel="2">
      <c r="A106" s="60" t="s">
        <v>199</v>
      </c>
      <c r="B106" s="60" t="s">
        <v>122</v>
      </c>
      <c r="C106" s="60" t="s">
        <v>201</v>
      </c>
      <c r="D106" s="68" t="s">
        <v>163</v>
      </c>
      <c r="E106" s="60"/>
      <c r="F106" s="60"/>
      <c r="G106" s="60"/>
      <c r="H106" s="60"/>
      <c r="I106" s="60"/>
      <c r="J106" s="60"/>
      <c r="K106" s="60">
        <v>301</v>
      </c>
      <c r="L106" s="60"/>
      <c r="M106" s="69">
        <f t="shared" si="43"/>
        <v>1</v>
      </c>
      <c r="N106" s="60">
        <f t="shared" si="44"/>
        <v>1</v>
      </c>
      <c r="O106" s="70">
        <f t="shared" si="45"/>
        <v>260</v>
      </c>
      <c r="P106" s="69"/>
      <c r="R106" s="69"/>
      <c r="S106" s="71">
        <f t="shared" si="46"/>
        <v>260</v>
      </c>
      <c r="T106" s="60"/>
    </row>
    <row r="107" spans="1:20" s="61" customFormat="1" ht="30.6" customHeight="1" outlineLevel="2">
      <c r="A107" s="60" t="s">
        <v>199</v>
      </c>
      <c r="B107" s="60" t="s">
        <v>136</v>
      </c>
      <c r="C107" s="60" t="s">
        <v>185</v>
      </c>
      <c r="D107" s="68" t="s">
        <v>128</v>
      </c>
      <c r="E107" s="60"/>
      <c r="F107" s="60"/>
      <c r="G107" s="60"/>
      <c r="H107" s="60"/>
      <c r="I107" s="60"/>
      <c r="J107" s="60">
        <v>310</v>
      </c>
      <c r="K107" s="60">
        <v>404</v>
      </c>
      <c r="L107" s="60"/>
      <c r="M107" s="69">
        <f t="shared" si="43"/>
        <v>2</v>
      </c>
      <c r="N107" s="60">
        <f t="shared" si="44"/>
        <v>2</v>
      </c>
      <c r="O107" s="70">
        <f t="shared" si="45"/>
        <v>520</v>
      </c>
      <c r="P107" s="69"/>
      <c r="Q107" s="69"/>
      <c r="R107" s="69"/>
      <c r="S107" s="71">
        <f t="shared" si="46"/>
        <v>520</v>
      </c>
      <c r="T107" s="60"/>
    </row>
    <row r="108" spans="1:20" s="61" customFormat="1" ht="30.6" customHeight="1" outlineLevel="2">
      <c r="A108" s="60" t="s">
        <v>199</v>
      </c>
      <c r="B108" s="60" t="s">
        <v>122</v>
      </c>
      <c r="C108" s="60" t="s">
        <v>159</v>
      </c>
      <c r="D108" s="68" t="s">
        <v>138</v>
      </c>
      <c r="F108" s="60">
        <v>411</v>
      </c>
      <c r="G108" s="60">
        <v>410</v>
      </c>
      <c r="H108" s="60"/>
      <c r="I108" s="60"/>
      <c r="J108" s="60"/>
      <c r="K108" s="60"/>
      <c r="L108" s="60"/>
      <c r="M108" s="69">
        <f t="shared" si="43"/>
        <v>2</v>
      </c>
      <c r="N108" s="60">
        <f t="shared" si="44"/>
        <v>2</v>
      </c>
      <c r="O108" s="70">
        <f t="shared" si="45"/>
        <v>520</v>
      </c>
      <c r="P108" s="69"/>
      <c r="Q108" s="69"/>
      <c r="R108" s="69"/>
      <c r="S108" s="71">
        <f t="shared" si="46"/>
        <v>520</v>
      </c>
      <c r="T108" s="60"/>
    </row>
    <row r="109" spans="1:20" s="61" customFormat="1" ht="30.6" customHeight="1" outlineLevel="2">
      <c r="A109" s="60" t="s">
        <v>199</v>
      </c>
      <c r="B109" s="60" t="s">
        <v>136</v>
      </c>
      <c r="C109" s="60" t="s">
        <v>185</v>
      </c>
      <c r="D109" s="68" t="s">
        <v>39</v>
      </c>
      <c r="E109" s="70"/>
      <c r="F109" s="70"/>
      <c r="G109" s="70"/>
      <c r="H109" s="70"/>
      <c r="I109" s="70"/>
      <c r="J109" s="70">
        <v>310</v>
      </c>
      <c r="K109" s="70">
        <v>404</v>
      </c>
      <c r="L109" s="70"/>
      <c r="M109" s="69">
        <f t="shared" si="43"/>
        <v>2</v>
      </c>
      <c r="N109" s="60">
        <f t="shared" si="44"/>
        <v>2</v>
      </c>
      <c r="O109" s="70">
        <f t="shared" si="45"/>
        <v>520</v>
      </c>
      <c r="P109" s="71"/>
      <c r="Q109" s="71"/>
      <c r="R109" s="71"/>
      <c r="S109" s="71">
        <f t="shared" si="46"/>
        <v>520</v>
      </c>
      <c r="T109" s="60"/>
    </row>
    <row r="110" spans="1:20" s="61" customFormat="1" ht="30.6" customHeight="1" outlineLevel="1">
      <c r="A110" s="72" t="s">
        <v>79</v>
      </c>
      <c r="B110" s="73"/>
      <c r="C110" s="73"/>
      <c r="D110" s="74"/>
      <c r="E110" s="77"/>
      <c r="F110" s="77"/>
      <c r="G110" s="77"/>
      <c r="H110" s="77"/>
      <c r="I110" s="77"/>
      <c r="J110" s="77"/>
      <c r="K110" s="77"/>
      <c r="L110" s="77"/>
      <c r="M110" s="76"/>
      <c r="N110" s="73">
        <f t="shared" ref="N110:S110" si="47">SUBTOTAL(9,N104:N109)</f>
        <v>10</v>
      </c>
      <c r="O110" s="77">
        <f t="shared" si="47"/>
        <v>2600</v>
      </c>
      <c r="P110" s="78">
        <f t="shared" si="47"/>
        <v>13</v>
      </c>
      <c r="Q110" s="78">
        <f t="shared" si="47"/>
        <v>0</v>
      </c>
      <c r="R110" s="78">
        <f t="shared" si="47"/>
        <v>-3</v>
      </c>
      <c r="S110" s="78">
        <f t="shared" si="47"/>
        <v>2590</v>
      </c>
      <c r="T110" s="73"/>
    </row>
    <row r="111" spans="1:20" s="61" customFormat="1" ht="30.6" customHeight="1" outlineLevel="2">
      <c r="A111" s="60" t="s">
        <v>202</v>
      </c>
      <c r="B111" s="60" t="s">
        <v>122</v>
      </c>
      <c r="C111" s="60" t="s">
        <v>201</v>
      </c>
      <c r="D111" s="68" t="s">
        <v>163</v>
      </c>
      <c r="E111" s="60"/>
      <c r="F111" s="60"/>
      <c r="G111" s="60">
        <v>309</v>
      </c>
      <c r="H111" s="60">
        <v>309</v>
      </c>
      <c r="I111" s="60"/>
      <c r="J111" s="60"/>
      <c r="K111" s="60"/>
      <c r="L111" s="60"/>
      <c r="M111" s="69">
        <f>COUNT(E111:L111)</f>
        <v>2</v>
      </c>
      <c r="N111" s="60">
        <f>SUM(M111:M111)</f>
        <v>2</v>
      </c>
      <c r="O111" s="70">
        <f>N111*260</f>
        <v>520</v>
      </c>
      <c r="P111" s="69"/>
      <c r="R111" s="69"/>
      <c r="S111" s="71">
        <f>O111-SUM(P111:R111)</f>
        <v>520</v>
      </c>
      <c r="T111" s="60"/>
    </row>
    <row r="112" spans="1:20" s="61" customFormat="1" ht="30.6" customHeight="1" outlineLevel="1">
      <c r="A112" s="72" t="s">
        <v>80</v>
      </c>
      <c r="B112" s="73"/>
      <c r="C112" s="73"/>
      <c r="D112" s="74"/>
      <c r="E112" s="73"/>
      <c r="F112" s="73"/>
      <c r="G112" s="73"/>
      <c r="H112" s="73"/>
      <c r="I112" s="73"/>
      <c r="J112" s="73"/>
      <c r="K112" s="73"/>
      <c r="L112" s="73"/>
      <c r="M112" s="76"/>
      <c r="N112" s="73">
        <f t="shared" ref="N112:S112" si="48">SUBTOTAL(9,N111:N111)</f>
        <v>2</v>
      </c>
      <c r="O112" s="77">
        <f t="shared" si="48"/>
        <v>520</v>
      </c>
      <c r="P112" s="76">
        <f t="shared" si="48"/>
        <v>0</v>
      </c>
      <c r="Q112" s="79">
        <f t="shared" si="48"/>
        <v>0</v>
      </c>
      <c r="R112" s="76">
        <f t="shared" si="48"/>
        <v>0</v>
      </c>
      <c r="S112" s="78">
        <f t="shared" si="48"/>
        <v>520</v>
      </c>
      <c r="T112" s="73"/>
    </row>
    <row r="113" spans="1:20" s="61" customFormat="1" ht="30.6" customHeight="1" outlineLevel="2">
      <c r="A113" s="60" t="s">
        <v>203</v>
      </c>
      <c r="B113" s="60" t="s">
        <v>136</v>
      </c>
      <c r="C113" s="60" t="s">
        <v>204</v>
      </c>
      <c r="D113" s="68" t="s">
        <v>183</v>
      </c>
      <c r="E113" s="60"/>
      <c r="F113" s="60">
        <v>103</v>
      </c>
      <c r="G113" s="60">
        <v>103</v>
      </c>
      <c r="H113" s="60">
        <v>103</v>
      </c>
      <c r="I113" s="60"/>
      <c r="J113" s="60"/>
      <c r="K113" s="60"/>
      <c r="L113" s="60"/>
      <c r="M113" s="69">
        <f>COUNT(E113:L113)</f>
        <v>3</v>
      </c>
      <c r="N113" s="60">
        <f>SUM(M113:M113)</f>
        <v>3</v>
      </c>
      <c r="O113" s="70">
        <f>N113*260</f>
        <v>780</v>
      </c>
      <c r="P113" s="69"/>
      <c r="Q113" s="61">
        <v>64</v>
      </c>
      <c r="R113" s="69">
        <v>1</v>
      </c>
      <c r="S113" s="71">
        <f>O113-SUM(P113:R113)</f>
        <v>715</v>
      </c>
      <c r="T113" s="88" t="s">
        <v>205</v>
      </c>
    </row>
    <row r="114" spans="1:20" s="61" customFormat="1" ht="30.6" customHeight="1" outlineLevel="2">
      <c r="A114" s="60" t="s">
        <v>203</v>
      </c>
      <c r="B114" s="60" t="s">
        <v>136</v>
      </c>
      <c r="C114" s="60" t="s">
        <v>204</v>
      </c>
      <c r="D114" s="68" t="s">
        <v>165</v>
      </c>
      <c r="E114" s="60">
        <v>103</v>
      </c>
      <c r="F114" s="60"/>
      <c r="G114" s="60">
        <v>103</v>
      </c>
      <c r="H114" s="60">
        <v>103</v>
      </c>
      <c r="I114" s="60"/>
      <c r="J114" s="60"/>
      <c r="K114" s="60"/>
      <c r="L114" s="60"/>
      <c r="M114" s="69">
        <f>COUNT(E114:L114)</f>
        <v>3</v>
      </c>
      <c r="N114" s="60">
        <f>SUM(M114:M114)</f>
        <v>3</v>
      </c>
      <c r="O114" s="70">
        <f>N114*260</f>
        <v>780</v>
      </c>
      <c r="P114" s="69"/>
      <c r="Q114" s="69"/>
      <c r="R114" s="69"/>
      <c r="S114" s="71">
        <f t="shared" ref="S114:S116" si="49">O114-SUM(P114:R114)</f>
        <v>780</v>
      </c>
      <c r="T114" s="60"/>
    </row>
    <row r="115" spans="1:20" s="61" customFormat="1" ht="30.6" customHeight="1" outlineLevel="2">
      <c r="A115" s="60" t="s">
        <v>203</v>
      </c>
      <c r="B115" s="60" t="s">
        <v>136</v>
      </c>
      <c r="C115" s="60" t="s">
        <v>204</v>
      </c>
      <c r="D115" s="68" t="s">
        <v>37</v>
      </c>
      <c r="E115" s="60"/>
      <c r="F115" s="60">
        <v>103</v>
      </c>
      <c r="G115" s="60">
        <v>103</v>
      </c>
      <c r="H115" s="60">
        <v>103</v>
      </c>
      <c r="I115" s="60"/>
      <c r="J115" s="60"/>
      <c r="K115" s="60"/>
      <c r="L115" s="60"/>
      <c r="M115" s="69">
        <f>COUNT(E115:L115)</f>
        <v>3</v>
      </c>
      <c r="N115" s="60">
        <f>SUM(M115:M115)</f>
        <v>3</v>
      </c>
      <c r="O115" s="70">
        <f>N115*260</f>
        <v>780</v>
      </c>
      <c r="P115" s="69"/>
      <c r="Q115" s="69"/>
      <c r="R115" s="69"/>
      <c r="S115" s="71">
        <f t="shared" si="49"/>
        <v>780</v>
      </c>
      <c r="T115" s="60"/>
    </row>
    <row r="116" spans="1:20" s="61" customFormat="1" ht="30.6" customHeight="1" outlineLevel="2">
      <c r="A116" s="60" t="s">
        <v>203</v>
      </c>
      <c r="B116" s="60" t="s">
        <v>136</v>
      </c>
      <c r="C116" s="60" t="s">
        <v>206</v>
      </c>
      <c r="D116" s="68" t="s">
        <v>142</v>
      </c>
      <c r="E116" s="60">
        <v>208</v>
      </c>
      <c r="F116" s="60"/>
      <c r="G116" s="60"/>
      <c r="H116" s="60"/>
      <c r="I116" s="60"/>
      <c r="J116" s="60"/>
      <c r="K116" s="60"/>
      <c r="L116" s="60"/>
      <c r="M116" s="69">
        <f>COUNT(E116:L116)</f>
        <v>1</v>
      </c>
      <c r="N116" s="60">
        <f>SUM(M116:M116)</f>
        <v>1</v>
      </c>
      <c r="O116" s="70">
        <f>N116*260</f>
        <v>260</v>
      </c>
      <c r="P116" s="69"/>
      <c r="Q116" s="69"/>
      <c r="R116" s="69"/>
      <c r="S116" s="71">
        <f t="shared" si="49"/>
        <v>260</v>
      </c>
      <c r="T116" s="60"/>
    </row>
    <row r="117" spans="1:20" s="61" customFormat="1" ht="30.6" customHeight="1" outlineLevel="1">
      <c r="A117" s="72" t="s">
        <v>81</v>
      </c>
      <c r="B117" s="73"/>
      <c r="C117" s="73"/>
      <c r="D117" s="74"/>
      <c r="E117" s="73"/>
      <c r="F117" s="73"/>
      <c r="G117" s="73"/>
      <c r="H117" s="73"/>
      <c r="I117" s="73"/>
      <c r="J117" s="73"/>
      <c r="K117" s="73"/>
      <c r="L117" s="73"/>
      <c r="M117" s="76"/>
      <c r="N117" s="73">
        <f t="shared" ref="N117:S117" si="50">SUBTOTAL(9,N113:N116)</f>
        <v>10</v>
      </c>
      <c r="O117" s="77">
        <f t="shared" si="50"/>
        <v>2600</v>
      </c>
      <c r="P117" s="76">
        <f t="shared" si="50"/>
        <v>0</v>
      </c>
      <c r="Q117" s="76">
        <f t="shared" si="50"/>
        <v>64</v>
      </c>
      <c r="R117" s="76">
        <f t="shared" si="50"/>
        <v>1</v>
      </c>
      <c r="S117" s="78">
        <f t="shared" si="50"/>
        <v>2535</v>
      </c>
      <c r="T117" s="73"/>
    </row>
    <row r="118" spans="1:20" s="61" customFormat="1" ht="30.6" customHeight="1" outlineLevel="2">
      <c r="A118" s="60" t="s">
        <v>207</v>
      </c>
      <c r="B118" s="60" t="s">
        <v>122</v>
      </c>
      <c r="C118" s="60" t="s">
        <v>133</v>
      </c>
      <c r="D118" s="68" t="s">
        <v>134</v>
      </c>
      <c r="F118" s="60"/>
      <c r="G118" s="60"/>
      <c r="H118" s="60">
        <v>612</v>
      </c>
      <c r="I118" s="60"/>
      <c r="J118" s="60"/>
      <c r="K118" s="60"/>
      <c r="L118" s="60"/>
      <c r="M118" s="69">
        <f>COUNT(E118:L118)</f>
        <v>1</v>
      </c>
      <c r="N118" s="60">
        <f>SUM(M118:M118)</f>
        <v>1</v>
      </c>
      <c r="O118" s="70">
        <f>N118*260</f>
        <v>260</v>
      </c>
      <c r="P118" s="69"/>
      <c r="Q118" s="69"/>
      <c r="R118" s="69"/>
      <c r="S118" s="71">
        <f>O118-SUM(P118:Q118)</f>
        <v>260</v>
      </c>
      <c r="T118" s="60"/>
    </row>
    <row r="119" spans="1:20" s="61" customFormat="1" ht="30.6" customHeight="1" outlineLevel="1">
      <c r="A119" s="72" t="s">
        <v>82</v>
      </c>
      <c r="B119" s="73"/>
      <c r="C119" s="73"/>
      <c r="D119" s="74"/>
      <c r="E119" s="79"/>
      <c r="F119" s="73"/>
      <c r="G119" s="73"/>
      <c r="H119" s="73"/>
      <c r="I119" s="73"/>
      <c r="J119" s="73"/>
      <c r="K119" s="73"/>
      <c r="L119" s="73"/>
      <c r="M119" s="76"/>
      <c r="N119" s="73">
        <f t="shared" ref="N119:S119" si="51">SUBTOTAL(9,N118:N118)</f>
        <v>1</v>
      </c>
      <c r="O119" s="77">
        <f t="shared" si="51"/>
        <v>260</v>
      </c>
      <c r="P119" s="76">
        <f t="shared" si="51"/>
        <v>0</v>
      </c>
      <c r="Q119" s="76">
        <f t="shared" si="51"/>
        <v>0</v>
      </c>
      <c r="R119" s="76">
        <f t="shared" si="51"/>
        <v>0</v>
      </c>
      <c r="S119" s="78">
        <f t="shared" si="51"/>
        <v>260</v>
      </c>
      <c r="T119" s="73"/>
    </row>
    <row r="120" spans="1:20" s="61" customFormat="1" ht="30.6" customHeight="1" outlineLevel="2">
      <c r="A120" s="60" t="s">
        <v>208</v>
      </c>
      <c r="B120" s="60" t="s">
        <v>122</v>
      </c>
      <c r="C120" s="60" t="s">
        <v>126</v>
      </c>
      <c r="D120" s="68" t="s">
        <v>31</v>
      </c>
      <c r="E120" s="60"/>
      <c r="F120" s="60">
        <v>414</v>
      </c>
      <c r="G120" s="60"/>
      <c r="H120" s="60"/>
      <c r="I120" s="60"/>
      <c r="J120" s="60"/>
      <c r="L120" s="60"/>
      <c r="M120" s="69">
        <f>COUNT(E120:L120)</f>
        <v>1</v>
      </c>
      <c r="N120" s="60">
        <f>SUM(M120:M120)</f>
        <v>1</v>
      </c>
      <c r="O120" s="70">
        <f>N120*260</f>
        <v>260</v>
      </c>
      <c r="P120" s="69"/>
      <c r="Q120" s="69"/>
      <c r="R120" s="69"/>
      <c r="S120" s="71">
        <f>O120-SUM(P120:R120)</f>
        <v>260</v>
      </c>
      <c r="T120" s="60"/>
    </row>
    <row r="121" spans="1:20" s="61" customFormat="1" ht="30.6" customHeight="1" outlineLevel="1">
      <c r="A121" s="72" t="s">
        <v>83</v>
      </c>
      <c r="B121" s="73"/>
      <c r="C121" s="73"/>
      <c r="D121" s="74"/>
      <c r="E121" s="73"/>
      <c r="F121" s="73"/>
      <c r="G121" s="73"/>
      <c r="H121" s="73"/>
      <c r="I121" s="73"/>
      <c r="J121" s="73"/>
      <c r="K121" s="79"/>
      <c r="L121" s="73"/>
      <c r="M121" s="76"/>
      <c r="N121" s="73">
        <f t="shared" ref="N121:S121" si="52">SUBTOTAL(9,N120:N120)</f>
        <v>1</v>
      </c>
      <c r="O121" s="77">
        <f t="shared" si="52"/>
        <v>260</v>
      </c>
      <c r="P121" s="76">
        <f t="shared" si="52"/>
        <v>0</v>
      </c>
      <c r="Q121" s="76">
        <f t="shared" si="52"/>
        <v>0</v>
      </c>
      <c r="R121" s="76">
        <f t="shared" si="52"/>
        <v>0</v>
      </c>
      <c r="S121" s="78">
        <f t="shared" si="52"/>
        <v>260</v>
      </c>
      <c r="T121" s="73"/>
    </row>
    <row r="122" spans="1:20" s="61" customFormat="1" ht="30.6" customHeight="1" outlineLevel="2">
      <c r="A122" s="60" t="s">
        <v>209</v>
      </c>
      <c r="B122" s="60" t="s">
        <v>122</v>
      </c>
      <c r="C122" s="60" t="s">
        <v>166</v>
      </c>
      <c r="D122" s="68" t="s">
        <v>210</v>
      </c>
      <c r="E122" s="92" t="s">
        <v>153</v>
      </c>
      <c r="F122" s="92"/>
      <c r="G122" s="92" t="s">
        <v>153</v>
      </c>
      <c r="H122" s="92"/>
      <c r="I122" s="92"/>
      <c r="J122" s="92"/>
      <c r="K122" s="92"/>
      <c r="L122" s="92" t="s">
        <v>153</v>
      </c>
      <c r="M122" s="69">
        <v>3</v>
      </c>
      <c r="N122" s="60">
        <f>SUM(M122:M122)</f>
        <v>3</v>
      </c>
      <c r="O122" s="70">
        <f>N122*260</f>
        <v>780</v>
      </c>
      <c r="P122" s="69">
        <v>30</v>
      </c>
      <c r="Q122" s="61">
        <v>16</v>
      </c>
      <c r="R122" s="69"/>
      <c r="S122" s="71">
        <f>O122-SUM(P122:R122)</f>
        <v>734</v>
      </c>
      <c r="T122" s="60"/>
    </row>
    <row r="123" spans="1:20" s="61" customFormat="1" ht="30.6" customHeight="1" outlineLevel="1">
      <c r="A123" s="72" t="s">
        <v>84</v>
      </c>
      <c r="B123" s="73"/>
      <c r="C123" s="73"/>
      <c r="D123" s="74"/>
      <c r="E123" s="93"/>
      <c r="F123" s="93"/>
      <c r="G123" s="93"/>
      <c r="H123" s="93"/>
      <c r="I123" s="93"/>
      <c r="J123" s="93"/>
      <c r="K123" s="93"/>
      <c r="L123" s="93"/>
      <c r="M123" s="76"/>
      <c r="N123" s="73">
        <f t="shared" ref="N123:S123" si="53">SUBTOTAL(9,N122:N122)</f>
        <v>3</v>
      </c>
      <c r="O123" s="77">
        <f t="shared" si="53"/>
        <v>780</v>
      </c>
      <c r="P123" s="76">
        <f t="shared" si="53"/>
        <v>30</v>
      </c>
      <c r="Q123" s="79">
        <f t="shared" si="53"/>
        <v>16</v>
      </c>
      <c r="R123" s="76">
        <f t="shared" si="53"/>
        <v>0</v>
      </c>
      <c r="S123" s="78">
        <f t="shared" si="53"/>
        <v>734</v>
      </c>
      <c r="T123" s="73"/>
    </row>
    <row r="124" spans="1:20" s="61" customFormat="1" ht="30.6" customHeight="1" outlineLevel="2">
      <c r="A124" s="60" t="s">
        <v>211</v>
      </c>
      <c r="B124" s="60" t="s">
        <v>122</v>
      </c>
      <c r="C124" s="60" t="s">
        <v>212</v>
      </c>
      <c r="D124" s="68" t="s">
        <v>124</v>
      </c>
      <c r="E124" s="60"/>
      <c r="F124" s="60"/>
      <c r="G124" s="60">
        <v>110</v>
      </c>
      <c r="H124" s="60"/>
      <c r="I124" s="60"/>
      <c r="J124" s="60"/>
      <c r="K124" s="60"/>
      <c r="L124" s="60"/>
      <c r="M124" s="69">
        <f t="shared" ref="M124:M130" si="54">COUNT(E124:L124)</f>
        <v>1</v>
      </c>
      <c r="N124" s="60">
        <f t="shared" ref="N124:N130" si="55">SUM(M124:M124)</f>
        <v>1</v>
      </c>
      <c r="O124" s="70">
        <f t="shared" ref="O124:O130" si="56">N124*260</f>
        <v>260</v>
      </c>
      <c r="P124" s="69">
        <v>37</v>
      </c>
      <c r="Q124" s="69"/>
      <c r="R124" s="69"/>
      <c r="S124" s="71">
        <f>O124-SUM(P124:R124)</f>
        <v>223</v>
      </c>
      <c r="T124" s="67"/>
    </row>
    <row r="125" spans="1:20" s="61" customFormat="1" ht="30.6" customHeight="1" outlineLevel="2">
      <c r="A125" s="60" t="s">
        <v>211</v>
      </c>
      <c r="B125" s="60" t="s">
        <v>122</v>
      </c>
      <c r="C125" s="60" t="s">
        <v>185</v>
      </c>
      <c r="D125" s="68" t="s">
        <v>213</v>
      </c>
      <c r="E125" s="60"/>
      <c r="F125" s="60">
        <v>403</v>
      </c>
      <c r="G125" s="60">
        <v>311</v>
      </c>
      <c r="H125" s="60"/>
      <c r="I125" s="60"/>
      <c r="J125" s="60"/>
      <c r="K125" s="60"/>
      <c r="L125" s="60"/>
      <c r="M125" s="69">
        <f t="shared" si="54"/>
        <v>2</v>
      </c>
      <c r="N125" s="60">
        <f t="shared" si="55"/>
        <v>2</v>
      </c>
      <c r="O125" s="70">
        <f t="shared" si="56"/>
        <v>520</v>
      </c>
      <c r="P125" s="69"/>
      <c r="Q125" s="69"/>
      <c r="R125" s="69"/>
      <c r="S125" s="71">
        <f t="shared" ref="S125:S130" si="57">O125-SUM(P125:R125)</f>
        <v>520</v>
      </c>
      <c r="T125" s="67"/>
    </row>
    <row r="126" spans="1:20" s="61" customFormat="1" ht="30.6" customHeight="1" outlineLevel="2">
      <c r="A126" s="60" t="s">
        <v>211</v>
      </c>
      <c r="B126" s="60" t="s">
        <v>122</v>
      </c>
      <c r="C126" s="60" t="s">
        <v>185</v>
      </c>
      <c r="D126" s="94" t="s">
        <v>214</v>
      </c>
      <c r="E126" s="60"/>
      <c r="F126" s="60">
        <v>403</v>
      </c>
      <c r="G126" s="60">
        <v>311</v>
      </c>
      <c r="H126" s="60"/>
      <c r="I126" s="60"/>
      <c r="J126" s="60"/>
      <c r="K126" s="60"/>
      <c r="L126" s="60"/>
      <c r="M126" s="69">
        <f t="shared" si="54"/>
        <v>2</v>
      </c>
      <c r="N126" s="60">
        <f t="shared" si="55"/>
        <v>2</v>
      </c>
      <c r="O126" s="70">
        <f t="shared" si="56"/>
        <v>520</v>
      </c>
      <c r="P126" s="69"/>
      <c r="Q126" s="69"/>
      <c r="R126" s="69"/>
      <c r="S126" s="71">
        <f t="shared" si="57"/>
        <v>520</v>
      </c>
      <c r="T126" s="60"/>
    </row>
    <row r="127" spans="1:20" s="61" customFormat="1" ht="30.6" customHeight="1" outlineLevel="2">
      <c r="A127" s="60" t="s">
        <v>211</v>
      </c>
      <c r="B127" s="60" t="s">
        <v>122</v>
      </c>
      <c r="C127" s="60" t="s">
        <v>215</v>
      </c>
      <c r="D127" s="68" t="s">
        <v>152</v>
      </c>
      <c r="E127" s="60"/>
      <c r="F127" s="60"/>
      <c r="G127" s="60"/>
      <c r="H127" s="60"/>
      <c r="I127" s="60">
        <v>504</v>
      </c>
      <c r="J127" s="60">
        <v>504</v>
      </c>
      <c r="K127" s="60">
        <v>504</v>
      </c>
      <c r="L127" s="60"/>
      <c r="M127" s="69">
        <f t="shared" si="54"/>
        <v>3</v>
      </c>
      <c r="N127" s="60">
        <f t="shared" si="55"/>
        <v>3</v>
      </c>
      <c r="O127" s="70">
        <f t="shared" si="56"/>
        <v>780</v>
      </c>
      <c r="P127" s="69"/>
      <c r="Q127" s="69"/>
      <c r="R127" s="69"/>
      <c r="S127" s="71">
        <f t="shared" si="57"/>
        <v>780</v>
      </c>
      <c r="T127" s="60"/>
    </row>
    <row r="128" spans="1:20" s="61" customFormat="1" ht="30.6" customHeight="1" outlineLevel="2">
      <c r="A128" s="60" t="s">
        <v>211</v>
      </c>
      <c r="B128" s="60" t="s">
        <v>122</v>
      </c>
      <c r="C128" s="60" t="s">
        <v>216</v>
      </c>
      <c r="D128" s="68" t="s">
        <v>139</v>
      </c>
      <c r="E128" s="60"/>
      <c r="F128" s="60">
        <v>501</v>
      </c>
      <c r="G128" s="60"/>
      <c r="H128" s="60">
        <v>501</v>
      </c>
      <c r="I128" s="60"/>
      <c r="J128" s="60"/>
      <c r="K128" s="60"/>
      <c r="L128" s="60"/>
      <c r="M128" s="69">
        <f t="shared" si="54"/>
        <v>2</v>
      </c>
      <c r="N128" s="60">
        <f t="shared" si="55"/>
        <v>2</v>
      </c>
      <c r="O128" s="70">
        <f t="shared" si="56"/>
        <v>520</v>
      </c>
      <c r="P128" s="69"/>
      <c r="Q128" s="69"/>
      <c r="R128" s="69"/>
      <c r="S128" s="71">
        <f t="shared" si="57"/>
        <v>520</v>
      </c>
      <c r="T128" s="60"/>
    </row>
    <row r="129" spans="1:20" s="61" customFormat="1" ht="30.6" customHeight="1" outlineLevel="2">
      <c r="A129" s="60" t="s">
        <v>211</v>
      </c>
      <c r="B129" s="60" t="s">
        <v>122</v>
      </c>
      <c r="C129" s="60" t="s">
        <v>216</v>
      </c>
      <c r="D129" s="68" t="s">
        <v>142</v>
      </c>
      <c r="E129" s="60"/>
      <c r="F129" s="60">
        <v>501</v>
      </c>
      <c r="G129" s="60"/>
      <c r="H129" s="60">
        <v>501</v>
      </c>
      <c r="I129" s="60"/>
      <c r="J129" s="60"/>
      <c r="K129" s="60"/>
      <c r="L129" s="60"/>
      <c r="M129" s="69">
        <f t="shared" si="54"/>
        <v>2</v>
      </c>
      <c r="N129" s="60">
        <f t="shared" si="55"/>
        <v>2</v>
      </c>
      <c r="O129" s="70">
        <f t="shared" si="56"/>
        <v>520</v>
      </c>
      <c r="P129" s="69"/>
      <c r="Q129" s="69"/>
      <c r="R129" s="69"/>
      <c r="S129" s="71">
        <f t="shared" si="57"/>
        <v>520</v>
      </c>
      <c r="T129" s="60"/>
    </row>
    <row r="130" spans="1:20" s="61" customFormat="1" ht="30.6" customHeight="1" outlineLevel="2">
      <c r="A130" s="60" t="s">
        <v>211</v>
      </c>
      <c r="B130" s="60" t="s">
        <v>122</v>
      </c>
      <c r="C130" s="60" t="s">
        <v>190</v>
      </c>
      <c r="D130" s="68" t="s">
        <v>134</v>
      </c>
      <c r="E130" s="60">
        <v>603</v>
      </c>
      <c r="F130" s="60">
        <v>603</v>
      </c>
      <c r="G130" s="60"/>
      <c r="H130" s="60"/>
      <c r="I130" s="60"/>
      <c r="J130" s="60"/>
      <c r="K130" s="60"/>
      <c r="L130" s="60"/>
      <c r="M130" s="69">
        <f t="shared" si="54"/>
        <v>2</v>
      </c>
      <c r="N130" s="60">
        <f t="shared" si="55"/>
        <v>2</v>
      </c>
      <c r="O130" s="70">
        <f t="shared" si="56"/>
        <v>520</v>
      </c>
      <c r="P130" s="69"/>
      <c r="Q130" s="69"/>
      <c r="R130" s="69"/>
      <c r="S130" s="71">
        <f t="shared" si="57"/>
        <v>520</v>
      </c>
      <c r="T130" s="60"/>
    </row>
    <row r="131" spans="1:20" s="61" customFormat="1" ht="30.6" customHeight="1" outlineLevel="1">
      <c r="A131" s="72" t="s">
        <v>85</v>
      </c>
      <c r="B131" s="73"/>
      <c r="C131" s="73"/>
      <c r="D131" s="74"/>
      <c r="E131" s="73"/>
      <c r="F131" s="73"/>
      <c r="G131" s="73"/>
      <c r="H131" s="73"/>
      <c r="I131" s="73"/>
      <c r="J131" s="73"/>
      <c r="K131" s="73"/>
      <c r="L131" s="73"/>
      <c r="M131" s="76"/>
      <c r="N131" s="73">
        <f t="shared" ref="N131:S131" si="58">SUBTOTAL(9,N124:N130)</f>
        <v>14</v>
      </c>
      <c r="O131" s="77">
        <f t="shared" si="58"/>
        <v>3640</v>
      </c>
      <c r="P131" s="76">
        <f t="shared" si="58"/>
        <v>37</v>
      </c>
      <c r="Q131" s="76">
        <f t="shared" si="58"/>
        <v>0</v>
      </c>
      <c r="R131" s="76">
        <f t="shared" si="58"/>
        <v>0</v>
      </c>
      <c r="S131" s="78">
        <f t="shared" si="58"/>
        <v>3603</v>
      </c>
      <c r="T131" s="73"/>
    </row>
    <row r="132" spans="1:20" s="61" customFormat="1" ht="30.6" customHeight="1" outlineLevel="2">
      <c r="A132" s="60" t="s">
        <v>217</v>
      </c>
      <c r="B132" s="60" t="s">
        <v>122</v>
      </c>
      <c r="C132" s="60" t="s">
        <v>145</v>
      </c>
      <c r="D132" s="68" t="s">
        <v>143</v>
      </c>
      <c r="E132" s="60"/>
      <c r="F132" s="60"/>
      <c r="G132" s="60"/>
      <c r="H132" s="60"/>
      <c r="I132" s="60">
        <v>402</v>
      </c>
      <c r="J132" s="60">
        <v>404</v>
      </c>
      <c r="K132" s="60">
        <v>403</v>
      </c>
      <c r="L132" s="60"/>
      <c r="M132" s="69">
        <f>COUNT(E132:L132)</f>
        <v>3</v>
      </c>
      <c r="N132" s="60">
        <f>SUM(M132:M132)</f>
        <v>3</v>
      </c>
      <c r="O132" s="70">
        <f>N132*260</f>
        <v>780</v>
      </c>
      <c r="P132" s="69"/>
      <c r="Q132" s="69"/>
      <c r="R132" s="69"/>
      <c r="S132" s="71">
        <f>O132-SUM(P132:R132)</f>
        <v>780</v>
      </c>
      <c r="T132" s="60"/>
    </row>
    <row r="133" spans="1:20" s="61" customFormat="1" ht="30.6" customHeight="1" outlineLevel="2">
      <c r="A133" s="60" t="s">
        <v>217</v>
      </c>
      <c r="B133" s="60" t="s">
        <v>122</v>
      </c>
      <c r="C133" s="60" t="s">
        <v>218</v>
      </c>
      <c r="D133" s="68" t="s">
        <v>163</v>
      </c>
      <c r="E133" s="60"/>
      <c r="F133" s="60">
        <v>202</v>
      </c>
      <c r="G133" s="60">
        <v>203</v>
      </c>
      <c r="H133" s="60"/>
      <c r="I133" s="60"/>
      <c r="J133" s="60"/>
      <c r="K133" s="60"/>
      <c r="L133" s="60"/>
      <c r="M133" s="69">
        <f>COUNT(E133:L133)</f>
        <v>2</v>
      </c>
      <c r="N133" s="60">
        <f>SUM(M133:M133)</f>
        <v>2</v>
      </c>
      <c r="O133" s="70">
        <f>N133*260</f>
        <v>520</v>
      </c>
      <c r="P133" s="69"/>
      <c r="Q133" s="69"/>
      <c r="R133" s="69"/>
      <c r="S133" s="71">
        <f>O133-SUM(P133:R133)</f>
        <v>520</v>
      </c>
      <c r="T133" s="60"/>
    </row>
    <row r="134" spans="1:20" s="61" customFormat="1" ht="30.6" customHeight="1" outlineLevel="1">
      <c r="A134" s="72" t="s">
        <v>86</v>
      </c>
      <c r="B134" s="73"/>
      <c r="C134" s="73"/>
      <c r="D134" s="74"/>
      <c r="E134" s="73"/>
      <c r="F134" s="73"/>
      <c r="G134" s="73"/>
      <c r="H134" s="73"/>
      <c r="I134" s="73"/>
      <c r="J134" s="73"/>
      <c r="K134" s="73"/>
      <c r="L134" s="73"/>
      <c r="M134" s="76"/>
      <c r="N134" s="73">
        <f t="shared" ref="N134:S134" si="59">SUBTOTAL(9,N132:N133)</f>
        <v>5</v>
      </c>
      <c r="O134" s="77">
        <f t="shared" si="59"/>
        <v>1300</v>
      </c>
      <c r="P134" s="76">
        <f t="shared" si="59"/>
        <v>0</v>
      </c>
      <c r="Q134" s="76">
        <f t="shared" si="59"/>
        <v>0</v>
      </c>
      <c r="R134" s="76">
        <f t="shared" si="59"/>
        <v>0</v>
      </c>
      <c r="S134" s="78">
        <f t="shared" si="59"/>
        <v>1300</v>
      </c>
      <c r="T134" s="73"/>
    </row>
    <row r="135" spans="1:20" s="61" customFormat="1" ht="30.6" customHeight="1" outlineLevel="2">
      <c r="A135" s="60" t="s">
        <v>219</v>
      </c>
      <c r="B135" s="60" t="s">
        <v>136</v>
      </c>
      <c r="C135" s="60" t="s">
        <v>220</v>
      </c>
      <c r="D135" s="68" t="s">
        <v>221</v>
      </c>
      <c r="E135" s="60"/>
      <c r="F135" s="60"/>
      <c r="G135" s="60"/>
      <c r="H135" s="60"/>
      <c r="I135" s="60"/>
      <c r="J135" s="60"/>
      <c r="K135" s="60">
        <v>603</v>
      </c>
      <c r="L135" s="60"/>
      <c r="M135" s="69">
        <f>COUNT(E135:L135)</f>
        <v>1</v>
      </c>
      <c r="N135" s="60">
        <f>SUM(M135:M135)</f>
        <v>1</v>
      </c>
      <c r="O135" s="70">
        <f>N135*260</f>
        <v>260</v>
      </c>
      <c r="P135" s="69"/>
      <c r="Q135" s="69"/>
      <c r="R135" s="69"/>
      <c r="S135" s="71">
        <f>O135-SUM(P135:R135)</f>
        <v>260</v>
      </c>
      <c r="T135" s="60"/>
    </row>
    <row r="136" spans="1:20" s="61" customFormat="1" ht="30.6" customHeight="1" outlineLevel="1">
      <c r="A136" s="72" t="s">
        <v>87</v>
      </c>
      <c r="B136" s="73"/>
      <c r="C136" s="73"/>
      <c r="D136" s="74"/>
      <c r="E136" s="73"/>
      <c r="F136" s="73"/>
      <c r="G136" s="73"/>
      <c r="H136" s="73"/>
      <c r="I136" s="73"/>
      <c r="J136" s="73"/>
      <c r="K136" s="73"/>
      <c r="L136" s="73"/>
      <c r="M136" s="76"/>
      <c r="N136" s="73">
        <f t="shared" ref="N136:S136" si="60">SUBTOTAL(9,N135:N135)</f>
        <v>1</v>
      </c>
      <c r="O136" s="77">
        <f t="shared" si="60"/>
        <v>260</v>
      </c>
      <c r="P136" s="76">
        <f t="shared" si="60"/>
        <v>0</v>
      </c>
      <c r="Q136" s="76">
        <f t="shared" si="60"/>
        <v>0</v>
      </c>
      <c r="R136" s="76">
        <f t="shared" si="60"/>
        <v>0</v>
      </c>
      <c r="S136" s="78">
        <f t="shared" si="60"/>
        <v>260</v>
      </c>
      <c r="T136" s="73"/>
    </row>
    <row r="137" spans="1:20" s="61" customFormat="1" ht="30.6" customHeight="1" outlineLevel="2">
      <c r="A137" s="60" t="s">
        <v>222</v>
      </c>
      <c r="B137" s="60" t="s">
        <v>122</v>
      </c>
      <c r="C137" s="60" t="s">
        <v>200</v>
      </c>
      <c r="D137" s="68" t="s">
        <v>127</v>
      </c>
      <c r="E137" s="70"/>
      <c r="F137" s="70"/>
      <c r="G137" s="70"/>
      <c r="H137" s="70"/>
      <c r="I137" s="70"/>
      <c r="J137" s="70"/>
      <c r="K137" s="70">
        <v>304</v>
      </c>
      <c r="L137" s="70"/>
      <c r="M137" s="69">
        <f>COUNT(E137:L137)</f>
        <v>1</v>
      </c>
      <c r="N137" s="60">
        <f>SUM(M137:M137)</f>
        <v>1</v>
      </c>
      <c r="O137" s="70">
        <f>N137*260</f>
        <v>260</v>
      </c>
      <c r="P137" s="91"/>
      <c r="Q137" s="91"/>
      <c r="R137" s="91"/>
      <c r="S137" s="71">
        <f>O137-SUM(P137:R137)</f>
        <v>260</v>
      </c>
      <c r="T137" s="67"/>
    </row>
    <row r="138" spans="1:20" s="61" customFormat="1" ht="30.6" customHeight="1" outlineLevel="2">
      <c r="A138" s="60" t="s">
        <v>222</v>
      </c>
      <c r="B138" s="60" t="s">
        <v>122</v>
      </c>
      <c r="C138" s="60" t="s">
        <v>200</v>
      </c>
      <c r="D138" s="68" t="s">
        <v>175</v>
      </c>
      <c r="E138" s="60"/>
      <c r="F138" s="60">
        <v>304</v>
      </c>
      <c r="G138" s="60"/>
      <c r="H138" s="60"/>
      <c r="I138" s="60"/>
      <c r="J138" s="60"/>
      <c r="K138" s="60"/>
      <c r="L138" s="60"/>
      <c r="M138" s="69">
        <f>COUNT(E138:L138)</f>
        <v>1</v>
      </c>
      <c r="N138" s="60">
        <f>SUM(M138:M138)</f>
        <v>1</v>
      </c>
      <c r="O138" s="70">
        <f>N138*260</f>
        <v>260</v>
      </c>
      <c r="P138" s="69"/>
      <c r="Q138" s="69"/>
      <c r="R138" s="69"/>
      <c r="S138" s="71">
        <f>O138-SUM(P138:R138)</f>
        <v>260</v>
      </c>
      <c r="T138" s="60"/>
    </row>
    <row r="139" spans="1:20" s="61" customFormat="1" ht="30.6" customHeight="1" outlineLevel="1">
      <c r="A139" s="72" t="s">
        <v>88</v>
      </c>
      <c r="B139" s="73"/>
      <c r="C139" s="73"/>
      <c r="D139" s="74"/>
      <c r="E139" s="73"/>
      <c r="F139" s="73"/>
      <c r="G139" s="73"/>
      <c r="H139" s="73"/>
      <c r="I139" s="73"/>
      <c r="J139" s="73"/>
      <c r="K139" s="73"/>
      <c r="L139" s="73"/>
      <c r="M139" s="76"/>
      <c r="N139" s="73">
        <f t="shared" ref="N139:S139" si="61">SUBTOTAL(9,N137:N138)</f>
        <v>2</v>
      </c>
      <c r="O139" s="77">
        <f t="shared" si="61"/>
        <v>520</v>
      </c>
      <c r="P139" s="76">
        <f t="shared" si="61"/>
        <v>0</v>
      </c>
      <c r="Q139" s="76">
        <f t="shared" si="61"/>
        <v>0</v>
      </c>
      <c r="R139" s="76">
        <f t="shared" si="61"/>
        <v>0</v>
      </c>
      <c r="S139" s="78">
        <f t="shared" si="61"/>
        <v>520</v>
      </c>
      <c r="T139" s="73"/>
    </row>
    <row r="140" spans="1:20" s="61" customFormat="1" ht="30.6" customHeight="1" outlineLevel="2">
      <c r="A140" s="60" t="s">
        <v>218</v>
      </c>
      <c r="B140" s="60" t="s">
        <v>122</v>
      </c>
      <c r="C140" s="60" t="s">
        <v>157</v>
      </c>
      <c r="D140" s="68" t="s">
        <v>165</v>
      </c>
      <c r="E140" s="60"/>
      <c r="F140" s="60"/>
      <c r="G140" s="60"/>
      <c r="H140" s="60"/>
      <c r="I140" s="60">
        <v>311</v>
      </c>
      <c r="J140" s="60">
        <v>313</v>
      </c>
      <c r="L140" s="60"/>
      <c r="M140" s="69">
        <f>COUNT(E140:L140)</f>
        <v>2</v>
      </c>
      <c r="N140" s="60">
        <f>SUM(M140:M140)</f>
        <v>2</v>
      </c>
      <c r="O140" s="70">
        <f>N140*260</f>
        <v>520</v>
      </c>
      <c r="P140" s="69"/>
      <c r="Q140" s="69"/>
      <c r="R140" s="69"/>
      <c r="S140" s="71">
        <f>O140-SUM(P140:R140)</f>
        <v>520</v>
      </c>
      <c r="T140" s="60"/>
    </row>
    <row r="141" spans="1:20" s="61" customFormat="1" ht="30.6" customHeight="1" outlineLevel="1">
      <c r="A141" s="72" t="s">
        <v>89</v>
      </c>
      <c r="B141" s="73"/>
      <c r="C141" s="73"/>
      <c r="D141" s="74"/>
      <c r="E141" s="73"/>
      <c r="F141" s="73"/>
      <c r="G141" s="73"/>
      <c r="H141" s="73"/>
      <c r="I141" s="73"/>
      <c r="J141" s="73"/>
      <c r="K141" s="79"/>
      <c r="L141" s="73"/>
      <c r="M141" s="76"/>
      <c r="N141" s="73">
        <f t="shared" ref="N141:S141" si="62">SUBTOTAL(9,N140:N140)</f>
        <v>2</v>
      </c>
      <c r="O141" s="77">
        <f t="shared" si="62"/>
        <v>520</v>
      </c>
      <c r="P141" s="76">
        <f t="shared" si="62"/>
        <v>0</v>
      </c>
      <c r="Q141" s="76">
        <f t="shared" si="62"/>
        <v>0</v>
      </c>
      <c r="R141" s="76">
        <f t="shared" si="62"/>
        <v>0</v>
      </c>
      <c r="S141" s="78">
        <f t="shared" si="62"/>
        <v>520</v>
      </c>
      <c r="T141" s="73"/>
    </row>
    <row r="142" spans="1:20" s="61" customFormat="1" ht="30.6" customHeight="1" outlineLevel="2">
      <c r="A142" s="60" t="s">
        <v>223</v>
      </c>
      <c r="B142" s="60" t="s">
        <v>122</v>
      </c>
      <c r="C142" s="60" t="s">
        <v>182</v>
      </c>
      <c r="D142" s="68" t="s">
        <v>183</v>
      </c>
      <c r="E142" s="60"/>
      <c r="F142" s="60"/>
      <c r="G142" s="60">
        <v>308</v>
      </c>
      <c r="H142" s="60"/>
      <c r="I142" s="60"/>
      <c r="J142" s="60"/>
      <c r="K142" s="60"/>
      <c r="L142" s="60"/>
      <c r="M142" s="69">
        <f>COUNT(E142:L142)</f>
        <v>1</v>
      </c>
      <c r="N142" s="60">
        <f>SUM(M142:M142)</f>
        <v>1</v>
      </c>
      <c r="O142" s="70">
        <f>N142*260</f>
        <v>260</v>
      </c>
      <c r="P142" s="69"/>
      <c r="Q142" s="69"/>
      <c r="R142" s="69"/>
      <c r="S142" s="71">
        <f>O142-SUM(P142:R142)</f>
        <v>260</v>
      </c>
      <c r="T142" s="60"/>
    </row>
    <row r="143" spans="1:20" s="61" customFormat="1" ht="30.6" customHeight="1" outlineLevel="1">
      <c r="A143" s="72" t="s">
        <v>90</v>
      </c>
      <c r="B143" s="73"/>
      <c r="C143" s="73"/>
      <c r="D143" s="74"/>
      <c r="E143" s="73"/>
      <c r="F143" s="73"/>
      <c r="G143" s="73"/>
      <c r="H143" s="73"/>
      <c r="I143" s="73"/>
      <c r="J143" s="73"/>
      <c r="K143" s="73"/>
      <c r="L143" s="73"/>
      <c r="M143" s="76"/>
      <c r="N143" s="73">
        <f t="shared" ref="N143:S143" si="63">SUBTOTAL(9,N142:N142)</f>
        <v>1</v>
      </c>
      <c r="O143" s="77">
        <f t="shared" si="63"/>
        <v>260</v>
      </c>
      <c r="P143" s="76">
        <f t="shared" si="63"/>
        <v>0</v>
      </c>
      <c r="Q143" s="76">
        <f t="shared" si="63"/>
        <v>0</v>
      </c>
      <c r="R143" s="76">
        <f t="shared" si="63"/>
        <v>0</v>
      </c>
      <c r="S143" s="78">
        <f t="shared" si="63"/>
        <v>260</v>
      </c>
      <c r="T143" s="73"/>
    </row>
    <row r="144" spans="1:20" s="61" customFormat="1" ht="30.6" customHeight="1" outlineLevel="2">
      <c r="A144" s="60" t="s">
        <v>224</v>
      </c>
      <c r="B144" s="60" t="s">
        <v>136</v>
      </c>
      <c r="C144" s="60" t="s">
        <v>206</v>
      </c>
      <c r="D144" s="68" t="s">
        <v>196</v>
      </c>
      <c r="E144" s="60">
        <v>208</v>
      </c>
      <c r="F144" s="60">
        <v>208</v>
      </c>
      <c r="G144" s="60"/>
      <c r="H144" s="60">
        <v>208</v>
      </c>
      <c r="I144" s="60"/>
      <c r="J144" s="60"/>
      <c r="K144" s="60"/>
      <c r="L144" s="60"/>
      <c r="M144" s="69">
        <f>COUNT(E144:L144)</f>
        <v>3</v>
      </c>
      <c r="N144" s="60">
        <f>SUM(M144:M144)</f>
        <v>3</v>
      </c>
      <c r="O144" s="70">
        <f>N144*260</f>
        <v>780</v>
      </c>
      <c r="P144" s="69"/>
      <c r="Q144" s="69"/>
      <c r="R144" s="69"/>
      <c r="S144" s="71">
        <f>O144-SUM(P144:R144)</f>
        <v>780</v>
      </c>
      <c r="T144" s="67"/>
    </row>
    <row r="145" spans="1:21" s="61" customFormat="1" ht="30.6" customHeight="1" outlineLevel="2">
      <c r="A145" s="60" t="s">
        <v>224</v>
      </c>
      <c r="B145" s="60" t="s">
        <v>136</v>
      </c>
      <c r="C145" s="60" t="s">
        <v>206</v>
      </c>
      <c r="D145" s="68" t="s">
        <v>165</v>
      </c>
      <c r="E145" s="60">
        <v>208</v>
      </c>
      <c r="F145" s="60">
        <v>208</v>
      </c>
      <c r="G145" s="60"/>
      <c r="H145" s="60">
        <v>208</v>
      </c>
      <c r="I145" s="60"/>
      <c r="J145" s="60"/>
      <c r="K145" s="60"/>
      <c r="L145" s="60"/>
      <c r="M145" s="69">
        <f>COUNT(E145:L145)</f>
        <v>3</v>
      </c>
      <c r="N145" s="60">
        <f>SUM(M145:M145)</f>
        <v>3</v>
      </c>
      <c r="O145" s="70">
        <f>N145*260</f>
        <v>780</v>
      </c>
      <c r="P145" s="69"/>
      <c r="Q145" s="69"/>
      <c r="R145" s="69"/>
      <c r="S145" s="71">
        <f>O145-SUM(P145:R145)</f>
        <v>780</v>
      </c>
      <c r="T145" s="60"/>
    </row>
    <row r="146" spans="1:21" s="61" customFormat="1" ht="30.6" customHeight="1" outlineLevel="1">
      <c r="A146" s="72" t="s">
        <v>91</v>
      </c>
      <c r="B146" s="73"/>
      <c r="C146" s="73"/>
      <c r="D146" s="74"/>
      <c r="E146" s="73"/>
      <c r="F146" s="73"/>
      <c r="G146" s="73"/>
      <c r="H146" s="73"/>
      <c r="I146" s="73"/>
      <c r="J146" s="73"/>
      <c r="K146" s="73"/>
      <c r="L146" s="73"/>
      <c r="M146" s="76"/>
      <c r="N146" s="73">
        <f t="shared" ref="N146:S146" si="64">SUBTOTAL(9,N144:N145)</f>
        <v>6</v>
      </c>
      <c r="O146" s="77">
        <f t="shared" si="64"/>
        <v>1560</v>
      </c>
      <c r="P146" s="76">
        <f t="shared" si="64"/>
        <v>0</v>
      </c>
      <c r="Q146" s="76">
        <f t="shared" si="64"/>
        <v>0</v>
      </c>
      <c r="R146" s="76">
        <f t="shared" si="64"/>
        <v>0</v>
      </c>
      <c r="S146" s="78">
        <f t="shared" si="64"/>
        <v>1560</v>
      </c>
      <c r="T146" s="73"/>
    </row>
    <row r="147" spans="1:21" s="61" customFormat="1" ht="30.6" customHeight="1" outlineLevel="2">
      <c r="A147" s="60" t="s">
        <v>220</v>
      </c>
      <c r="B147" s="60" t="s">
        <v>122</v>
      </c>
      <c r="C147" s="60" t="s">
        <v>130</v>
      </c>
      <c r="D147" s="68" t="s">
        <v>31</v>
      </c>
      <c r="E147" s="60"/>
      <c r="F147" s="60"/>
      <c r="G147" s="60"/>
      <c r="H147" s="60">
        <v>603</v>
      </c>
      <c r="I147" s="60"/>
      <c r="K147" s="60"/>
      <c r="L147" s="60"/>
      <c r="M147" s="69">
        <f>COUNT(E147:L147)</f>
        <v>1</v>
      </c>
      <c r="N147" s="60">
        <f>SUM(M147:M147)</f>
        <v>1</v>
      </c>
      <c r="O147" s="70">
        <f>N147*260</f>
        <v>260</v>
      </c>
      <c r="P147" s="69"/>
      <c r="Q147" s="69"/>
      <c r="R147" s="69"/>
      <c r="S147" s="71">
        <f>O147-SUM(P147:R147)</f>
        <v>260</v>
      </c>
      <c r="T147" s="60"/>
      <c r="U147" s="90"/>
    </row>
    <row r="148" spans="1:21" s="61" customFormat="1" ht="30.6" customHeight="1" outlineLevel="1">
      <c r="A148" s="72" t="s">
        <v>92</v>
      </c>
      <c r="B148" s="73"/>
      <c r="C148" s="73"/>
      <c r="D148" s="74"/>
      <c r="E148" s="73"/>
      <c r="F148" s="73"/>
      <c r="G148" s="73"/>
      <c r="H148" s="73"/>
      <c r="I148" s="73"/>
      <c r="J148" s="79"/>
      <c r="K148" s="73"/>
      <c r="L148" s="73"/>
      <c r="M148" s="76"/>
      <c r="N148" s="73">
        <f t="shared" ref="N148:S148" si="65">SUBTOTAL(9,N147:N147)</f>
        <v>1</v>
      </c>
      <c r="O148" s="77">
        <f t="shared" si="65"/>
        <v>260</v>
      </c>
      <c r="P148" s="76">
        <f t="shared" si="65"/>
        <v>0</v>
      </c>
      <c r="Q148" s="76">
        <f t="shared" si="65"/>
        <v>0</v>
      </c>
      <c r="R148" s="76">
        <f t="shared" si="65"/>
        <v>0</v>
      </c>
      <c r="S148" s="78">
        <f t="shared" si="65"/>
        <v>260</v>
      </c>
      <c r="T148" s="73"/>
      <c r="U148" s="90"/>
    </row>
    <row r="149" spans="1:21" s="61" customFormat="1" ht="30.6" customHeight="1" outlineLevel="2">
      <c r="A149" s="60" t="s">
        <v>225</v>
      </c>
      <c r="B149" s="60" t="s">
        <v>122</v>
      </c>
      <c r="C149" s="60" t="s">
        <v>126</v>
      </c>
      <c r="D149" s="68" t="s">
        <v>127</v>
      </c>
      <c r="E149" s="60"/>
      <c r="F149" s="60"/>
      <c r="H149" s="60"/>
      <c r="I149" s="60"/>
      <c r="J149" s="60">
        <v>411</v>
      </c>
      <c r="K149" s="60"/>
      <c r="L149" s="60"/>
      <c r="M149" s="69">
        <f>COUNT(E149:L149)</f>
        <v>1</v>
      </c>
      <c r="N149" s="60">
        <f>SUM(M149:M149)</f>
        <v>1</v>
      </c>
      <c r="O149" s="70">
        <f>N149*260</f>
        <v>260</v>
      </c>
      <c r="P149" s="69"/>
      <c r="Q149" s="69"/>
      <c r="R149" s="69"/>
      <c r="S149" s="71">
        <f>O149-SUM(P149:R149)</f>
        <v>260</v>
      </c>
      <c r="T149" s="60"/>
    </row>
    <row r="150" spans="1:21" s="61" customFormat="1" ht="30.6" customHeight="1" outlineLevel="2">
      <c r="A150" s="60" t="s">
        <v>225</v>
      </c>
      <c r="B150" s="60" t="s">
        <v>122</v>
      </c>
      <c r="C150" s="60" t="s">
        <v>126</v>
      </c>
      <c r="D150" s="68" t="s">
        <v>128</v>
      </c>
      <c r="E150" s="60"/>
      <c r="F150" s="60"/>
      <c r="G150" s="60"/>
      <c r="H150" s="60"/>
      <c r="I150" s="60"/>
      <c r="J150" s="60">
        <v>411</v>
      </c>
      <c r="K150" s="60"/>
      <c r="L150" s="60"/>
      <c r="M150" s="69">
        <f>COUNT(E150:L150)</f>
        <v>1</v>
      </c>
      <c r="N150" s="60">
        <f>SUM(M150:M150)</f>
        <v>1</v>
      </c>
      <c r="O150" s="70">
        <f>N150*260</f>
        <v>260</v>
      </c>
      <c r="P150" s="69"/>
      <c r="R150" s="69"/>
      <c r="S150" s="71">
        <f>O150-SUM(P150:R150)</f>
        <v>260</v>
      </c>
      <c r="T150" s="60"/>
    </row>
    <row r="151" spans="1:21" s="61" customFormat="1" ht="30.6" customHeight="1" outlineLevel="1">
      <c r="A151" s="72" t="s">
        <v>93</v>
      </c>
      <c r="B151" s="73"/>
      <c r="C151" s="73"/>
      <c r="D151" s="74"/>
      <c r="E151" s="73"/>
      <c r="F151" s="73"/>
      <c r="G151" s="73"/>
      <c r="H151" s="73"/>
      <c r="I151" s="73"/>
      <c r="J151" s="73"/>
      <c r="K151" s="73"/>
      <c r="L151" s="73"/>
      <c r="M151" s="76"/>
      <c r="N151" s="73">
        <f t="shared" ref="N151:S151" si="66">SUBTOTAL(9,N149:N150)</f>
        <v>2</v>
      </c>
      <c r="O151" s="77">
        <f t="shared" si="66"/>
        <v>520</v>
      </c>
      <c r="P151" s="76">
        <f t="shared" si="66"/>
        <v>0</v>
      </c>
      <c r="Q151" s="79">
        <f t="shared" si="66"/>
        <v>0</v>
      </c>
      <c r="R151" s="76">
        <f t="shared" si="66"/>
        <v>0</v>
      </c>
      <c r="S151" s="78">
        <f t="shared" si="66"/>
        <v>520</v>
      </c>
      <c r="T151" s="73"/>
    </row>
    <row r="152" spans="1:21" s="61" customFormat="1" ht="30.6" customHeight="1" outlineLevel="2">
      <c r="A152" s="60" t="s">
        <v>226</v>
      </c>
      <c r="B152" s="60" t="s">
        <v>122</v>
      </c>
      <c r="C152" s="60" t="s">
        <v>130</v>
      </c>
      <c r="D152" s="68" t="s">
        <v>31</v>
      </c>
      <c r="E152" s="60"/>
      <c r="F152" s="60">
        <v>602</v>
      </c>
      <c r="G152" s="60"/>
      <c r="H152" s="60"/>
      <c r="I152" s="60"/>
      <c r="K152" s="60"/>
      <c r="L152" s="60"/>
      <c r="M152" s="69">
        <f>COUNT(E152:L152)</f>
        <v>1</v>
      </c>
      <c r="N152" s="60">
        <f>SUM(M152:M152)</f>
        <v>1</v>
      </c>
      <c r="O152" s="70">
        <f>N152*260</f>
        <v>260</v>
      </c>
      <c r="P152" s="69"/>
      <c r="Q152" s="69"/>
      <c r="R152" s="69"/>
      <c r="S152" s="71">
        <f>O152-SUM(P152:R152)</f>
        <v>260</v>
      </c>
      <c r="T152" s="60"/>
    </row>
    <row r="153" spans="1:21" s="61" customFormat="1" ht="30.6" customHeight="1" outlineLevel="1">
      <c r="A153" s="72" t="s">
        <v>94</v>
      </c>
      <c r="B153" s="73"/>
      <c r="C153" s="73"/>
      <c r="D153" s="74"/>
      <c r="E153" s="73"/>
      <c r="F153" s="73"/>
      <c r="G153" s="73"/>
      <c r="H153" s="73"/>
      <c r="I153" s="73"/>
      <c r="J153" s="79"/>
      <c r="K153" s="73"/>
      <c r="L153" s="73"/>
      <c r="M153" s="76"/>
      <c r="N153" s="73">
        <f t="shared" ref="N153:S153" si="67">SUBTOTAL(9,N152:N152)</f>
        <v>1</v>
      </c>
      <c r="O153" s="77">
        <f t="shared" si="67"/>
        <v>260</v>
      </c>
      <c r="P153" s="76">
        <f t="shared" si="67"/>
        <v>0</v>
      </c>
      <c r="Q153" s="76">
        <f t="shared" si="67"/>
        <v>0</v>
      </c>
      <c r="R153" s="76">
        <f t="shared" si="67"/>
        <v>0</v>
      </c>
      <c r="S153" s="78">
        <f t="shared" si="67"/>
        <v>260</v>
      </c>
      <c r="T153" s="73"/>
    </row>
    <row r="154" spans="1:21" s="61" customFormat="1" ht="30.6" customHeight="1" outlineLevel="2">
      <c r="A154" s="60" t="s">
        <v>227</v>
      </c>
      <c r="B154" s="60" t="s">
        <v>122</v>
      </c>
      <c r="C154" s="60" t="s">
        <v>146</v>
      </c>
      <c r="D154" s="68" t="s">
        <v>143</v>
      </c>
      <c r="E154" s="60"/>
      <c r="F154" s="60"/>
      <c r="G154" s="60"/>
      <c r="H154" s="60"/>
      <c r="I154" s="60">
        <v>408</v>
      </c>
      <c r="J154" s="60">
        <v>410</v>
      </c>
      <c r="K154" s="60"/>
      <c r="L154" s="60"/>
      <c r="M154" s="69">
        <f>COUNT(E154:L154)</f>
        <v>2</v>
      </c>
      <c r="N154" s="60">
        <f>SUM(M154:M154)</f>
        <v>2</v>
      </c>
      <c r="O154" s="70">
        <f>N154*260</f>
        <v>520</v>
      </c>
      <c r="P154" s="69"/>
      <c r="Q154" s="69"/>
      <c r="R154" s="69"/>
      <c r="S154" s="71">
        <f>O154-SUM(P154:R154)</f>
        <v>520</v>
      </c>
      <c r="T154" s="60"/>
    </row>
    <row r="155" spans="1:21" s="61" customFormat="1" ht="30.6" customHeight="1" outlineLevel="1">
      <c r="A155" s="72" t="s">
        <v>95</v>
      </c>
      <c r="B155" s="73"/>
      <c r="C155" s="73"/>
      <c r="D155" s="74"/>
      <c r="E155" s="73"/>
      <c r="F155" s="73"/>
      <c r="G155" s="73"/>
      <c r="H155" s="73"/>
      <c r="I155" s="73"/>
      <c r="J155" s="73"/>
      <c r="K155" s="73"/>
      <c r="L155" s="73"/>
      <c r="M155" s="76"/>
      <c r="N155" s="73">
        <f t="shared" ref="N155:S155" si="68">SUBTOTAL(9,N154:N154)</f>
        <v>2</v>
      </c>
      <c r="O155" s="77">
        <f t="shared" si="68"/>
        <v>520</v>
      </c>
      <c r="P155" s="76">
        <f t="shared" si="68"/>
        <v>0</v>
      </c>
      <c r="Q155" s="76">
        <f t="shared" si="68"/>
        <v>0</v>
      </c>
      <c r="R155" s="76">
        <f t="shared" si="68"/>
        <v>0</v>
      </c>
      <c r="S155" s="78">
        <f t="shared" si="68"/>
        <v>520</v>
      </c>
      <c r="T155" s="73"/>
    </row>
    <row r="156" spans="1:21" s="61" customFormat="1" ht="30.6" customHeight="1" outlineLevel="2">
      <c r="A156" s="60" t="s">
        <v>228</v>
      </c>
      <c r="B156" s="60" t="s">
        <v>122</v>
      </c>
      <c r="C156" s="60" t="s">
        <v>182</v>
      </c>
      <c r="D156" s="68" t="s">
        <v>183</v>
      </c>
      <c r="E156" s="60"/>
      <c r="F156" s="60">
        <v>312</v>
      </c>
      <c r="G156" s="60"/>
      <c r="H156" s="60"/>
      <c r="I156" s="60"/>
      <c r="J156" s="60"/>
      <c r="K156" s="60"/>
      <c r="L156" s="60"/>
      <c r="M156" s="69">
        <f>COUNT(E156:L156)</f>
        <v>1</v>
      </c>
      <c r="N156" s="60">
        <f>SUM(M156:M156)</f>
        <v>1</v>
      </c>
      <c r="O156" s="70">
        <f>N156*260</f>
        <v>260</v>
      </c>
      <c r="P156" s="69"/>
      <c r="Q156" s="69"/>
      <c r="R156" s="69"/>
      <c r="S156" s="71">
        <f>O156-SUM(P156:R156)</f>
        <v>260</v>
      </c>
      <c r="T156" s="60"/>
    </row>
    <row r="157" spans="1:21" s="61" customFormat="1" ht="30.6" customHeight="1" outlineLevel="1">
      <c r="A157" s="72" t="s">
        <v>96</v>
      </c>
      <c r="B157" s="73"/>
      <c r="C157" s="73"/>
      <c r="D157" s="74"/>
      <c r="E157" s="73"/>
      <c r="F157" s="73"/>
      <c r="G157" s="73"/>
      <c r="H157" s="73"/>
      <c r="I157" s="73"/>
      <c r="J157" s="73"/>
      <c r="K157" s="73"/>
      <c r="L157" s="73"/>
      <c r="M157" s="76"/>
      <c r="N157" s="73">
        <f t="shared" ref="N157:S157" si="69">SUBTOTAL(9,N156:N156)</f>
        <v>1</v>
      </c>
      <c r="O157" s="77">
        <f t="shared" si="69"/>
        <v>260</v>
      </c>
      <c r="P157" s="76">
        <f t="shared" si="69"/>
        <v>0</v>
      </c>
      <c r="Q157" s="76">
        <f t="shared" si="69"/>
        <v>0</v>
      </c>
      <c r="R157" s="76">
        <f t="shared" si="69"/>
        <v>0</v>
      </c>
      <c r="S157" s="78">
        <f t="shared" si="69"/>
        <v>260</v>
      </c>
      <c r="T157" s="73"/>
    </row>
    <row r="158" spans="1:21" s="61" customFormat="1" ht="30.6" customHeight="1" outlineLevel="2">
      <c r="A158" s="60" t="s">
        <v>229</v>
      </c>
      <c r="B158" s="60" t="s">
        <v>122</v>
      </c>
      <c r="C158" s="60" t="s">
        <v>130</v>
      </c>
      <c r="D158" s="68" t="s">
        <v>127</v>
      </c>
      <c r="E158" s="60"/>
      <c r="F158" s="60"/>
      <c r="G158" s="60">
        <v>609</v>
      </c>
      <c r="H158" s="60"/>
      <c r="I158" s="60"/>
      <c r="J158" s="60"/>
      <c r="L158" s="60"/>
      <c r="M158" s="69">
        <f>COUNT(E158:L158)</f>
        <v>1</v>
      </c>
      <c r="N158" s="60">
        <f>SUM(M158:M158)</f>
        <v>1</v>
      </c>
      <c r="O158" s="70">
        <f>N158*260</f>
        <v>260</v>
      </c>
      <c r="P158" s="69"/>
      <c r="Q158" s="69"/>
      <c r="R158" s="69"/>
      <c r="S158" s="71">
        <f>O158-SUM(P158:R158)</f>
        <v>260</v>
      </c>
      <c r="T158" s="60"/>
    </row>
    <row r="159" spans="1:21" s="61" customFormat="1" ht="30.6" customHeight="1" outlineLevel="2">
      <c r="A159" s="60" t="s">
        <v>229</v>
      </c>
      <c r="B159" s="60" t="s">
        <v>122</v>
      </c>
      <c r="C159" s="60" t="s">
        <v>207</v>
      </c>
      <c r="D159" s="68" t="s">
        <v>163</v>
      </c>
      <c r="E159" s="60"/>
      <c r="F159" s="60"/>
      <c r="G159" s="60"/>
      <c r="H159" s="60">
        <v>612</v>
      </c>
      <c r="I159" s="60"/>
      <c r="J159" s="60"/>
      <c r="K159" s="60"/>
      <c r="L159" s="60"/>
      <c r="M159" s="69">
        <f>COUNT(E159:L159)</f>
        <v>1</v>
      </c>
      <c r="N159" s="60">
        <f>SUM(M159:M159)</f>
        <v>1</v>
      </c>
      <c r="O159" s="70">
        <f>N159*260</f>
        <v>260</v>
      </c>
      <c r="P159" s="69"/>
      <c r="Q159" s="69"/>
      <c r="R159" s="69"/>
      <c r="S159" s="71">
        <f t="shared" ref="S159:S161" si="70">O159-SUM(P159:R159)</f>
        <v>260</v>
      </c>
      <c r="T159" s="60"/>
    </row>
    <row r="160" spans="1:21" s="61" customFormat="1" ht="30.6" customHeight="1" outlineLevel="2">
      <c r="A160" s="60" t="s">
        <v>229</v>
      </c>
      <c r="B160" s="60" t="s">
        <v>122</v>
      </c>
      <c r="C160" s="60" t="s">
        <v>162</v>
      </c>
      <c r="D160" s="68" t="s">
        <v>138</v>
      </c>
      <c r="E160" s="60">
        <v>608</v>
      </c>
      <c r="F160" s="60"/>
      <c r="G160" s="60"/>
      <c r="H160" s="60"/>
      <c r="I160" s="60"/>
      <c r="J160" s="60"/>
      <c r="K160" s="60"/>
      <c r="L160" s="60"/>
      <c r="M160" s="69">
        <f>COUNT(E160:L160)</f>
        <v>1</v>
      </c>
      <c r="N160" s="60">
        <f>SUM(M160:M160)</f>
        <v>1</v>
      </c>
      <c r="O160" s="70">
        <f>N160*260</f>
        <v>260</v>
      </c>
      <c r="P160" s="69"/>
      <c r="Q160" s="69"/>
      <c r="R160" s="69"/>
      <c r="S160" s="71">
        <f t="shared" si="70"/>
        <v>260</v>
      </c>
      <c r="T160" s="60"/>
    </row>
    <row r="161" spans="1:20" s="61" customFormat="1" ht="30.6" customHeight="1" outlineLevel="2">
      <c r="A161" s="60" t="s">
        <v>229</v>
      </c>
      <c r="B161" s="60" t="s">
        <v>122</v>
      </c>
      <c r="C161" s="60" t="s">
        <v>190</v>
      </c>
      <c r="D161" s="68" t="s">
        <v>138</v>
      </c>
      <c r="E161" s="60"/>
      <c r="F161" s="60">
        <v>604</v>
      </c>
      <c r="H161" s="60"/>
      <c r="I161" s="60"/>
      <c r="J161" s="60"/>
      <c r="K161" s="60"/>
      <c r="L161" s="60"/>
      <c r="M161" s="69">
        <f>COUNT(E161:L161)</f>
        <v>1</v>
      </c>
      <c r="N161" s="60">
        <f>SUM(M161:M161)</f>
        <v>1</v>
      </c>
      <c r="O161" s="70">
        <f>N161*260</f>
        <v>260</v>
      </c>
      <c r="P161" s="69"/>
      <c r="Q161" s="69"/>
      <c r="R161" s="69"/>
      <c r="S161" s="71">
        <f t="shared" si="70"/>
        <v>260</v>
      </c>
      <c r="T161" s="60"/>
    </row>
    <row r="162" spans="1:20" s="61" customFormat="1" ht="30.6" customHeight="1" outlineLevel="1">
      <c r="A162" s="72" t="s">
        <v>97</v>
      </c>
      <c r="B162" s="73"/>
      <c r="C162" s="73"/>
      <c r="D162" s="74"/>
      <c r="E162" s="73"/>
      <c r="F162" s="73"/>
      <c r="G162" s="79"/>
      <c r="H162" s="73"/>
      <c r="I162" s="73"/>
      <c r="J162" s="73"/>
      <c r="K162" s="73"/>
      <c r="L162" s="73"/>
      <c r="M162" s="76"/>
      <c r="N162" s="73">
        <f t="shared" ref="N162:S162" si="71">SUBTOTAL(9,N158:N161)</f>
        <v>4</v>
      </c>
      <c r="O162" s="77">
        <f t="shared" si="71"/>
        <v>1040</v>
      </c>
      <c r="P162" s="76">
        <f t="shared" si="71"/>
        <v>0</v>
      </c>
      <c r="Q162" s="76">
        <f t="shared" si="71"/>
        <v>0</v>
      </c>
      <c r="R162" s="76">
        <f t="shared" si="71"/>
        <v>0</v>
      </c>
      <c r="S162" s="78">
        <f t="shared" si="71"/>
        <v>1040</v>
      </c>
      <c r="T162" s="73"/>
    </row>
    <row r="163" spans="1:20" s="61" customFormat="1" ht="30.6" customHeight="1">
      <c r="A163" s="80" t="s">
        <v>98</v>
      </c>
      <c r="B163" s="60"/>
      <c r="C163" s="60"/>
      <c r="D163" s="68"/>
      <c r="E163" s="60"/>
      <c r="F163" s="60"/>
      <c r="H163" s="60"/>
      <c r="I163" s="60"/>
      <c r="J163" s="60"/>
      <c r="K163" s="60"/>
      <c r="L163" s="60"/>
      <c r="M163" s="69"/>
      <c r="N163" s="60">
        <f>SUBTOTAL(9,N3:N161)</f>
        <v>193</v>
      </c>
      <c r="O163" s="60">
        <f t="shared" ref="O163:S163" si="72">SUBTOTAL(9,O3:O161)</f>
        <v>50180</v>
      </c>
      <c r="P163" s="60">
        <f t="shared" si="72"/>
        <v>80</v>
      </c>
      <c r="Q163" s="60">
        <f t="shared" si="72"/>
        <v>446</v>
      </c>
      <c r="R163" s="60">
        <f t="shared" si="72"/>
        <v>-19</v>
      </c>
      <c r="S163" s="60">
        <f t="shared" si="72"/>
        <v>49673</v>
      </c>
      <c r="T163" s="60"/>
    </row>
    <row r="165" spans="1:20" ht="24" customHeight="1">
      <c r="A165" s="97" t="s">
        <v>230</v>
      </c>
      <c r="B165" s="97"/>
      <c r="C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P165" s="97"/>
      <c r="Q165" s="97"/>
      <c r="R165" s="97"/>
      <c r="S165" s="97"/>
    </row>
    <row r="166" spans="1:20">
      <c r="A166" s="98" t="s">
        <v>231</v>
      </c>
      <c r="B166" s="99"/>
      <c r="C166" s="98"/>
      <c r="D166" s="100"/>
      <c r="E166" s="98"/>
      <c r="F166" s="101"/>
      <c r="G166" s="101"/>
      <c r="H166" s="101"/>
      <c r="I166" s="101"/>
      <c r="J166" s="98"/>
      <c r="K166" s="98"/>
      <c r="L166" s="98"/>
      <c r="M166" s="98"/>
      <c r="N166" s="98"/>
    </row>
    <row r="168" spans="1:20">
      <c r="A168" s="102"/>
      <c r="C168" s="102"/>
    </row>
    <row r="169" spans="1:20">
      <c r="A169" s="102"/>
      <c r="C169" s="102"/>
    </row>
    <row r="170" spans="1:20">
      <c r="A170" s="102"/>
      <c r="C170" s="102"/>
    </row>
    <row r="171" spans="1:20">
      <c r="A171" s="102"/>
      <c r="C171" s="102"/>
    </row>
    <row r="172" spans="1:20">
      <c r="A172" s="102"/>
      <c r="C172" s="102"/>
    </row>
    <row r="173" spans="1:20">
      <c r="A173" s="102"/>
      <c r="C173" s="102"/>
    </row>
    <row r="174" spans="1:20">
      <c r="A174" s="102"/>
      <c r="C174" s="102"/>
    </row>
    <row r="175" spans="1:20">
      <c r="A175" s="102"/>
      <c r="C175" s="102"/>
    </row>
    <row r="176" spans="1:20">
      <c r="A176" s="102"/>
      <c r="C176" s="102"/>
    </row>
    <row r="177" spans="1:3">
      <c r="A177" s="102"/>
      <c r="C177" s="102"/>
    </row>
    <row r="178" spans="1:3">
      <c r="A178" s="102"/>
      <c r="C178" s="102"/>
    </row>
    <row r="179" spans="1:3">
      <c r="A179" s="102"/>
      <c r="C179" s="102"/>
    </row>
    <row r="180" spans="1:3">
      <c r="A180" s="102"/>
      <c r="C180" s="102"/>
    </row>
    <row r="181" spans="1:3">
      <c r="A181" s="102"/>
      <c r="C181" s="102"/>
    </row>
    <row r="182" spans="1:3">
      <c r="A182" s="102"/>
      <c r="C182" s="102"/>
    </row>
    <row r="183" spans="1:3">
      <c r="A183" s="102"/>
      <c r="C183" s="102"/>
    </row>
    <row r="184" spans="1:3">
      <c r="A184" s="102"/>
      <c r="C184" s="102"/>
    </row>
    <row r="185" spans="1:3">
      <c r="A185" s="102"/>
      <c r="C185" s="102"/>
    </row>
    <row r="186" spans="1:3">
      <c r="A186" s="102"/>
      <c r="C186" s="102"/>
    </row>
    <row r="187" spans="1:3">
      <c r="A187" s="102"/>
      <c r="C187" s="102"/>
    </row>
    <row r="188" spans="1:3">
      <c r="A188" s="102"/>
      <c r="C188" s="102"/>
    </row>
    <row r="189" spans="1:3">
      <c r="A189" s="102"/>
      <c r="C189" s="102"/>
    </row>
    <row r="190" spans="1:3">
      <c r="A190" s="102"/>
      <c r="C190" s="102"/>
    </row>
    <row r="191" spans="1:3">
      <c r="A191" s="102"/>
      <c r="C191" s="102"/>
    </row>
    <row r="192" spans="1:3">
      <c r="A192" s="102"/>
      <c r="C192" s="102"/>
    </row>
    <row r="193" spans="1:21">
      <c r="A193" s="102"/>
      <c r="C193" s="102"/>
    </row>
    <row r="194" spans="1:21">
      <c r="A194" s="102"/>
      <c r="C194" s="102"/>
    </row>
    <row r="195" spans="1:21">
      <c r="A195" s="102"/>
      <c r="C195" s="102"/>
    </row>
    <row r="196" spans="1:21" s="89" customFormat="1">
      <c r="A196" s="102"/>
      <c r="B196" s="96"/>
      <c r="C196" s="102"/>
      <c r="D196" s="97"/>
      <c r="E196" s="96"/>
      <c r="F196" s="96"/>
      <c r="G196" s="96"/>
      <c r="H196" s="96"/>
      <c r="I196" s="96"/>
      <c r="J196" s="96"/>
      <c r="K196" s="96"/>
      <c r="L196" s="96"/>
      <c r="M196" s="95"/>
      <c r="N196" s="95"/>
      <c r="O196" s="96"/>
      <c r="P196" s="95"/>
      <c r="Q196" s="95"/>
      <c r="R196" s="95"/>
      <c r="S196" s="95"/>
      <c r="U196" s="95"/>
    </row>
    <row r="197" spans="1:21" s="89" customFormat="1">
      <c r="A197" s="102"/>
      <c r="B197" s="96"/>
      <c r="C197" s="102"/>
      <c r="D197" s="97"/>
      <c r="E197" s="96"/>
      <c r="F197" s="96"/>
      <c r="G197" s="96"/>
      <c r="H197" s="96"/>
      <c r="I197" s="96"/>
      <c r="J197" s="96"/>
      <c r="K197" s="96"/>
      <c r="L197" s="96"/>
      <c r="M197" s="95"/>
      <c r="N197" s="95"/>
      <c r="O197" s="96"/>
      <c r="P197" s="95"/>
      <c r="Q197" s="95"/>
      <c r="R197" s="95"/>
      <c r="S197" s="95"/>
      <c r="U197" s="95"/>
    </row>
    <row r="198" spans="1:21" s="89" customFormat="1">
      <c r="A198" s="102"/>
      <c r="B198" s="96"/>
      <c r="C198" s="102"/>
      <c r="D198" s="97"/>
      <c r="E198" s="96"/>
      <c r="F198" s="96"/>
      <c r="G198" s="96"/>
      <c r="H198" s="96"/>
      <c r="I198" s="96"/>
      <c r="J198" s="96"/>
      <c r="K198" s="96"/>
      <c r="L198" s="96"/>
      <c r="M198" s="95"/>
      <c r="N198" s="95"/>
      <c r="O198" s="96"/>
      <c r="P198" s="95"/>
      <c r="Q198" s="95"/>
      <c r="R198" s="95"/>
      <c r="S198" s="95"/>
      <c r="U198" s="95"/>
    </row>
    <row r="199" spans="1:21" s="89" customFormat="1">
      <c r="A199" s="102"/>
      <c r="B199" s="96"/>
      <c r="C199" s="102"/>
      <c r="D199" s="97"/>
      <c r="E199" s="96"/>
      <c r="F199" s="96"/>
      <c r="G199" s="96"/>
      <c r="H199" s="96"/>
      <c r="I199" s="96"/>
      <c r="J199" s="96"/>
      <c r="K199" s="96"/>
      <c r="L199" s="96"/>
      <c r="M199" s="95"/>
      <c r="N199" s="95"/>
      <c r="O199" s="96"/>
      <c r="P199" s="95"/>
      <c r="Q199" s="95"/>
      <c r="R199" s="95"/>
      <c r="S199" s="95"/>
      <c r="U199" s="95"/>
    </row>
    <row r="200" spans="1:21" s="89" customFormat="1">
      <c r="A200" s="102"/>
      <c r="B200" s="96"/>
      <c r="C200" s="102"/>
      <c r="D200" s="97"/>
      <c r="E200" s="96"/>
      <c r="F200" s="96"/>
      <c r="G200" s="96"/>
      <c r="H200" s="96"/>
      <c r="I200" s="96"/>
      <c r="J200" s="96"/>
      <c r="K200" s="96"/>
      <c r="L200" s="96"/>
      <c r="M200" s="95"/>
      <c r="N200" s="95"/>
      <c r="O200" s="96"/>
      <c r="P200" s="95"/>
      <c r="Q200" s="95"/>
      <c r="R200" s="95"/>
      <c r="S200" s="95"/>
      <c r="U200" s="95"/>
    </row>
    <row r="201" spans="1:21" s="89" customFormat="1">
      <c r="A201" s="102"/>
      <c r="B201" s="96"/>
      <c r="C201" s="102"/>
      <c r="D201" s="97"/>
      <c r="E201" s="96"/>
      <c r="F201" s="96"/>
      <c r="G201" s="96"/>
      <c r="H201" s="96"/>
      <c r="I201" s="96"/>
      <c r="J201" s="96"/>
      <c r="K201" s="96"/>
      <c r="L201" s="96"/>
      <c r="M201" s="95"/>
      <c r="N201" s="95"/>
      <c r="O201" s="96"/>
      <c r="P201" s="95"/>
      <c r="Q201" s="95"/>
      <c r="R201" s="95"/>
      <c r="S201" s="95"/>
      <c r="U201" s="95"/>
    </row>
    <row r="202" spans="1:21" s="89" customFormat="1">
      <c r="A202" s="102"/>
      <c r="B202" s="96"/>
      <c r="C202" s="102"/>
      <c r="D202" s="97"/>
      <c r="E202" s="96"/>
      <c r="F202" s="96"/>
      <c r="G202" s="96"/>
      <c r="H202" s="96"/>
      <c r="I202" s="96"/>
      <c r="J202" s="96"/>
      <c r="K202" s="96"/>
      <c r="L202" s="96"/>
      <c r="M202" s="95"/>
      <c r="N202" s="95"/>
      <c r="O202" s="96"/>
      <c r="P202" s="95"/>
      <c r="Q202" s="95"/>
      <c r="R202" s="95"/>
      <c r="S202" s="95"/>
      <c r="U202" s="95"/>
    </row>
    <row r="203" spans="1:21" s="89" customFormat="1">
      <c r="A203" s="102"/>
      <c r="B203" s="96"/>
      <c r="C203" s="102"/>
      <c r="D203" s="97"/>
      <c r="E203" s="96"/>
      <c r="F203" s="96"/>
      <c r="G203" s="96"/>
      <c r="H203" s="96"/>
      <c r="I203" s="96"/>
      <c r="J203" s="96"/>
      <c r="K203" s="96"/>
      <c r="L203" s="96"/>
      <c r="M203" s="95"/>
      <c r="N203" s="95"/>
      <c r="O203" s="96"/>
      <c r="P203" s="95"/>
      <c r="Q203" s="95"/>
      <c r="R203" s="95"/>
      <c r="S203" s="95"/>
      <c r="U203" s="95"/>
    </row>
    <row r="204" spans="1:21" s="89" customFormat="1">
      <c r="A204" s="102"/>
      <c r="B204" s="96"/>
      <c r="C204" s="102"/>
      <c r="D204" s="97"/>
      <c r="E204" s="96"/>
      <c r="F204" s="96"/>
      <c r="G204" s="96"/>
      <c r="H204" s="96"/>
      <c r="I204" s="96"/>
      <c r="J204" s="96"/>
      <c r="K204" s="96"/>
      <c r="L204" s="96"/>
      <c r="M204" s="95"/>
      <c r="N204" s="95"/>
      <c r="O204" s="96"/>
      <c r="P204" s="95"/>
      <c r="Q204" s="95"/>
      <c r="R204" s="95"/>
      <c r="S204" s="95"/>
      <c r="U204" s="95"/>
    </row>
    <row r="205" spans="1:21" s="89" customFormat="1">
      <c r="A205" s="102"/>
      <c r="B205" s="96"/>
      <c r="C205" s="102"/>
      <c r="D205" s="97"/>
      <c r="E205" s="96"/>
      <c r="F205" s="96"/>
      <c r="G205" s="96"/>
      <c r="H205" s="96"/>
      <c r="I205" s="96"/>
      <c r="J205" s="96"/>
      <c r="K205" s="96"/>
      <c r="L205" s="96"/>
      <c r="M205" s="95"/>
      <c r="N205" s="95"/>
      <c r="O205" s="96"/>
      <c r="P205" s="95"/>
      <c r="Q205" s="95"/>
      <c r="R205" s="95"/>
      <c r="S205" s="95"/>
      <c r="U205" s="95"/>
    </row>
    <row r="206" spans="1:21" s="89" customFormat="1">
      <c r="A206" s="102"/>
      <c r="B206" s="96"/>
      <c r="C206" s="102"/>
      <c r="D206" s="97"/>
      <c r="E206" s="96"/>
      <c r="F206" s="96"/>
      <c r="G206" s="96"/>
      <c r="H206" s="96"/>
      <c r="I206" s="96"/>
      <c r="J206" s="96"/>
      <c r="K206" s="96"/>
      <c r="L206" s="96"/>
      <c r="M206" s="95"/>
      <c r="N206" s="95"/>
      <c r="O206" s="96"/>
      <c r="P206" s="95"/>
      <c r="Q206" s="95"/>
      <c r="R206" s="95"/>
      <c r="S206" s="95"/>
      <c r="U206" s="95"/>
    </row>
    <row r="207" spans="1:21" s="89" customFormat="1">
      <c r="A207" s="102"/>
      <c r="B207" s="96"/>
      <c r="C207" s="102"/>
      <c r="D207" s="97"/>
      <c r="E207" s="96"/>
      <c r="F207" s="96"/>
      <c r="G207" s="96"/>
      <c r="H207" s="96"/>
      <c r="I207" s="96"/>
      <c r="J207" s="96"/>
      <c r="K207" s="96"/>
      <c r="L207" s="96"/>
      <c r="M207" s="95"/>
      <c r="N207" s="95"/>
      <c r="O207" s="96"/>
      <c r="P207" s="95"/>
      <c r="Q207" s="95"/>
      <c r="R207" s="95"/>
      <c r="S207" s="95"/>
      <c r="U207" s="95"/>
    </row>
    <row r="208" spans="1:21" s="89" customFormat="1">
      <c r="A208" s="102"/>
      <c r="B208" s="96"/>
      <c r="C208" s="102"/>
      <c r="D208" s="97"/>
      <c r="E208" s="96"/>
      <c r="F208" s="96"/>
      <c r="G208" s="96"/>
      <c r="H208" s="96"/>
      <c r="I208" s="96"/>
      <c r="J208" s="96"/>
      <c r="K208" s="96"/>
      <c r="L208" s="96"/>
      <c r="M208" s="95"/>
      <c r="N208" s="95"/>
      <c r="O208" s="96"/>
      <c r="P208" s="95"/>
      <c r="Q208" s="95"/>
      <c r="R208" s="95"/>
      <c r="S208" s="95"/>
      <c r="U208" s="95"/>
    </row>
    <row r="209" spans="1:21" s="89" customFormat="1">
      <c r="A209" s="102"/>
      <c r="B209" s="96"/>
      <c r="C209" s="102"/>
      <c r="D209" s="97"/>
      <c r="E209" s="96"/>
      <c r="F209" s="96"/>
      <c r="G209" s="96"/>
      <c r="H209" s="96"/>
      <c r="I209" s="96"/>
      <c r="J209" s="96"/>
      <c r="K209" s="96"/>
      <c r="L209" s="96"/>
      <c r="M209" s="95"/>
      <c r="N209" s="95"/>
      <c r="O209" s="96"/>
      <c r="P209" s="95"/>
      <c r="Q209" s="95"/>
      <c r="R209" s="95"/>
      <c r="S209" s="95"/>
      <c r="U209" s="95"/>
    </row>
    <row r="210" spans="1:21" s="89" customFormat="1">
      <c r="A210" s="102"/>
      <c r="B210" s="96"/>
      <c r="C210" s="102"/>
      <c r="D210" s="97"/>
      <c r="E210" s="96"/>
      <c r="F210" s="96"/>
      <c r="G210" s="96"/>
      <c r="H210" s="96"/>
      <c r="I210" s="96"/>
      <c r="J210" s="96"/>
      <c r="K210" s="96"/>
      <c r="L210" s="96"/>
      <c r="M210" s="95"/>
      <c r="N210" s="95"/>
      <c r="O210" s="96"/>
      <c r="P210" s="95"/>
      <c r="Q210" s="95"/>
      <c r="R210" s="95"/>
      <c r="S210" s="95"/>
      <c r="U210" s="95"/>
    </row>
    <row r="211" spans="1:21" s="89" customFormat="1">
      <c r="A211" s="102"/>
      <c r="B211" s="96"/>
      <c r="C211" s="102"/>
      <c r="D211" s="97"/>
      <c r="E211" s="96"/>
      <c r="F211" s="96"/>
      <c r="G211" s="96"/>
      <c r="H211" s="96"/>
      <c r="I211" s="96"/>
      <c r="J211" s="96"/>
      <c r="K211" s="96"/>
      <c r="L211" s="96"/>
      <c r="M211" s="95"/>
      <c r="N211" s="95"/>
      <c r="O211" s="96"/>
      <c r="P211" s="95"/>
      <c r="Q211" s="95"/>
      <c r="R211" s="95"/>
      <c r="S211" s="95"/>
      <c r="U211" s="95"/>
    </row>
    <row r="212" spans="1:21">
      <c r="A212" s="102"/>
      <c r="C212" s="102"/>
    </row>
    <row r="213" spans="1:21">
      <c r="A213" s="102"/>
      <c r="C213" s="102"/>
    </row>
    <row r="214" spans="1:21">
      <c r="A214" s="102"/>
      <c r="C214" s="102"/>
    </row>
    <row r="215" spans="1:21">
      <c r="A215" s="102"/>
      <c r="C215" s="102"/>
    </row>
    <row r="216" spans="1:21">
      <c r="A216" s="102"/>
      <c r="C216" s="102"/>
    </row>
    <row r="217" spans="1:21">
      <c r="A217" s="102"/>
      <c r="C217" s="102"/>
    </row>
  </sheetData>
  <sortState ref="A3:T107">
    <sortCondition ref="A2"/>
  </sortState>
  <mergeCells count="1">
    <mergeCell ref="A1:S1"/>
  </mergeCells>
  <phoneticPr fontId="3" type="noConversion"/>
  <pageMargins left="7.874015748031496E-2" right="7.874015748031496E-2" top="0.39370078740157483" bottom="0.55118110236220474" header="0.31496062992125984" footer="0.31496062992125984"/>
  <pageSetup paperSize="9" orientation="landscape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63"/>
  <sheetViews>
    <sheetView zoomScale="90" zoomScaleNormal="90" workbookViewId="0">
      <selection activeCell="N11" sqref="N11"/>
    </sheetView>
  </sheetViews>
  <sheetFormatPr defaultColWidth="8.77734375" defaultRowHeight="16.2"/>
  <cols>
    <col min="1" max="1" width="9.21875" style="13" customWidth="1"/>
    <col min="2" max="2" width="8.33203125" style="17" customWidth="1"/>
    <col min="3" max="3" width="9.33203125" style="13" customWidth="1"/>
    <col min="4" max="4" width="8.44140625" style="31" customWidth="1"/>
    <col min="5" max="12" width="6.6640625" style="17" customWidth="1"/>
    <col min="13" max="13" width="4.44140625" style="13" customWidth="1"/>
    <col min="14" max="14" width="5.77734375" style="13" customWidth="1"/>
    <col min="15" max="15" width="8" style="38" customWidth="1"/>
    <col min="16" max="17" width="8.44140625" style="13" customWidth="1"/>
    <col min="18" max="18" width="11.33203125" style="13" customWidth="1"/>
    <col min="19" max="16384" width="8.77734375" style="13"/>
  </cols>
  <sheetData>
    <row r="1" spans="1:18" s="14" customFormat="1" ht="36.75" customHeight="1">
      <c r="A1" s="103" t="s">
        <v>19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 s="26" customFormat="1" ht="30.75" customHeight="1">
      <c r="A2" s="40" t="s">
        <v>15</v>
      </c>
      <c r="B2" s="40" t="s">
        <v>0</v>
      </c>
      <c r="C2" s="40" t="s">
        <v>1</v>
      </c>
      <c r="D2" s="41" t="s">
        <v>14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17</v>
      </c>
      <c r="L2" s="47" t="s">
        <v>18</v>
      </c>
      <c r="M2" s="24" t="s">
        <v>10</v>
      </c>
      <c r="N2" s="23" t="s">
        <v>11</v>
      </c>
      <c r="O2" s="35" t="s">
        <v>12</v>
      </c>
      <c r="P2" s="25" t="s">
        <v>35</v>
      </c>
      <c r="Q2" s="25" t="s">
        <v>36</v>
      </c>
      <c r="R2" s="25" t="s">
        <v>13</v>
      </c>
    </row>
    <row r="3" spans="1:18" s="26" customFormat="1" ht="30.75" customHeight="1">
      <c r="A3" s="29" t="s">
        <v>22</v>
      </c>
      <c r="B3" s="29" t="s">
        <v>21</v>
      </c>
      <c r="C3" s="29" t="s">
        <v>20</v>
      </c>
      <c r="D3" s="27" t="s">
        <v>23</v>
      </c>
      <c r="E3" s="29"/>
      <c r="F3" s="29">
        <v>110</v>
      </c>
      <c r="G3" s="29">
        <v>108</v>
      </c>
      <c r="H3" s="29"/>
      <c r="I3" s="29"/>
      <c r="J3" s="29"/>
      <c r="K3" s="29"/>
      <c r="L3" s="29"/>
      <c r="M3" s="28">
        <f t="shared" ref="M3:M4" si="0">COUNT(E3:L3)</f>
        <v>2</v>
      </c>
      <c r="N3" s="29">
        <f t="shared" ref="N3:N4" si="1">SUM(M3:M3)</f>
        <v>2</v>
      </c>
      <c r="O3" s="36">
        <f t="shared" ref="O3:O4" si="2">N3*260</f>
        <v>520</v>
      </c>
      <c r="P3" s="30"/>
      <c r="Q3" s="30"/>
      <c r="R3" s="6">
        <f t="shared" ref="R3:R4" si="3">O3-SUM(P3:Q3)</f>
        <v>520</v>
      </c>
    </row>
    <row r="4" spans="1:18" s="26" customFormat="1" ht="30.75" customHeight="1" thickBot="1">
      <c r="A4" s="51" t="s">
        <v>32</v>
      </c>
      <c r="B4" s="51" t="s">
        <v>16</v>
      </c>
      <c r="C4" s="51" t="s">
        <v>33</v>
      </c>
      <c r="D4" s="49" t="s">
        <v>34</v>
      </c>
      <c r="E4" s="51"/>
      <c r="F4" s="51"/>
      <c r="G4" s="51">
        <v>208</v>
      </c>
      <c r="H4" s="51"/>
      <c r="I4" s="51"/>
      <c r="J4" s="51"/>
      <c r="K4" s="51"/>
      <c r="L4" s="51"/>
      <c r="M4" s="50">
        <f t="shared" si="0"/>
        <v>1</v>
      </c>
      <c r="N4" s="51">
        <f t="shared" si="1"/>
        <v>1</v>
      </c>
      <c r="O4" s="52">
        <f t="shared" si="2"/>
        <v>260</v>
      </c>
      <c r="P4" s="55"/>
      <c r="Q4" s="56"/>
      <c r="R4" s="22">
        <f t="shared" si="3"/>
        <v>260</v>
      </c>
    </row>
    <row r="5" spans="1:18" s="42" customFormat="1" ht="25.5" customHeight="1" thickTop="1">
      <c r="A5" s="53"/>
      <c r="B5" s="44"/>
      <c r="C5" s="54"/>
      <c r="D5" s="43"/>
      <c r="E5" s="44"/>
      <c r="F5" s="44"/>
      <c r="G5" s="44"/>
      <c r="H5" s="44"/>
      <c r="I5" s="44"/>
      <c r="J5" s="44"/>
      <c r="K5" s="44"/>
      <c r="L5" s="44"/>
      <c r="M5" s="45">
        <f t="shared" ref="M5:R5" si="4">SUM(M3:M4)</f>
        <v>3</v>
      </c>
      <c r="N5" s="45">
        <f t="shared" si="4"/>
        <v>3</v>
      </c>
      <c r="O5" s="45">
        <f t="shared" si="4"/>
        <v>780</v>
      </c>
      <c r="P5" s="45">
        <f t="shared" si="4"/>
        <v>0</v>
      </c>
      <c r="Q5" s="45">
        <f t="shared" si="4"/>
        <v>0</v>
      </c>
      <c r="R5" s="46">
        <f t="shared" si="4"/>
        <v>780</v>
      </c>
    </row>
    <row r="7" spans="1:18" s="2" customFormat="1" ht="24" customHeight="1">
      <c r="A7" s="8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8"/>
      <c r="O7" s="1"/>
      <c r="P7" s="8"/>
      <c r="Q7" s="8"/>
      <c r="R7" s="8"/>
    </row>
    <row r="8" spans="1:18" customFormat="1">
      <c r="A8" s="3" t="s">
        <v>3</v>
      </c>
      <c r="B8" s="7"/>
      <c r="C8" s="4"/>
      <c r="D8" s="32"/>
      <c r="E8" s="4"/>
      <c r="F8" s="5"/>
      <c r="G8" s="5"/>
      <c r="H8" s="5"/>
      <c r="I8" s="5"/>
      <c r="J8" s="4"/>
      <c r="K8" s="4"/>
      <c r="L8" s="4"/>
      <c r="M8" s="10"/>
      <c r="N8" s="4"/>
      <c r="O8" s="37"/>
    </row>
    <row r="9" spans="1:18" customFormat="1">
      <c r="B9" s="1"/>
      <c r="D9" s="33"/>
      <c r="E9" s="1"/>
      <c r="F9" s="1"/>
      <c r="G9" s="1"/>
      <c r="H9" s="1"/>
      <c r="I9" s="1"/>
      <c r="J9" s="1"/>
      <c r="K9" s="1"/>
      <c r="L9" s="1"/>
      <c r="M9" s="13"/>
      <c r="O9" s="37"/>
    </row>
    <row r="11" spans="1:18" s="18" customFormat="1">
      <c r="A11" s="15"/>
      <c r="B11" s="19"/>
      <c r="C11" s="15"/>
      <c r="D11" s="31"/>
      <c r="E11" s="19"/>
      <c r="F11" s="19"/>
      <c r="G11" s="19"/>
      <c r="H11" s="19"/>
      <c r="I11" s="19"/>
      <c r="J11" s="19"/>
      <c r="K11" s="19"/>
      <c r="L11" s="19"/>
      <c r="M11" s="11"/>
      <c r="N11" s="13"/>
      <c r="O11" s="38"/>
      <c r="P11" s="13"/>
      <c r="Q11" s="13"/>
      <c r="R11" s="13"/>
    </row>
    <row r="12" spans="1:18" s="18" customFormat="1">
      <c r="A12" s="15"/>
      <c r="B12" s="19"/>
      <c r="C12" s="15"/>
      <c r="D12" s="31"/>
      <c r="E12" s="19"/>
      <c r="F12" s="19"/>
      <c r="G12" s="19"/>
      <c r="H12" s="19"/>
      <c r="I12" s="19"/>
      <c r="J12" s="19"/>
      <c r="K12" s="19"/>
      <c r="L12" s="19"/>
      <c r="M12" s="11"/>
      <c r="N12" s="13"/>
      <c r="O12" s="38"/>
      <c r="P12" s="13"/>
      <c r="Q12" s="13"/>
      <c r="R12" s="13"/>
    </row>
    <row r="13" spans="1:18" s="18" customFormat="1">
      <c r="A13" s="15"/>
      <c r="B13" s="19"/>
      <c r="C13" s="15"/>
      <c r="D13" s="31"/>
      <c r="E13" s="19"/>
      <c r="F13" s="19"/>
      <c r="G13" s="19"/>
      <c r="H13" s="19"/>
      <c r="I13" s="19"/>
      <c r="J13" s="19"/>
      <c r="K13" s="19"/>
      <c r="L13" s="19"/>
      <c r="M13" s="11"/>
      <c r="N13" s="13"/>
      <c r="O13" s="38"/>
      <c r="P13" s="13"/>
      <c r="Q13" s="13"/>
      <c r="R13" s="13"/>
    </row>
    <row r="14" spans="1:18" s="18" customFormat="1">
      <c r="A14" s="15"/>
      <c r="B14" s="19"/>
      <c r="C14" s="15"/>
      <c r="D14" s="31"/>
      <c r="E14" s="19"/>
      <c r="F14" s="19"/>
      <c r="G14" s="19"/>
      <c r="H14" s="19"/>
      <c r="I14" s="19"/>
      <c r="J14" s="19"/>
      <c r="K14" s="19"/>
      <c r="L14" s="19"/>
      <c r="M14" s="11"/>
      <c r="N14" s="13"/>
      <c r="O14" s="38"/>
      <c r="P14" s="13"/>
      <c r="Q14" s="13"/>
      <c r="R14" s="13"/>
    </row>
    <row r="15" spans="1:18" s="18" customFormat="1">
      <c r="A15" s="15"/>
      <c r="B15" s="19"/>
      <c r="C15" s="15"/>
      <c r="D15" s="31"/>
      <c r="E15" s="19"/>
      <c r="F15" s="19"/>
      <c r="G15" s="19"/>
      <c r="H15" s="19"/>
      <c r="I15" s="19"/>
      <c r="J15" s="19"/>
      <c r="K15" s="19"/>
      <c r="L15" s="19"/>
      <c r="M15" s="11"/>
      <c r="N15" s="13"/>
      <c r="O15" s="38"/>
      <c r="P15" s="13"/>
      <c r="Q15" s="13"/>
      <c r="R15" s="13"/>
    </row>
    <row r="16" spans="1:18" s="18" customFormat="1">
      <c r="A16" s="15"/>
      <c r="B16" s="19"/>
      <c r="C16" s="15"/>
      <c r="D16" s="31"/>
      <c r="E16" s="19"/>
      <c r="F16" s="19"/>
      <c r="G16" s="19"/>
      <c r="H16" s="19"/>
      <c r="I16" s="19"/>
      <c r="J16" s="19"/>
      <c r="K16" s="19"/>
      <c r="L16" s="19"/>
      <c r="M16" s="11"/>
      <c r="N16" s="13"/>
      <c r="O16" s="38"/>
      <c r="P16" s="13"/>
      <c r="Q16" s="13"/>
      <c r="R16" s="13"/>
    </row>
    <row r="17" spans="1:18" s="18" customFormat="1">
      <c r="A17" s="15"/>
      <c r="B17" s="19"/>
      <c r="C17" s="15"/>
      <c r="D17" s="31"/>
      <c r="E17" s="19"/>
      <c r="F17" s="19"/>
      <c r="G17" s="19"/>
      <c r="H17" s="19"/>
      <c r="I17" s="19"/>
      <c r="J17" s="19"/>
      <c r="K17" s="19"/>
      <c r="L17" s="19"/>
      <c r="M17" s="11"/>
      <c r="N17" s="13"/>
      <c r="O17" s="38"/>
      <c r="P17" s="13"/>
      <c r="Q17" s="13"/>
      <c r="R17" s="13"/>
    </row>
    <row r="18" spans="1:18" s="18" customFormat="1">
      <c r="A18" s="15"/>
      <c r="B18" s="19"/>
      <c r="C18" s="15"/>
      <c r="D18" s="31"/>
      <c r="E18" s="19"/>
      <c r="F18" s="19"/>
      <c r="G18" s="19"/>
      <c r="H18" s="19"/>
      <c r="I18" s="19"/>
      <c r="J18" s="19"/>
      <c r="K18" s="19"/>
      <c r="L18" s="19"/>
      <c r="M18" s="11"/>
      <c r="N18" s="13"/>
      <c r="O18" s="38"/>
      <c r="P18" s="13"/>
      <c r="Q18" s="13"/>
      <c r="R18" s="13"/>
    </row>
    <row r="19" spans="1:18" s="18" customFormat="1">
      <c r="A19" s="15"/>
      <c r="B19" s="19"/>
      <c r="C19" s="15"/>
      <c r="D19" s="31"/>
      <c r="E19" s="19"/>
      <c r="F19" s="19"/>
      <c r="G19" s="19"/>
      <c r="H19" s="19"/>
      <c r="I19" s="19"/>
      <c r="J19" s="19"/>
      <c r="K19" s="19"/>
      <c r="L19" s="19"/>
      <c r="M19" s="11"/>
      <c r="N19" s="13"/>
      <c r="O19" s="38"/>
      <c r="P19" s="13"/>
      <c r="Q19" s="13"/>
      <c r="R19" s="13"/>
    </row>
    <row r="20" spans="1:18" s="18" customFormat="1">
      <c r="A20" s="15"/>
      <c r="B20" s="19"/>
      <c r="C20" s="15"/>
      <c r="D20" s="31"/>
      <c r="E20" s="19"/>
      <c r="F20" s="19"/>
      <c r="G20" s="19"/>
      <c r="H20" s="19"/>
      <c r="I20" s="19"/>
      <c r="J20" s="19"/>
      <c r="K20" s="19"/>
      <c r="L20" s="19"/>
      <c r="M20" s="11"/>
      <c r="N20" s="13"/>
      <c r="O20" s="38"/>
      <c r="P20" s="13"/>
      <c r="Q20" s="13"/>
      <c r="R20" s="13"/>
    </row>
    <row r="21" spans="1:18" s="18" customFormat="1">
      <c r="A21" s="15"/>
      <c r="B21" s="19"/>
      <c r="C21" s="15"/>
      <c r="D21" s="31"/>
      <c r="E21" s="19"/>
      <c r="F21" s="19"/>
      <c r="G21" s="19"/>
      <c r="H21" s="19"/>
      <c r="I21" s="19"/>
      <c r="J21" s="19"/>
      <c r="K21" s="19"/>
      <c r="L21" s="19"/>
      <c r="M21" s="11"/>
      <c r="N21" s="13"/>
      <c r="O21" s="38"/>
      <c r="P21" s="13"/>
      <c r="Q21" s="13"/>
      <c r="R21" s="13"/>
    </row>
    <row r="22" spans="1:18" s="18" customFormat="1">
      <c r="A22" s="15"/>
      <c r="B22" s="20"/>
      <c r="C22" s="16"/>
      <c r="D22" s="34"/>
      <c r="E22" s="20"/>
      <c r="F22" s="20"/>
      <c r="G22" s="20"/>
      <c r="H22" s="20"/>
      <c r="I22" s="20"/>
      <c r="J22" s="20"/>
      <c r="K22" s="20"/>
      <c r="L22" s="20"/>
      <c r="M22" s="12"/>
      <c r="N22" s="21"/>
      <c r="O22" s="39"/>
      <c r="P22" s="21"/>
      <c r="Q22" s="21"/>
      <c r="R22" s="21"/>
    </row>
    <row r="23" spans="1:18">
      <c r="A23" s="15"/>
      <c r="B23" s="19"/>
      <c r="C23" s="15"/>
      <c r="E23" s="19"/>
      <c r="F23" s="19"/>
      <c r="G23" s="19"/>
      <c r="H23" s="19"/>
      <c r="I23" s="19"/>
      <c r="J23" s="19"/>
      <c r="K23" s="19"/>
      <c r="L23" s="19"/>
      <c r="M23" s="11"/>
    </row>
    <row r="24" spans="1:18">
      <c r="A24" s="15"/>
      <c r="B24" s="19"/>
      <c r="C24" s="15"/>
      <c r="E24" s="19"/>
      <c r="F24" s="19"/>
      <c r="G24" s="19"/>
      <c r="H24" s="19"/>
      <c r="I24" s="19"/>
      <c r="J24" s="19"/>
      <c r="K24" s="19"/>
      <c r="L24" s="19"/>
      <c r="M24" s="11"/>
    </row>
    <row r="25" spans="1:18">
      <c r="A25" s="15"/>
      <c r="B25" s="19"/>
      <c r="C25" s="15"/>
      <c r="E25" s="19"/>
      <c r="F25" s="19"/>
      <c r="G25" s="19"/>
      <c r="H25" s="19"/>
      <c r="I25" s="19"/>
      <c r="J25" s="19"/>
      <c r="K25" s="19"/>
      <c r="L25" s="19"/>
      <c r="M25" s="11"/>
    </row>
    <row r="26" spans="1:18">
      <c r="A26" s="15"/>
      <c r="B26" s="19"/>
      <c r="C26" s="15"/>
      <c r="E26" s="19"/>
      <c r="F26" s="19"/>
      <c r="G26" s="19"/>
      <c r="H26" s="19"/>
      <c r="I26" s="19"/>
      <c r="J26" s="19"/>
      <c r="K26" s="19"/>
      <c r="L26" s="19"/>
      <c r="M26" s="11"/>
    </row>
    <row r="27" spans="1:18">
      <c r="A27" s="15"/>
      <c r="B27" s="19"/>
      <c r="C27" s="15"/>
      <c r="E27" s="19"/>
      <c r="F27" s="19"/>
      <c r="G27" s="19"/>
      <c r="H27" s="19"/>
      <c r="I27" s="19"/>
      <c r="J27" s="19"/>
      <c r="K27" s="19"/>
      <c r="L27" s="19"/>
      <c r="M27" s="11"/>
    </row>
    <row r="28" spans="1:18">
      <c r="A28" s="15"/>
      <c r="B28" s="19"/>
      <c r="C28" s="15"/>
      <c r="E28" s="19"/>
      <c r="F28" s="19"/>
      <c r="G28" s="19"/>
      <c r="H28" s="19"/>
      <c r="I28" s="19"/>
      <c r="J28" s="19"/>
      <c r="K28" s="19"/>
      <c r="L28" s="19"/>
      <c r="M28" s="11"/>
    </row>
    <row r="29" spans="1:18">
      <c r="A29" s="15"/>
      <c r="B29" s="19"/>
      <c r="C29" s="15"/>
      <c r="E29" s="19"/>
      <c r="F29" s="19"/>
      <c r="G29" s="19"/>
      <c r="H29" s="19"/>
      <c r="I29" s="19"/>
      <c r="J29" s="19"/>
      <c r="K29" s="19"/>
      <c r="L29" s="19"/>
      <c r="M29" s="11"/>
    </row>
    <row r="30" spans="1:18">
      <c r="A30" s="15"/>
      <c r="B30" s="19"/>
      <c r="C30" s="15"/>
      <c r="E30" s="19"/>
      <c r="F30" s="19"/>
      <c r="G30" s="19"/>
      <c r="H30" s="19"/>
      <c r="I30" s="19"/>
      <c r="J30" s="19"/>
      <c r="K30" s="19"/>
      <c r="L30" s="19"/>
      <c r="M30" s="11"/>
    </row>
    <row r="31" spans="1:18">
      <c r="A31" s="15"/>
      <c r="B31" s="19"/>
      <c r="C31" s="15"/>
      <c r="E31" s="19"/>
      <c r="F31" s="19"/>
      <c r="G31" s="19"/>
      <c r="H31" s="19"/>
      <c r="I31" s="19"/>
      <c r="J31" s="19"/>
      <c r="K31" s="19"/>
      <c r="L31" s="19"/>
      <c r="M31" s="11"/>
    </row>
    <row r="32" spans="1:18">
      <c r="A32" s="15"/>
      <c r="B32" s="19"/>
      <c r="C32" s="15"/>
      <c r="E32" s="19"/>
      <c r="F32" s="19"/>
      <c r="G32" s="19"/>
      <c r="H32" s="19"/>
      <c r="I32" s="19"/>
      <c r="J32" s="19"/>
      <c r="K32" s="19"/>
      <c r="L32" s="19"/>
      <c r="M32" s="11"/>
    </row>
    <row r="33" spans="1:13">
      <c r="A33" s="15"/>
      <c r="B33" s="19"/>
      <c r="C33" s="15"/>
      <c r="E33" s="19"/>
      <c r="F33" s="19"/>
      <c r="G33" s="19"/>
      <c r="H33" s="19"/>
      <c r="I33" s="19"/>
      <c r="J33" s="19"/>
      <c r="K33" s="19"/>
      <c r="L33" s="19"/>
      <c r="M33" s="11"/>
    </row>
    <row r="34" spans="1:13">
      <c r="A34" s="15"/>
      <c r="B34" s="19"/>
      <c r="C34" s="15"/>
      <c r="E34" s="19"/>
      <c r="F34" s="19"/>
      <c r="G34" s="19"/>
      <c r="H34" s="19"/>
      <c r="I34" s="19"/>
      <c r="J34" s="19"/>
      <c r="K34" s="19"/>
      <c r="L34" s="19"/>
      <c r="M34" s="11"/>
    </row>
    <row r="35" spans="1:13">
      <c r="A35" s="15"/>
      <c r="B35" s="19"/>
      <c r="C35" s="15"/>
      <c r="E35" s="19"/>
      <c r="F35" s="19"/>
      <c r="G35" s="19"/>
      <c r="H35" s="19"/>
      <c r="I35" s="19"/>
      <c r="J35" s="19"/>
      <c r="K35" s="19"/>
      <c r="L35" s="19"/>
      <c r="M35" s="11"/>
    </row>
    <row r="36" spans="1:13">
      <c r="A36" s="15"/>
      <c r="B36" s="19"/>
      <c r="C36" s="15"/>
      <c r="E36" s="19"/>
      <c r="F36" s="19"/>
      <c r="G36" s="19"/>
      <c r="H36" s="19"/>
      <c r="I36" s="19"/>
      <c r="J36" s="19"/>
      <c r="K36" s="19"/>
      <c r="L36" s="19"/>
      <c r="M36" s="11"/>
    </row>
    <row r="37" spans="1:13">
      <c r="A37" s="15"/>
      <c r="B37" s="19"/>
      <c r="C37" s="15"/>
      <c r="E37" s="19"/>
      <c r="F37" s="19"/>
      <c r="G37" s="19"/>
      <c r="H37" s="19"/>
      <c r="I37" s="19"/>
      <c r="J37" s="19"/>
      <c r="K37" s="19"/>
      <c r="L37" s="19"/>
      <c r="M37" s="11"/>
    </row>
    <row r="38" spans="1:13">
      <c r="A38" s="15"/>
      <c r="B38" s="19"/>
      <c r="C38" s="15"/>
      <c r="E38" s="19"/>
      <c r="F38" s="19"/>
      <c r="G38" s="19"/>
      <c r="H38" s="19"/>
      <c r="I38" s="19"/>
      <c r="J38" s="19"/>
      <c r="K38" s="19"/>
      <c r="L38" s="19"/>
      <c r="M38" s="11"/>
    </row>
    <row r="39" spans="1:13">
      <c r="A39" s="15"/>
      <c r="B39" s="19"/>
      <c r="C39" s="15"/>
      <c r="E39" s="19"/>
      <c r="F39" s="19"/>
      <c r="G39" s="19"/>
      <c r="H39" s="19"/>
      <c r="I39" s="19"/>
      <c r="J39" s="19"/>
      <c r="K39" s="19"/>
      <c r="L39" s="19"/>
      <c r="M39" s="11"/>
    </row>
    <row r="40" spans="1:13">
      <c r="A40" s="15"/>
      <c r="B40" s="19"/>
      <c r="C40" s="15"/>
      <c r="E40" s="19"/>
      <c r="F40" s="19"/>
      <c r="G40" s="19"/>
      <c r="H40" s="19"/>
      <c r="I40" s="19"/>
      <c r="J40" s="19"/>
      <c r="K40" s="19"/>
      <c r="L40" s="19"/>
      <c r="M40" s="11"/>
    </row>
    <row r="41" spans="1:13">
      <c r="A41" s="15"/>
      <c r="B41" s="19"/>
      <c r="C41" s="15"/>
      <c r="E41" s="19"/>
      <c r="F41" s="19"/>
      <c r="G41" s="19"/>
      <c r="H41" s="19"/>
      <c r="I41" s="19"/>
      <c r="J41" s="19"/>
      <c r="K41" s="19"/>
      <c r="L41" s="19"/>
      <c r="M41" s="11"/>
    </row>
    <row r="42" spans="1:13">
      <c r="A42" s="15"/>
      <c r="B42" s="19"/>
      <c r="C42" s="15"/>
      <c r="E42" s="19"/>
      <c r="F42" s="19"/>
      <c r="G42" s="19"/>
      <c r="H42" s="19"/>
      <c r="I42" s="19"/>
      <c r="J42" s="19"/>
      <c r="K42" s="19"/>
      <c r="L42" s="19"/>
      <c r="M42" s="11"/>
    </row>
    <row r="43" spans="1:13">
      <c r="A43" s="15"/>
      <c r="B43" s="19"/>
      <c r="C43" s="15"/>
      <c r="E43" s="19"/>
      <c r="F43" s="19"/>
      <c r="G43" s="19"/>
      <c r="H43" s="19"/>
      <c r="I43" s="19"/>
      <c r="J43" s="19"/>
      <c r="K43" s="19"/>
      <c r="L43" s="19"/>
      <c r="M43" s="11"/>
    </row>
    <row r="44" spans="1:13">
      <c r="A44" s="15"/>
      <c r="B44" s="19"/>
      <c r="C44" s="15"/>
      <c r="E44" s="19"/>
      <c r="F44" s="19"/>
      <c r="G44" s="19"/>
      <c r="H44" s="19"/>
      <c r="I44" s="19"/>
      <c r="J44" s="19"/>
      <c r="K44" s="19"/>
      <c r="L44" s="19"/>
      <c r="M44" s="11"/>
    </row>
    <row r="45" spans="1:13">
      <c r="A45" s="15"/>
      <c r="B45" s="19"/>
      <c r="C45" s="15"/>
      <c r="E45" s="19"/>
      <c r="F45" s="19"/>
      <c r="G45" s="19"/>
      <c r="H45" s="19"/>
      <c r="I45" s="19"/>
      <c r="J45" s="19"/>
      <c r="K45" s="19"/>
      <c r="L45" s="19"/>
      <c r="M45" s="11"/>
    </row>
    <row r="46" spans="1:13">
      <c r="A46" s="15"/>
      <c r="B46" s="19"/>
      <c r="C46" s="15"/>
      <c r="E46" s="19"/>
      <c r="F46" s="19"/>
      <c r="G46" s="19"/>
      <c r="H46" s="19"/>
      <c r="I46" s="19"/>
      <c r="J46" s="19"/>
      <c r="K46" s="19"/>
      <c r="L46" s="19"/>
      <c r="M46" s="11"/>
    </row>
    <row r="47" spans="1:13">
      <c r="A47" s="15"/>
      <c r="B47" s="19"/>
      <c r="C47" s="15"/>
      <c r="E47" s="19"/>
      <c r="F47" s="19"/>
      <c r="G47" s="19"/>
      <c r="H47" s="19"/>
      <c r="I47" s="19"/>
      <c r="J47" s="19"/>
      <c r="K47" s="19"/>
      <c r="L47" s="19"/>
      <c r="M47" s="11"/>
    </row>
    <row r="48" spans="1:13">
      <c r="A48" s="15"/>
      <c r="B48" s="19"/>
      <c r="C48" s="15"/>
      <c r="E48" s="19"/>
      <c r="F48" s="19"/>
      <c r="G48" s="19"/>
      <c r="H48" s="19"/>
      <c r="I48" s="19"/>
      <c r="J48" s="19"/>
      <c r="K48" s="19"/>
      <c r="L48" s="19"/>
      <c r="M48" s="11"/>
    </row>
    <row r="49" spans="1:18">
      <c r="A49" s="15"/>
      <c r="B49" s="19"/>
      <c r="C49" s="15"/>
      <c r="E49" s="19"/>
      <c r="F49" s="19"/>
      <c r="G49" s="19"/>
      <c r="H49" s="19"/>
      <c r="I49" s="19"/>
      <c r="J49" s="19"/>
      <c r="K49" s="19"/>
      <c r="L49" s="19"/>
      <c r="M49" s="11"/>
    </row>
    <row r="50" spans="1:18">
      <c r="A50" s="15"/>
      <c r="B50" s="19"/>
      <c r="C50" s="15"/>
      <c r="E50" s="19"/>
      <c r="F50" s="19"/>
      <c r="G50" s="19"/>
      <c r="H50" s="19"/>
      <c r="I50" s="19"/>
      <c r="J50" s="19"/>
      <c r="K50" s="19"/>
      <c r="L50" s="19"/>
      <c r="M50" s="11"/>
    </row>
    <row r="51" spans="1:18">
      <c r="A51" s="15"/>
      <c r="B51" s="19"/>
      <c r="C51" s="15"/>
      <c r="E51" s="19"/>
      <c r="F51" s="19"/>
      <c r="G51" s="19"/>
      <c r="H51" s="19"/>
      <c r="I51" s="19"/>
      <c r="J51" s="19"/>
      <c r="K51" s="19"/>
      <c r="L51" s="19"/>
      <c r="M51" s="11"/>
    </row>
    <row r="52" spans="1:18">
      <c r="A52" s="15"/>
      <c r="B52" s="19"/>
      <c r="C52" s="15"/>
      <c r="E52" s="19"/>
      <c r="F52" s="19"/>
      <c r="G52" s="19"/>
      <c r="H52" s="19"/>
      <c r="I52" s="19"/>
      <c r="J52" s="19"/>
      <c r="K52" s="19"/>
      <c r="L52" s="19"/>
      <c r="M52" s="11"/>
    </row>
    <row r="53" spans="1:18">
      <c r="A53" s="15"/>
      <c r="B53" s="19"/>
      <c r="C53" s="15"/>
      <c r="E53" s="19"/>
      <c r="F53" s="19"/>
      <c r="G53" s="19"/>
      <c r="H53" s="19"/>
      <c r="I53" s="19"/>
      <c r="J53" s="19"/>
      <c r="K53" s="19"/>
      <c r="L53" s="19"/>
      <c r="M53" s="11"/>
    </row>
    <row r="54" spans="1:18">
      <c r="A54" s="15"/>
      <c r="B54" s="19"/>
      <c r="C54" s="15"/>
      <c r="E54" s="19"/>
      <c r="F54" s="19"/>
      <c r="G54" s="19"/>
      <c r="H54" s="19"/>
      <c r="I54" s="19"/>
      <c r="J54" s="19"/>
      <c r="K54" s="19"/>
      <c r="L54" s="19"/>
      <c r="M54" s="11"/>
    </row>
    <row r="55" spans="1:18">
      <c r="A55" s="16"/>
      <c r="B55" s="20"/>
      <c r="C55" s="16"/>
      <c r="D55" s="34"/>
      <c r="E55" s="20"/>
      <c r="F55" s="20"/>
      <c r="G55" s="20"/>
      <c r="H55" s="20"/>
      <c r="I55" s="20"/>
      <c r="J55" s="20"/>
      <c r="K55" s="20"/>
      <c r="L55" s="20"/>
      <c r="M55" s="12"/>
      <c r="N55" s="21"/>
      <c r="O55" s="39"/>
      <c r="P55" s="21"/>
      <c r="Q55" s="21"/>
      <c r="R55" s="21"/>
    </row>
    <row r="56" spans="1:18">
      <c r="A56" s="15"/>
      <c r="B56" s="19"/>
      <c r="C56" s="15"/>
      <c r="E56" s="19"/>
      <c r="F56" s="19"/>
      <c r="G56" s="19"/>
      <c r="H56" s="19"/>
      <c r="I56" s="19"/>
      <c r="J56" s="19"/>
      <c r="K56" s="19"/>
      <c r="L56" s="19"/>
      <c r="M56" s="11"/>
    </row>
    <row r="57" spans="1:18">
      <c r="A57" s="15"/>
      <c r="B57" s="19"/>
      <c r="C57" s="15"/>
      <c r="E57" s="19"/>
      <c r="F57" s="19"/>
      <c r="G57" s="19"/>
      <c r="H57" s="19"/>
      <c r="I57" s="19"/>
      <c r="J57" s="19"/>
      <c r="K57" s="19"/>
      <c r="L57" s="19"/>
      <c r="M57" s="11"/>
    </row>
    <row r="58" spans="1:18" s="21" customFormat="1">
      <c r="A58" s="15"/>
      <c r="B58" s="19"/>
      <c r="C58" s="15"/>
      <c r="D58" s="31"/>
      <c r="E58" s="19"/>
      <c r="F58" s="19"/>
      <c r="G58" s="19"/>
      <c r="H58" s="19"/>
      <c r="I58" s="19"/>
      <c r="J58" s="19"/>
      <c r="K58" s="19"/>
      <c r="L58" s="19"/>
      <c r="M58" s="11"/>
      <c r="N58" s="13"/>
      <c r="O58" s="38"/>
      <c r="P58" s="13"/>
      <c r="Q58" s="13"/>
      <c r="R58" s="13"/>
    </row>
    <row r="59" spans="1:18">
      <c r="A59" s="15"/>
      <c r="B59" s="19"/>
      <c r="C59" s="15"/>
      <c r="E59" s="19"/>
      <c r="F59" s="19"/>
      <c r="G59" s="19"/>
      <c r="H59" s="19"/>
      <c r="I59" s="19"/>
      <c r="J59" s="19"/>
      <c r="K59" s="19"/>
      <c r="L59" s="19"/>
      <c r="M59" s="11"/>
    </row>
    <row r="60" spans="1:18">
      <c r="A60" s="15"/>
      <c r="B60" s="20"/>
      <c r="C60" s="16"/>
      <c r="D60" s="34"/>
      <c r="E60" s="20"/>
      <c r="F60" s="20"/>
      <c r="G60" s="20"/>
      <c r="H60" s="20"/>
      <c r="I60" s="20"/>
      <c r="J60" s="20"/>
      <c r="K60" s="20"/>
      <c r="L60" s="20"/>
      <c r="M60" s="12"/>
      <c r="N60" s="21"/>
      <c r="O60" s="39"/>
      <c r="P60" s="21"/>
      <c r="Q60" s="21"/>
      <c r="R60" s="21"/>
    </row>
    <row r="61" spans="1:18">
      <c r="A61" s="15"/>
      <c r="B61" s="20"/>
      <c r="C61" s="16"/>
      <c r="D61" s="34"/>
      <c r="E61" s="20"/>
      <c r="F61" s="20"/>
      <c r="G61" s="20"/>
      <c r="H61" s="20"/>
      <c r="I61" s="20"/>
      <c r="J61" s="20"/>
      <c r="K61" s="20"/>
      <c r="L61" s="20"/>
      <c r="M61" s="12"/>
      <c r="N61" s="21"/>
      <c r="O61" s="39"/>
      <c r="P61" s="21"/>
      <c r="Q61" s="21"/>
      <c r="R61" s="21"/>
    </row>
    <row r="62" spans="1:18">
      <c r="A62" s="15"/>
      <c r="B62" s="20"/>
      <c r="C62" s="16"/>
      <c r="D62" s="34"/>
      <c r="E62" s="20"/>
      <c r="F62" s="20"/>
      <c r="G62" s="20"/>
      <c r="H62" s="20"/>
      <c r="I62" s="20"/>
      <c r="J62" s="20"/>
      <c r="K62" s="20"/>
      <c r="L62" s="20"/>
      <c r="M62" s="12"/>
      <c r="N62" s="21"/>
      <c r="O62" s="39"/>
      <c r="P62" s="21"/>
      <c r="Q62" s="21"/>
      <c r="R62" s="21"/>
    </row>
    <row r="63" spans="1:18">
      <c r="M63" s="11"/>
      <c r="N63" s="11"/>
      <c r="P63" s="11"/>
      <c r="Q63" s="11"/>
      <c r="R63" s="11"/>
    </row>
  </sheetData>
  <mergeCells count="1">
    <mergeCell ref="A1:R1"/>
  </mergeCells>
  <phoneticPr fontId="3" type="noConversion"/>
  <pageMargins left="7.874015748031496E-2" right="7.874015748031496E-2" top="0.59055118110236227" bottom="0.35433070866141736" header="0.31496062992125984" footer="0.31496062992125984"/>
  <pageSetup paperSize="9" orientation="landscape" r:id="rId1"/>
  <headerFooter>
    <oddFooter>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63"/>
  <sheetViews>
    <sheetView tabSelected="1" zoomScale="90" zoomScaleNormal="90" workbookViewId="0">
      <selection activeCell="M12" sqref="M12"/>
    </sheetView>
  </sheetViews>
  <sheetFormatPr defaultColWidth="8.77734375" defaultRowHeight="16.2"/>
  <cols>
    <col min="1" max="1" width="9.21875" style="13" customWidth="1"/>
    <col min="2" max="2" width="8.33203125" style="17" customWidth="1"/>
    <col min="3" max="3" width="9.33203125" style="13" customWidth="1"/>
    <col min="4" max="4" width="6.77734375" style="31" customWidth="1"/>
    <col min="5" max="12" width="6.6640625" style="17" customWidth="1"/>
    <col min="13" max="13" width="4.44140625" style="13" customWidth="1"/>
    <col min="14" max="14" width="6.5546875" style="13" customWidth="1"/>
    <col min="15" max="15" width="8" style="38" customWidth="1"/>
    <col min="16" max="17" width="8.44140625" style="13" customWidth="1"/>
    <col min="18" max="18" width="11.33203125" style="13" customWidth="1"/>
    <col min="19" max="16384" width="8.77734375" style="13"/>
  </cols>
  <sheetData>
    <row r="1" spans="1:18" s="14" customFormat="1" ht="36.75" customHeight="1">
      <c r="A1" s="103" t="s">
        <v>19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 s="26" customFormat="1" ht="30.75" customHeight="1">
      <c r="A2" s="40" t="s">
        <v>15</v>
      </c>
      <c r="B2" s="40" t="s">
        <v>0</v>
      </c>
      <c r="C2" s="40" t="s">
        <v>1</v>
      </c>
      <c r="D2" s="41" t="s">
        <v>14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17</v>
      </c>
      <c r="L2" s="47" t="s">
        <v>18</v>
      </c>
      <c r="M2" s="24" t="s">
        <v>10</v>
      </c>
      <c r="N2" s="23" t="s">
        <v>11</v>
      </c>
      <c r="O2" s="35" t="s">
        <v>12</v>
      </c>
      <c r="P2" s="25" t="s">
        <v>40</v>
      </c>
      <c r="Q2" s="25" t="s">
        <v>42</v>
      </c>
      <c r="R2" s="25" t="s">
        <v>13</v>
      </c>
    </row>
    <row r="3" spans="1:18" s="26" customFormat="1" ht="30.75" customHeight="1">
      <c r="A3" s="29" t="s">
        <v>25</v>
      </c>
      <c r="B3" s="29" t="s">
        <v>16</v>
      </c>
      <c r="C3" s="29" t="s">
        <v>27</v>
      </c>
      <c r="D3" s="27" t="s">
        <v>29</v>
      </c>
      <c r="E3" s="48" t="s">
        <v>26</v>
      </c>
      <c r="F3" s="48" t="s">
        <v>26</v>
      </c>
      <c r="G3" s="48" t="s">
        <v>26</v>
      </c>
      <c r="H3" s="48" t="s">
        <v>26</v>
      </c>
      <c r="I3" s="29"/>
      <c r="J3" s="29"/>
      <c r="K3" s="29"/>
      <c r="L3" s="29"/>
      <c r="M3" s="28">
        <v>4</v>
      </c>
      <c r="N3" s="29">
        <f>M3</f>
        <v>4</v>
      </c>
      <c r="O3" s="36">
        <f>N3*260</f>
        <v>1040</v>
      </c>
      <c r="P3" s="30"/>
      <c r="Q3" s="30"/>
      <c r="R3" s="6">
        <f>O3-P3</f>
        <v>1040</v>
      </c>
    </row>
    <row r="4" spans="1:18" s="26" customFormat="1" ht="30.75" customHeight="1" thickBot="1">
      <c r="A4" s="51" t="s">
        <v>25</v>
      </c>
      <c r="B4" s="51" t="s">
        <v>16</v>
      </c>
      <c r="C4" s="51" t="s">
        <v>27</v>
      </c>
      <c r="D4" s="49" t="s">
        <v>30</v>
      </c>
      <c r="E4" s="57" t="s">
        <v>26</v>
      </c>
      <c r="F4" s="57" t="s">
        <v>26</v>
      </c>
      <c r="G4" s="57" t="s">
        <v>26</v>
      </c>
      <c r="H4" s="57" t="s">
        <v>26</v>
      </c>
      <c r="I4" s="51"/>
      <c r="J4" s="51"/>
      <c r="K4" s="51"/>
      <c r="L4" s="51"/>
      <c r="M4" s="50">
        <v>4</v>
      </c>
      <c r="N4" s="51">
        <f>M4</f>
        <v>4</v>
      </c>
      <c r="O4" s="52">
        <f>N4*260</f>
        <v>1040</v>
      </c>
      <c r="P4" s="55"/>
      <c r="Q4" s="55"/>
      <c r="R4" s="22">
        <f>O4-P4</f>
        <v>1040</v>
      </c>
    </row>
    <row r="5" spans="1:18" s="42" customFormat="1" ht="25.5" customHeight="1" thickTop="1">
      <c r="A5" s="59" t="s">
        <v>25</v>
      </c>
      <c r="B5" s="44"/>
      <c r="C5" s="58" t="s">
        <v>41</v>
      </c>
      <c r="D5" s="43"/>
      <c r="E5" s="44"/>
      <c r="F5" s="44"/>
      <c r="G5" s="44"/>
      <c r="H5" s="44"/>
      <c r="I5" s="44"/>
      <c r="J5" s="44"/>
      <c r="K5" s="44"/>
      <c r="L5" s="44"/>
      <c r="M5" s="45">
        <f>SUM(M3:M4)</f>
        <v>8</v>
      </c>
      <c r="N5" s="45">
        <f>SUM(N3:N4)</f>
        <v>8</v>
      </c>
      <c r="O5" s="45">
        <f>SUM(O3:O4)</f>
        <v>2080</v>
      </c>
      <c r="P5" s="45">
        <f>SUM(P3:P4)</f>
        <v>0</v>
      </c>
      <c r="Q5" s="45"/>
      <c r="R5" s="46">
        <f>SUM(R3:R4)</f>
        <v>2080</v>
      </c>
    </row>
    <row r="7" spans="1:18" s="2" customFormat="1" ht="24" customHeight="1">
      <c r="A7" s="8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8"/>
      <c r="O7" s="1"/>
      <c r="P7" s="8"/>
      <c r="Q7" s="8"/>
      <c r="R7" s="8"/>
    </row>
    <row r="8" spans="1:18" customFormat="1">
      <c r="A8" s="3" t="s">
        <v>3</v>
      </c>
      <c r="B8" s="7"/>
      <c r="C8" s="4"/>
      <c r="D8" s="32"/>
      <c r="E8" s="4"/>
      <c r="F8" s="5"/>
      <c r="G8" s="5"/>
      <c r="H8" s="5"/>
      <c r="I8" s="5"/>
      <c r="J8" s="4"/>
      <c r="K8" s="4"/>
      <c r="L8" s="4"/>
      <c r="M8" s="10"/>
      <c r="N8" s="4"/>
      <c r="O8" s="37"/>
    </row>
    <row r="9" spans="1:18" customFormat="1">
      <c r="B9" s="1"/>
      <c r="D9" s="33"/>
      <c r="E9" s="1"/>
      <c r="F9" s="1"/>
      <c r="G9" s="1"/>
      <c r="H9" s="1"/>
      <c r="I9" s="1"/>
      <c r="J9" s="1"/>
      <c r="K9" s="1"/>
      <c r="L9" s="1"/>
      <c r="M9" s="13"/>
      <c r="O9" s="37"/>
    </row>
    <row r="11" spans="1:18" s="18" customFormat="1">
      <c r="A11" s="15"/>
      <c r="B11" s="19"/>
      <c r="C11" s="15"/>
      <c r="D11" s="31"/>
      <c r="E11" s="19"/>
      <c r="F11" s="19"/>
      <c r="G11" s="19"/>
      <c r="H11" s="19"/>
      <c r="I11" s="19"/>
      <c r="J11" s="19"/>
      <c r="K11" s="19"/>
      <c r="L11" s="19"/>
      <c r="M11" s="11"/>
      <c r="N11" s="13"/>
      <c r="O11" s="38"/>
      <c r="P11" s="13"/>
      <c r="Q11" s="13"/>
      <c r="R11" s="13"/>
    </row>
    <row r="12" spans="1:18" s="18" customFormat="1">
      <c r="A12" s="15"/>
      <c r="B12" s="19"/>
      <c r="C12" s="15"/>
      <c r="D12" s="31"/>
      <c r="E12" s="19"/>
      <c r="F12" s="19"/>
      <c r="G12" s="19"/>
      <c r="H12" s="19"/>
      <c r="I12" s="19"/>
      <c r="J12" s="19"/>
      <c r="K12" s="19"/>
      <c r="L12" s="19"/>
      <c r="M12" s="11"/>
      <c r="N12" s="13"/>
      <c r="O12" s="38"/>
      <c r="P12" s="13"/>
      <c r="Q12" s="13"/>
      <c r="R12" s="13"/>
    </row>
    <row r="13" spans="1:18" s="18" customFormat="1">
      <c r="A13" s="15"/>
      <c r="B13" s="19"/>
      <c r="C13" s="15"/>
      <c r="D13" s="31"/>
      <c r="E13" s="19"/>
      <c r="F13" s="19"/>
      <c r="G13" s="19"/>
      <c r="H13" s="19"/>
      <c r="I13" s="19"/>
      <c r="J13" s="19"/>
      <c r="K13" s="19"/>
      <c r="L13" s="19"/>
      <c r="M13" s="11"/>
      <c r="N13" s="13"/>
      <c r="O13" s="38"/>
      <c r="P13" s="13"/>
      <c r="Q13" s="13"/>
      <c r="R13" s="13"/>
    </row>
    <row r="14" spans="1:18" s="18" customFormat="1">
      <c r="A14" s="15"/>
      <c r="B14" s="19"/>
      <c r="C14" s="15"/>
      <c r="D14" s="31"/>
      <c r="E14" s="19"/>
      <c r="F14" s="19"/>
      <c r="G14" s="19"/>
      <c r="H14" s="19"/>
      <c r="I14" s="19"/>
      <c r="J14" s="19"/>
      <c r="K14" s="19"/>
      <c r="L14" s="19"/>
      <c r="M14" s="11"/>
      <c r="N14" s="13"/>
      <c r="O14" s="38"/>
      <c r="P14" s="13"/>
      <c r="Q14" s="13"/>
      <c r="R14" s="13"/>
    </row>
    <row r="15" spans="1:18" s="18" customFormat="1">
      <c r="A15" s="15"/>
      <c r="B15" s="19"/>
      <c r="C15" s="15"/>
      <c r="D15" s="31"/>
      <c r="E15" s="19"/>
      <c r="F15" s="19"/>
      <c r="G15" s="19"/>
      <c r="H15" s="19"/>
      <c r="I15" s="19"/>
      <c r="J15" s="19"/>
      <c r="K15" s="19"/>
      <c r="L15" s="19"/>
      <c r="M15" s="11"/>
      <c r="N15" s="13"/>
      <c r="O15" s="38"/>
      <c r="P15" s="13"/>
      <c r="Q15" s="13"/>
      <c r="R15" s="13"/>
    </row>
    <row r="16" spans="1:18" s="18" customFormat="1">
      <c r="A16" s="15"/>
      <c r="B16" s="19"/>
      <c r="C16" s="15"/>
      <c r="D16" s="31"/>
      <c r="E16" s="19"/>
      <c r="F16" s="19"/>
      <c r="G16" s="19"/>
      <c r="H16" s="19"/>
      <c r="I16" s="19"/>
      <c r="J16" s="19"/>
      <c r="K16" s="19"/>
      <c r="L16" s="19"/>
      <c r="M16" s="11"/>
      <c r="N16" s="13"/>
      <c r="O16" s="38"/>
      <c r="P16" s="13"/>
      <c r="Q16" s="13"/>
      <c r="R16" s="13"/>
    </row>
    <row r="17" spans="1:18" s="18" customFormat="1">
      <c r="A17" s="15"/>
      <c r="B17" s="19"/>
      <c r="C17" s="15"/>
      <c r="D17" s="31"/>
      <c r="E17" s="19"/>
      <c r="F17" s="19"/>
      <c r="G17" s="19"/>
      <c r="H17" s="19"/>
      <c r="I17" s="19"/>
      <c r="J17" s="19"/>
      <c r="K17" s="19"/>
      <c r="L17" s="19"/>
      <c r="M17" s="11"/>
      <c r="N17" s="13"/>
      <c r="O17" s="38"/>
      <c r="P17" s="13"/>
      <c r="Q17" s="13"/>
      <c r="R17" s="13"/>
    </row>
    <row r="18" spans="1:18" s="18" customFormat="1">
      <c r="A18" s="15"/>
      <c r="B18" s="19"/>
      <c r="C18" s="15"/>
      <c r="D18" s="31"/>
      <c r="E18" s="19"/>
      <c r="F18" s="19"/>
      <c r="G18" s="19"/>
      <c r="H18" s="19"/>
      <c r="I18" s="19"/>
      <c r="J18" s="19"/>
      <c r="K18" s="19"/>
      <c r="L18" s="19"/>
      <c r="M18" s="11"/>
      <c r="N18" s="13"/>
      <c r="O18" s="38"/>
      <c r="P18" s="13"/>
      <c r="Q18" s="13"/>
      <c r="R18" s="13"/>
    </row>
    <row r="19" spans="1:18" s="18" customFormat="1">
      <c r="A19" s="15"/>
      <c r="B19" s="19"/>
      <c r="C19" s="15"/>
      <c r="D19" s="31"/>
      <c r="E19" s="19"/>
      <c r="F19" s="19"/>
      <c r="G19" s="19"/>
      <c r="H19" s="19"/>
      <c r="I19" s="19"/>
      <c r="J19" s="19"/>
      <c r="K19" s="19"/>
      <c r="L19" s="19"/>
      <c r="M19" s="11"/>
      <c r="N19" s="13"/>
      <c r="O19" s="38"/>
      <c r="P19" s="13"/>
      <c r="Q19" s="13"/>
      <c r="R19" s="13"/>
    </row>
    <row r="20" spans="1:18" s="18" customFormat="1">
      <c r="A20" s="15"/>
      <c r="B20" s="19"/>
      <c r="C20" s="15"/>
      <c r="D20" s="31"/>
      <c r="E20" s="19"/>
      <c r="F20" s="19"/>
      <c r="G20" s="19"/>
      <c r="H20" s="19"/>
      <c r="I20" s="19"/>
      <c r="J20" s="19"/>
      <c r="K20" s="19"/>
      <c r="L20" s="19"/>
      <c r="M20" s="11"/>
      <c r="N20" s="13"/>
      <c r="O20" s="38"/>
      <c r="P20" s="13"/>
      <c r="Q20" s="13"/>
      <c r="R20" s="13"/>
    </row>
    <row r="21" spans="1:18" s="18" customFormat="1">
      <c r="A21" s="15"/>
      <c r="B21" s="19"/>
      <c r="C21" s="15"/>
      <c r="D21" s="31"/>
      <c r="E21" s="19"/>
      <c r="F21" s="19"/>
      <c r="G21" s="19"/>
      <c r="H21" s="19"/>
      <c r="I21" s="19"/>
      <c r="J21" s="19"/>
      <c r="K21" s="19"/>
      <c r="L21" s="19"/>
      <c r="M21" s="11"/>
      <c r="N21" s="13"/>
      <c r="O21" s="38"/>
      <c r="P21" s="13"/>
      <c r="Q21" s="13"/>
      <c r="R21" s="13"/>
    </row>
    <row r="22" spans="1:18" s="18" customFormat="1">
      <c r="A22" s="15"/>
      <c r="B22" s="20"/>
      <c r="C22" s="16"/>
      <c r="D22" s="34"/>
      <c r="E22" s="20"/>
      <c r="F22" s="20"/>
      <c r="G22" s="20"/>
      <c r="H22" s="20"/>
      <c r="I22" s="20"/>
      <c r="J22" s="20"/>
      <c r="K22" s="20"/>
      <c r="L22" s="20"/>
      <c r="M22" s="12"/>
      <c r="N22" s="21"/>
      <c r="O22" s="39"/>
      <c r="P22" s="21"/>
      <c r="Q22" s="21"/>
      <c r="R22" s="21"/>
    </row>
    <row r="23" spans="1:18">
      <c r="A23" s="15"/>
      <c r="B23" s="19"/>
      <c r="C23" s="15"/>
      <c r="E23" s="19"/>
      <c r="F23" s="19"/>
      <c r="G23" s="19"/>
      <c r="H23" s="19"/>
      <c r="I23" s="19"/>
      <c r="J23" s="19"/>
      <c r="K23" s="19"/>
      <c r="L23" s="19"/>
      <c r="M23" s="11"/>
    </row>
    <row r="24" spans="1:18">
      <c r="A24" s="15"/>
      <c r="B24" s="19"/>
      <c r="C24" s="15"/>
      <c r="E24" s="19"/>
      <c r="F24" s="19"/>
      <c r="G24" s="19"/>
      <c r="H24" s="19"/>
      <c r="I24" s="19"/>
      <c r="J24" s="19"/>
      <c r="K24" s="19"/>
      <c r="L24" s="19"/>
      <c r="M24" s="11"/>
    </row>
    <row r="25" spans="1:18">
      <c r="A25" s="15"/>
      <c r="B25" s="19"/>
      <c r="C25" s="15"/>
      <c r="E25" s="19"/>
      <c r="F25" s="19"/>
      <c r="G25" s="19"/>
      <c r="H25" s="19"/>
      <c r="I25" s="19"/>
      <c r="J25" s="19"/>
      <c r="K25" s="19"/>
      <c r="L25" s="19"/>
      <c r="M25" s="11"/>
    </row>
    <row r="26" spans="1:18">
      <c r="A26" s="15"/>
      <c r="B26" s="19"/>
      <c r="C26" s="15"/>
      <c r="E26" s="19"/>
      <c r="F26" s="19"/>
      <c r="G26" s="19"/>
      <c r="H26" s="19"/>
      <c r="I26" s="19"/>
      <c r="J26" s="19"/>
      <c r="K26" s="19"/>
      <c r="L26" s="19"/>
      <c r="M26" s="11"/>
    </row>
    <row r="27" spans="1:18">
      <c r="A27" s="15"/>
      <c r="B27" s="19"/>
      <c r="C27" s="15"/>
      <c r="E27" s="19"/>
      <c r="F27" s="19"/>
      <c r="G27" s="19"/>
      <c r="H27" s="19"/>
      <c r="I27" s="19"/>
      <c r="J27" s="19"/>
      <c r="K27" s="19"/>
      <c r="L27" s="19"/>
      <c r="M27" s="11"/>
    </row>
    <row r="28" spans="1:18">
      <c r="A28" s="15"/>
      <c r="B28" s="19"/>
      <c r="C28" s="15"/>
      <c r="E28" s="19"/>
      <c r="F28" s="19"/>
      <c r="G28" s="19"/>
      <c r="H28" s="19"/>
      <c r="I28" s="19"/>
      <c r="J28" s="19"/>
      <c r="K28" s="19"/>
      <c r="L28" s="19"/>
      <c r="M28" s="11"/>
    </row>
    <row r="29" spans="1:18">
      <c r="A29" s="15"/>
      <c r="B29" s="19"/>
      <c r="C29" s="15"/>
      <c r="E29" s="19"/>
      <c r="F29" s="19"/>
      <c r="G29" s="19"/>
      <c r="H29" s="19"/>
      <c r="I29" s="19"/>
      <c r="J29" s="19"/>
      <c r="K29" s="19"/>
      <c r="L29" s="19"/>
      <c r="M29" s="11"/>
    </row>
    <row r="30" spans="1:18">
      <c r="A30" s="15"/>
      <c r="B30" s="19"/>
      <c r="C30" s="15"/>
      <c r="E30" s="19"/>
      <c r="F30" s="19"/>
      <c r="G30" s="19"/>
      <c r="H30" s="19"/>
      <c r="I30" s="19"/>
      <c r="J30" s="19"/>
      <c r="K30" s="19"/>
      <c r="L30" s="19"/>
      <c r="M30" s="11"/>
    </row>
    <row r="31" spans="1:18">
      <c r="A31" s="15"/>
      <c r="B31" s="19"/>
      <c r="C31" s="15"/>
      <c r="E31" s="19"/>
      <c r="F31" s="19"/>
      <c r="G31" s="19"/>
      <c r="H31" s="19"/>
      <c r="I31" s="19"/>
      <c r="J31" s="19"/>
      <c r="K31" s="19"/>
      <c r="L31" s="19"/>
      <c r="M31" s="11"/>
    </row>
    <row r="32" spans="1:18">
      <c r="A32" s="15"/>
      <c r="B32" s="19"/>
      <c r="C32" s="15"/>
      <c r="E32" s="19"/>
      <c r="F32" s="19"/>
      <c r="G32" s="19"/>
      <c r="H32" s="19"/>
      <c r="I32" s="19"/>
      <c r="J32" s="19"/>
      <c r="K32" s="19"/>
      <c r="L32" s="19"/>
      <c r="M32" s="11"/>
    </row>
    <row r="33" spans="1:13">
      <c r="A33" s="15"/>
      <c r="B33" s="19"/>
      <c r="C33" s="15"/>
      <c r="E33" s="19"/>
      <c r="F33" s="19"/>
      <c r="G33" s="19"/>
      <c r="H33" s="19"/>
      <c r="I33" s="19"/>
      <c r="J33" s="19"/>
      <c r="K33" s="19"/>
      <c r="L33" s="19"/>
      <c r="M33" s="11"/>
    </row>
    <row r="34" spans="1:13">
      <c r="A34" s="15"/>
      <c r="B34" s="19"/>
      <c r="C34" s="15"/>
      <c r="E34" s="19"/>
      <c r="F34" s="19"/>
      <c r="G34" s="19"/>
      <c r="H34" s="19"/>
      <c r="I34" s="19"/>
      <c r="J34" s="19"/>
      <c r="K34" s="19"/>
      <c r="L34" s="19"/>
      <c r="M34" s="11"/>
    </row>
    <row r="35" spans="1:13">
      <c r="A35" s="15"/>
      <c r="B35" s="19"/>
      <c r="C35" s="15"/>
      <c r="E35" s="19"/>
      <c r="F35" s="19"/>
      <c r="G35" s="19"/>
      <c r="H35" s="19"/>
      <c r="I35" s="19"/>
      <c r="J35" s="19"/>
      <c r="K35" s="19"/>
      <c r="L35" s="19"/>
      <c r="M35" s="11"/>
    </row>
    <row r="36" spans="1:13">
      <c r="A36" s="15"/>
      <c r="B36" s="19"/>
      <c r="C36" s="15"/>
      <c r="E36" s="19"/>
      <c r="F36" s="19"/>
      <c r="G36" s="19"/>
      <c r="H36" s="19"/>
      <c r="I36" s="19"/>
      <c r="J36" s="19"/>
      <c r="K36" s="19"/>
      <c r="L36" s="19"/>
      <c r="M36" s="11"/>
    </row>
    <row r="37" spans="1:13">
      <c r="A37" s="15"/>
      <c r="B37" s="19"/>
      <c r="C37" s="15"/>
      <c r="E37" s="19"/>
      <c r="F37" s="19"/>
      <c r="G37" s="19"/>
      <c r="H37" s="19"/>
      <c r="I37" s="19"/>
      <c r="J37" s="19"/>
      <c r="K37" s="19"/>
      <c r="L37" s="19"/>
      <c r="M37" s="11"/>
    </row>
    <row r="38" spans="1:13">
      <c r="A38" s="15"/>
      <c r="B38" s="19"/>
      <c r="C38" s="15"/>
      <c r="E38" s="19"/>
      <c r="F38" s="19"/>
      <c r="G38" s="19"/>
      <c r="H38" s="19"/>
      <c r="I38" s="19"/>
      <c r="J38" s="19"/>
      <c r="K38" s="19"/>
      <c r="L38" s="19"/>
      <c r="M38" s="11"/>
    </row>
    <row r="39" spans="1:13">
      <c r="A39" s="15"/>
      <c r="B39" s="19"/>
      <c r="C39" s="15"/>
      <c r="E39" s="19"/>
      <c r="F39" s="19"/>
      <c r="G39" s="19"/>
      <c r="H39" s="19"/>
      <c r="I39" s="19"/>
      <c r="J39" s="19"/>
      <c r="K39" s="19"/>
      <c r="L39" s="19"/>
      <c r="M39" s="11"/>
    </row>
    <row r="40" spans="1:13">
      <c r="A40" s="15"/>
      <c r="B40" s="19"/>
      <c r="C40" s="15"/>
      <c r="E40" s="19"/>
      <c r="F40" s="19"/>
      <c r="G40" s="19"/>
      <c r="H40" s="19"/>
      <c r="I40" s="19"/>
      <c r="J40" s="19"/>
      <c r="K40" s="19"/>
      <c r="L40" s="19"/>
      <c r="M40" s="11"/>
    </row>
    <row r="41" spans="1:13">
      <c r="A41" s="15"/>
      <c r="B41" s="19"/>
      <c r="C41" s="15"/>
      <c r="E41" s="19"/>
      <c r="F41" s="19"/>
      <c r="G41" s="19"/>
      <c r="H41" s="19"/>
      <c r="I41" s="19"/>
      <c r="J41" s="19"/>
      <c r="K41" s="19"/>
      <c r="L41" s="19"/>
      <c r="M41" s="11"/>
    </row>
    <row r="42" spans="1:13">
      <c r="A42" s="15"/>
      <c r="B42" s="19"/>
      <c r="C42" s="15"/>
      <c r="E42" s="19"/>
      <c r="F42" s="19"/>
      <c r="G42" s="19"/>
      <c r="H42" s="19"/>
      <c r="I42" s="19"/>
      <c r="J42" s="19"/>
      <c r="K42" s="19"/>
      <c r="L42" s="19"/>
      <c r="M42" s="11"/>
    </row>
    <row r="43" spans="1:13">
      <c r="A43" s="15"/>
      <c r="B43" s="19"/>
      <c r="C43" s="15"/>
      <c r="E43" s="19"/>
      <c r="F43" s="19"/>
      <c r="G43" s="19"/>
      <c r="H43" s="19"/>
      <c r="I43" s="19"/>
      <c r="J43" s="19"/>
      <c r="K43" s="19"/>
      <c r="L43" s="19"/>
      <c r="M43" s="11"/>
    </row>
    <row r="44" spans="1:13">
      <c r="A44" s="15"/>
      <c r="B44" s="19"/>
      <c r="C44" s="15"/>
      <c r="E44" s="19"/>
      <c r="F44" s="19"/>
      <c r="G44" s="19"/>
      <c r="H44" s="19"/>
      <c r="I44" s="19"/>
      <c r="J44" s="19"/>
      <c r="K44" s="19"/>
      <c r="L44" s="19"/>
      <c r="M44" s="11"/>
    </row>
    <row r="45" spans="1:13">
      <c r="A45" s="15"/>
      <c r="B45" s="19"/>
      <c r="C45" s="15"/>
      <c r="E45" s="19"/>
      <c r="F45" s="19"/>
      <c r="G45" s="19"/>
      <c r="H45" s="19"/>
      <c r="I45" s="19"/>
      <c r="J45" s="19"/>
      <c r="K45" s="19"/>
      <c r="L45" s="19"/>
      <c r="M45" s="11"/>
    </row>
    <row r="46" spans="1:13">
      <c r="A46" s="15"/>
      <c r="B46" s="19"/>
      <c r="C46" s="15"/>
      <c r="E46" s="19"/>
      <c r="F46" s="19"/>
      <c r="G46" s="19"/>
      <c r="H46" s="19"/>
      <c r="I46" s="19"/>
      <c r="J46" s="19"/>
      <c r="K46" s="19"/>
      <c r="L46" s="19"/>
      <c r="M46" s="11"/>
    </row>
    <row r="47" spans="1:13">
      <c r="A47" s="15"/>
      <c r="B47" s="19"/>
      <c r="C47" s="15"/>
      <c r="E47" s="19"/>
      <c r="F47" s="19"/>
      <c r="G47" s="19"/>
      <c r="H47" s="19"/>
      <c r="I47" s="19"/>
      <c r="J47" s="19"/>
      <c r="K47" s="19"/>
      <c r="L47" s="19"/>
      <c r="M47" s="11"/>
    </row>
    <row r="48" spans="1:13">
      <c r="A48" s="15"/>
      <c r="B48" s="19"/>
      <c r="C48" s="15"/>
      <c r="E48" s="19"/>
      <c r="F48" s="19"/>
      <c r="G48" s="19"/>
      <c r="H48" s="19"/>
      <c r="I48" s="19"/>
      <c r="J48" s="19"/>
      <c r="K48" s="19"/>
      <c r="L48" s="19"/>
      <c r="M48" s="11"/>
    </row>
    <row r="49" spans="1:18">
      <c r="A49" s="15"/>
      <c r="B49" s="19"/>
      <c r="C49" s="15"/>
      <c r="E49" s="19"/>
      <c r="F49" s="19"/>
      <c r="G49" s="19"/>
      <c r="H49" s="19"/>
      <c r="I49" s="19"/>
      <c r="J49" s="19"/>
      <c r="K49" s="19"/>
      <c r="L49" s="19"/>
      <c r="M49" s="11"/>
    </row>
    <row r="50" spans="1:18">
      <c r="A50" s="15"/>
      <c r="B50" s="19"/>
      <c r="C50" s="15"/>
      <c r="E50" s="19"/>
      <c r="F50" s="19"/>
      <c r="G50" s="19"/>
      <c r="H50" s="19"/>
      <c r="I50" s="19"/>
      <c r="J50" s="19"/>
      <c r="K50" s="19"/>
      <c r="L50" s="19"/>
      <c r="M50" s="11"/>
    </row>
    <row r="51" spans="1:18">
      <c r="A51" s="15"/>
      <c r="B51" s="19"/>
      <c r="C51" s="15"/>
      <c r="E51" s="19"/>
      <c r="F51" s="19"/>
      <c r="G51" s="19"/>
      <c r="H51" s="19"/>
      <c r="I51" s="19"/>
      <c r="J51" s="19"/>
      <c r="K51" s="19"/>
      <c r="L51" s="19"/>
      <c r="M51" s="11"/>
    </row>
    <row r="52" spans="1:18">
      <c r="A52" s="15"/>
      <c r="B52" s="19"/>
      <c r="C52" s="15"/>
      <c r="E52" s="19"/>
      <c r="F52" s="19"/>
      <c r="G52" s="19"/>
      <c r="H52" s="19"/>
      <c r="I52" s="19"/>
      <c r="J52" s="19"/>
      <c r="K52" s="19"/>
      <c r="L52" s="19"/>
      <c r="M52" s="11"/>
    </row>
    <row r="53" spans="1:18">
      <c r="A53" s="15"/>
      <c r="B53" s="19"/>
      <c r="C53" s="15"/>
      <c r="E53" s="19"/>
      <c r="F53" s="19"/>
      <c r="G53" s="19"/>
      <c r="H53" s="19"/>
      <c r="I53" s="19"/>
      <c r="J53" s="19"/>
      <c r="K53" s="19"/>
      <c r="L53" s="19"/>
      <c r="M53" s="11"/>
    </row>
    <row r="54" spans="1:18">
      <c r="A54" s="15"/>
      <c r="B54" s="19"/>
      <c r="C54" s="15"/>
      <c r="E54" s="19"/>
      <c r="F54" s="19"/>
      <c r="G54" s="19"/>
      <c r="H54" s="19"/>
      <c r="I54" s="19"/>
      <c r="J54" s="19"/>
      <c r="K54" s="19"/>
      <c r="L54" s="19"/>
      <c r="M54" s="11"/>
    </row>
    <row r="55" spans="1:18">
      <c r="A55" s="16"/>
      <c r="B55" s="20"/>
      <c r="C55" s="16"/>
      <c r="D55" s="34"/>
      <c r="E55" s="20"/>
      <c r="F55" s="20"/>
      <c r="G55" s="20"/>
      <c r="H55" s="20"/>
      <c r="I55" s="20"/>
      <c r="J55" s="20"/>
      <c r="K55" s="20"/>
      <c r="L55" s="20"/>
      <c r="M55" s="12"/>
      <c r="N55" s="21"/>
      <c r="O55" s="39"/>
      <c r="P55" s="21"/>
      <c r="Q55" s="21"/>
      <c r="R55" s="21"/>
    </row>
    <row r="56" spans="1:18">
      <c r="A56" s="15"/>
      <c r="B56" s="19"/>
      <c r="C56" s="15"/>
      <c r="E56" s="19"/>
      <c r="F56" s="19"/>
      <c r="G56" s="19"/>
      <c r="H56" s="19"/>
      <c r="I56" s="19"/>
      <c r="J56" s="19"/>
      <c r="K56" s="19"/>
      <c r="L56" s="19"/>
      <c r="M56" s="11"/>
    </row>
    <row r="57" spans="1:18">
      <c r="A57" s="15"/>
      <c r="B57" s="19"/>
      <c r="C57" s="15"/>
      <c r="E57" s="19"/>
      <c r="F57" s="19"/>
      <c r="G57" s="19"/>
      <c r="H57" s="19"/>
      <c r="I57" s="19"/>
      <c r="J57" s="19"/>
      <c r="K57" s="19"/>
      <c r="L57" s="19"/>
      <c r="M57" s="11"/>
    </row>
    <row r="58" spans="1:18" s="21" customFormat="1">
      <c r="A58" s="15"/>
      <c r="B58" s="19"/>
      <c r="C58" s="15"/>
      <c r="D58" s="31"/>
      <c r="E58" s="19"/>
      <c r="F58" s="19"/>
      <c r="G58" s="19"/>
      <c r="H58" s="19"/>
      <c r="I58" s="19"/>
      <c r="J58" s="19"/>
      <c r="K58" s="19"/>
      <c r="L58" s="19"/>
      <c r="M58" s="11"/>
      <c r="N58" s="13"/>
      <c r="O58" s="38"/>
      <c r="P58" s="13"/>
      <c r="Q58" s="13"/>
      <c r="R58" s="13"/>
    </row>
    <row r="59" spans="1:18">
      <c r="A59" s="15"/>
      <c r="B59" s="19"/>
      <c r="C59" s="15"/>
      <c r="E59" s="19"/>
      <c r="F59" s="19"/>
      <c r="G59" s="19"/>
      <c r="H59" s="19"/>
      <c r="I59" s="19"/>
      <c r="J59" s="19"/>
      <c r="K59" s="19"/>
      <c r="L59" s="19"/>
      <c r="M59" s="11"/>
    </row>
    <row r="60" spans="1:18">
      <c r="A60" s="15"/>
      <c r="B60" s="20"/>
      <c r="C60" s="16"/>
      <c r="D60" s="34"/>
      <c r="E60" s="20"/>
      <c r="F60" s="20"/>
      <c r="G60" s="20"/>
      <c r="H60" s="20"/>
      <c r="I60" s="20"/>
      <c r="J60" s="20"/>
      <c r="K60" s="20"/>
      <c r="L60" s="20"/>
      <c r="M60" s="12"/>
      <c r="N60" s="21"/>
      <c r="O60" s="39"/>
      <c r="P60" s="21"/>
      <c r="Q60" s="21"/>
      <c r="R60" s="21"/>
    </row>
    <row r="61" spans="1:18">
      <c r="A61" s="15"/>
      <c r="B61" s="20"/>
      <c r="C61" s="16"/>
      <c r="D61" s="34"/>
      <c r="E61" s="20"/>
      <c r="F61" s="20"/>
      <c r="G61" s="20"/>
      <c r="H61" s="20"/>
      <c r="I61" s="20"/>
      <c r="J61" s="20"/>
      <c r="K61" s="20"/>
      <c r="L61" s="20"/>
      <c r="M61" s="12"/>
      <c r="N61" s="21"/>
      <c r="O61" s="39"/>
      <c r="P61" s="21"/>
      <c r="Q61" s="21"/>
      <c r="R61" s="21"/>
    </row>
    <row r="62" spans="1:18">
      <c r="A62" s="15"/>
      <c r="B62" s="20"/>
      <c r="C62" s="16"/>
      <c r="D62" s="34"/>
      <c r="E62" s="20"/>
      <c r="F62" s="20"/>
      <c r="G62" s="20"/>
      <c r="H62" s="20"/>
      <c r="I62" s="20"/>
      <c r="J62" s="20"/>
      <c r="K62" s="20"/>
      <c r="L62" s="20"/>
      <c r="M62" s="12"/>
      <c r="N62" s="21"/>
      <c r="O62" s="39"/>
      <c r="P62" s="21"/>
      <c r="Q62" s="21"/>
      <c r="R62" s="21"/>
    </row>
    <row r="63" spans="1:18">
      <c r="M63" s="11"/>
      <c r="N63" s="11"/>
      <c r="P63" s="11"/>
      <c r="Q63" s="11"/>
      <c r="R63" s="11"/>
    </row>
  </sheetData>
  <mergeCells count="1">
    <mergeCell ref="A1:R1"/>
  </mergeCells>
  <phoneticPr fontId="3" type="noConversion"/>
  <pageMargins left="7.874015748031496E-2" right="7.874015748031496E-2" top="0.59055118110236227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105.11 (2)</vt:lpstr>
      <vt:lpstr>105.11 (長代)</vt:lpstr>
      <vt:lpstr>105.11 (幼兒基輔)</vt:lpstr>
      <vt:lpstr>'105.11 (2)'!Print_Titles</vt:lpstr>
      <vt:lpstr>'105.11 (幼兒基輔)'!Print_Titles</vt:lpstr>
      <vt:lpstr>'105.11 (長代)'!Print_Titles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user</cp:lastModifiedBy>
  <cp:lastPrinted>2016-11-30T06:48:58Z</cp:lastPrinted>
  <dcterms:created xsi:type="dcterms:W3CDTF">2013-07-15T00:35:39Z</dcterms:created>
  <dcterms:modified xsi:type="dcterms:W3CDTF">2016-11-30T07:40:36Z</dcterms:modified>
</cp:coreProperties>
</file>