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070124公告\"/>
    </mc:Choice>
  </mc:AlternateContent>
  <bookViews>
    <workbookView xWindow="240" yWindow="120" windowWidth="14616" windowHeight="7200"/>
  </bookViews>
  <sheets>
    <sheet name="10701 (3)" sheetId="6" r:id="rId1"/>
  </sheets>
  <definedNames>
    <definedName name="_xlnm.Print_Titles" localSheetId="0">'10701 (3)'!$1:$2</definedName>
  </definedNames>
  <calcPr calcId="162913"/>
</workbook>
</file>

<file path=xl/calcChain.xml><?xml version="1.0" encoding="utf-8"?>
<calcChain xmlns="http://schemas.openxmlformats.org/spreadsheetml/2006/main">
  <c r="S95" i="6" l="1"/>
  <c r="R95" i="6"/>
  <c r="Q95" i="6"/>
  <c r="P95" i="6"/>
  <c r="O95" i="6"/>
  <c r="N95" i="6"/>
  <c r="S94" i="6"/>
  <c r="R94" i="6"/>
  <c r="Q94" i="6"/>
  <c r="P94" i="6"/>
  <c r="O94" i="6"/>
  <c r="N94" i="6"/>
  <c r="S90" i="6"/>
  <c r="R90" i="6"/>
  <c r="Q90" i="6"/>
  <c r="P90" i="6"/>
  <c r="O90" i="6"/>
  <c r="N90" i="6"/>
  <c r="S88" i="6"/>
  <c r="R88" i="6"/>
  <c r="Q88" i="6"/>
  <c r="P88" i="6"/>
  <c r="O88" i="6"/>
  <c r="N88" i="6"/>
  <c r="S86" i="6"/>
  <c r="R86" i="6"/>
  <c r="Q86" i="6"/>
  <c r="P86" i="6"/>
  <c r="O86" i="6"/>
  <c r="N86" i="6"/>
  <c r="S84" i="6"/>
  <c r="R84" i="6"/>
  <c r="Q84" i="6"/>
  <c r="P84" i="6"/>
  <c r="O84" i="6"/>
  <c r="N84" i="6"/>
  <c r="S82" i="6"/>
  <c r="R82" i="6"/>
  <c r="Q82" i="6"/>
  <c r="P82" i="6"/>
  <c r="O82" i="6"/>
  <c r="N82" i="6"/>
  <c r="S80" i="6"/>
  <c r="R80" i="6"/>
  <c r="Q80" i="6"/>
  <c r="P80" i="6"/>
  <c r="O80" i="6"/>
  <c r="N80" i="6"/>
  <c r="S75" i="6"/>
  <c r="R75" i="6"/>
  <c r="Q75" i="6"/>
  <c r="P75" i="6"/>
  <c r="O75" i="6"/>
  <c r="N75" i="6"/>
  <c r="S73" i="6"/>
  <c r="R73" i="6"/>
  <c r="Q73" i="6"/>
  <c r="P73" i="6"/>
  <c r="O73" i="6"/>
  <c r="N73" i="6"/>
  <c r="S68" i="6"/>
  <c r="R68" i="6"/>
  <c r="Q68" i="6"/>
  <c r="P68" i="6"/>
  <c r="O68" i="6"/>
  <c r="N68" i="6"/>
  <c r="S66" i="6"/>
  <c r="R66" i="6"/>
  <c r="Q66" i="6"/>
  <c r="P66" i="6"/>
  <c r="O66" i="6"/>
  <c r="N66" i="6"/>
  <c r="S63" i="6"/>
  <c r="R63" i="6"/>
  <c r="Q63" i="6"/>
  <c r="P63" i="6"/>
  <c r="O63" i="6"/>
  <c r="N63" i="6"/>
  <c r="S61" i="6"/>
  <c r="R61" i="6"/>
  <c r="Q61" i="6"/>
  <c r="P61" i="6"/>
  <c r="O61" i="6"/>
  <c r="N61" i="6"/>
  <c r="S57" i="6"/>
  <c r="R57" i="6"/>
  <c r="Q57" i="6"/>
  <c r="P57" i="6"/>
  <c r="O57" i="6"/>
  <c r="N57" i="6"/>
  <c r="S55" i="6"/>
  <c r="R55" i="6"/>
  <c r="Q55" i="6"/>
  <c r="P55" i="6"/>
  <c r="O55" i="6"/>
  <c r="N55" i="6"/>
  <c r="S53" i="6"/>
  <c r="R53" i="6"/>
  <c r="Q53" i="6"/>
  <c r="P53" i="6"/>
  <c r="O53" i="6"/>
  <c r="N53" i="6"/>
  <c r="S51" i="6"/>
  <c r="R51" i="6"/>
  <c r="Q51" i="6"/>
  <c r="P51" i="6"/>
  <c r="O51" i="6"/>
  <c r="N51" i="6"/>
  <c r="S42" i="6"/>
  <c r="R42" i="6"/>
  <c r="Q42" i="6"/>
  <c r="P42" i="6"/>
  <c r="O42" i="6"/>
  <c r="N42" i="6"/>
  <c r="S40" i="6"/>
  <c r="R40" i="6"/>
  <c r="Q40" i="6"/>
  <c r="P40" i="6"/>
  <c r="O40" i="6"/>
  <c r="N40" i="6"/>
  <c r="S35" i="6"/>
  <c r="R35" i="6"/>
  <c r="Q35" i="6"/>
  <c r="P35" i="6"/>
  <c r="O35" i="6"/>
  <c r="N35" i="6"/>
  <c r="S33" i="6"/>
  <c r="R33" i="6"/>
  <c r="Q33" i="6"/>
  <c r="P33" i="6"/>
  <c r="O33" i="6"/>
  <c r="N33" i="6"/>
  <c r="S31" i="6"/>
  <c r="R31" i="6"/>
  <c r="Q31" i="6"/>
  <c r="P31" i="6"/>
  <c r="O31" i="6"/>
  <c r="N31" i="6"/>
  <c r="S29" i="6"/>
  <c r="R29" i="6"/>
  <c r="Q29" i="6"/>
  <c r="P29" i="6"/>
  <c r="O29" i="6"/>
  <c r="N29" i="6"/>
  <c r="S27" i="6"/>
  <c r="R27" i="6"/>
  <c r="Q27" i="6"/>
  <c r="P27" i="6"/>
  <c r="O27" i="6"/>
  <c r="N27" i="6"/>
  <c r="S24" i="6"/>
  <c r="R24" i="6"/>
  <c r="Q24" i="6"/>
  <c r="P24" i="6"/>
  <c r="O24" i="6"/>
  <c r="N24" i="6"/>
  <c r="S22" i="6"/>
  <c r="R22" i="6"/>
  <c r="Q22" i="6"/>
  <c r="P22" i="6"/>
  <c r="O22" i="6"/>
  <c r="N22" i="6"/>
  <c r="S20" i="6"/>
  <c r="R20" i="6"/>
  <c r="Q20" i="6"/>
  <c r="P20" i="6"/>
  <c r="O20" i="6"/>
  <c r="N20" i="6"/>
  <c r="S18" i="6"/>
  <c r="R18" i="6"/>
  <c r="Q18" i="6"/>
  <c r="P18" i="6"/>
  <c r="O18" i="6"/>
  <c r="N18" i="6"/>
  <c r="S15" i="6"/>
  <c r="R15" i="6"/>
  <c r="Q15" i="6"/>
  <c r="P15" i="6"/>
  <c r="O15" i="6"/>
  <c r="N15" i="6"/>
  <c r="S12" i="6"/>
  <c r="R12" i="6"/>
  <c r="Q12" i="6"/>
  <c r="P12" i="6"/>
  <c r="O12" i="6"/>
  <c r="N12" i="6"/>
  <c r="S10" i="6"/>
  <c r="R10" i="6"/>
  <c r="Q10" i="6"/>
  <c r="P10" i="6"/>
  <c r="O10" i="6"/>
  <c r="N10" i="6"/>
  <c r="S8" i="6"/>
  <c r="R8" i="6"/>
  <c r="Q8" i="6"/>
  <c r="P8" i="6"/>
  <c r="O8" i="6"/>
  <c r="N8" i="6"/>
  <c r="S6" i="6"/>
  <c r="R6" i="6"/>
  <c r="Q6" i="6"/>
  <c r="P6" i="6"/>
  <c r="O6" i="6"/>
  <c r="N6" i="6"/>
  <c r="M34" i="6"/>
  <c r="N34" i="6" s="1"/>
  <c r="O34" i="6" s="1"/>
  <c r="R34" i="6" s="1"/>
  <c r="M11" i="6"/>
  <c r="N11" i="6" s="1"/>
  <c r="O11" i="6" s="1"/>
  <c r="R11" i="6" s="1"/>
  <c r="M62" i="6"/>
  <c r="N62" i="6" s="1"/>
  <c r="O62" i="6" s="1"/>
  <c r="R62" i="6" s="1"/>
  <c r="M79" i="6"/>
  <c r="N79" i="6" s="1"/>
  <c r="O79" i="6" s="1"/>
  <c r="R79" i="6" s="1"/>
  <c r="M93" i="6"/>
  <c r="N93" i="6" s="1"/>
  <c r="O93" i="6" s="1"/>
  <c r="R93" i="6" s="1"/>
  <c r="M92" i="6"/>
  <c r="N92" i="6" s="1"/>
  <c r="O92" i="6" s="1"/>
  <c r="R92" i="6" s="1"/>
  <c r="M91" i="6"/>
  <c r="N91" i="6" s="1"/>
  <c r="O91" i="6" s="1"/>
  <c r="R91" i="6" s="1"/>
  <c r="M89" i="6"/>
  <c r="N89" i="6" s="1"/>
  <c r="O89" i="6" s="1"/>
  <c r="R89" i="6" s="1"/>
  <c r="M87" i="6"/>
  <c r="N87" i="6" s="1"/>
  <c r="O87" i="6" s="1"/>
  <c r="R87" i="6" s="1"/>
  <c r="M85" i="6"/>
  <c r="N85" i="6" s="1"/>
  <c r="O85" i="6" s="1"/>
  <c r="R85" i="6" s="1"/>
  <c r="M83" i="6"/>
  <c r="N83" i="6" s="1"/>
  <c r="O83" i="6" s="1"/>
  <c r="R83" i="6" s="1"/>
  <c r="M78" i="6"/>
  <c r="N78" i="6" s="1"/>
  <c r="O78" i="6" s="1"/>
  <c r="R78" i="6" s="1"/>
  <c r="M81" i="6"/>
  <c r="N81" i="6" s="1"/>
  <c r="O81" i="6" s="1"/>
  <c r="R81" i="6" s="1"/>
  <c r="M77" i="6"/>
  <c r="N77" i="6" s="1"/>
  <c r="O77" i="6" s="1"/>
  <c r="R77" i="6" s="1"/>
  <c r="M76" i="6"/>
  <c r="N76" i="6" s="1"/>
  <c r="O76" i="6" s="1"/>
  <c r="R76" i="6" s="1"/>
  <c r="M74" i="6"/>
  <c r="N74" i="6" s="1"/>
  <c r="O74" i="6" s="1"/>
  <c r="R74" i="6" s="1"/>
  <c r="M72" i="6"/>
  <c r="N72" i="6" s="1"/>
  <c r="O72" i="6" s="1"/>
  <c r="R72" i="6" s="1"/>
  <c r="M71" i="6"/>
  <c r="N71" i="6" s="1"/>
  <c r="O71" i="6" s="1"/>
  <c r="R71" i="6" s="1"/>
  <c r="M70" i="6"/>
  <c r="N70" i="6" s="1"/>
  <c r="O70" i="6" s="1"/>
  <c r="R70" i="6" s="1"/>
  <c r="M69" i="6"/>
  <c r="N69" i="6" s="1"/>
  <c r="O69" i="6" s="1"/>
  <c r="R69" i="6" s="1"/>
  <c r="M67" i="6"/>
  <c r="N67" i="6" s="1"/>
  <c r="O67" i="6" s="1"/>
  <c r="R67" i="6" s="1"/>
  <c r="M65" i="6"/>
  <c r="N65" i="6" s="1"/>
  <c r="O65" i="6" s="1"/>
  <c r="R65" i="6" s="1"/>
  <c r="M64" i="6"/>
  <c r="N64" i="6" s="1"/>
  <c r="O64" i="6" s="1"/>
  <c r="R64" i="6" s="1"/>
  <c r="M60" i="6"/>
  <c r="N60" i="6" s="1"/>
  <c r="O60" i="6" s="1"/>
  <c r="R60" i="6" s="1"/>
  <c r="M59" i="6"/>
  <c r="N59" i="6" s="1"/>
  <c r="O59" i="6" s="1"/>
  <c r="R59" i="6" s="1"/>
  <c r="M56" i="6"/>
  <c r="N56" i="6" s="1"/>
  <c r="O56" i="6" s="1"/>
  <c r="R56" i="6" s="1"/>
  <c r="M54" i="6"/>
  <c r="N54" i="6" s="1"/>
  <c r="O54" i="6" s="1"/>
  <c r="R54" i="6" s="1"/>
  <c r="M52" i="6"/>
  <c r="N52" i="6" s="1"/>
  <c r="O52" i="6" s="1"/>
  <c r="R52" i="6" s="1"/>
  <c r="N9" i="6"/>
  <c r="O9" i="6" s="1"/>
  <c r="R9" i="6" s="1"/>
  <c r="M9" i="6"/>
  <c r="N50" i="6"/>
  <c r="O50" i="6" s="1"/>
  <c r="R50" i="6" s="1"/>
  <c r="N49" i="6"/>
  <c r="O49" i="6" s="1"/>
  <c r="R49" i="6" s="1"/>
  <c r="N48" i="6"/>
  <c r="O48" i="6" s="1"/>
  <c r="R48" i="6" s="1"/>
  <c r="N47" i="6"/>
  <c r="O47" i="6" s="1"/>
  <c r="R47" i="6" s="1"/>
  <c r="N46" i="6"/>
  <c r="O46" i="6" s="1"/>
  <c r="R46" i="6" s="1"/>
  <c r="N45" i="6"/>
  <c r="O45" i="6" s="1"/>
  <c r="R45" i="6" s="1"/>
  <c r="N44" i="6"/>
  <c r="O44" i="6" s="1"/>
  <c r="R44" i="6" s="1"/>
  <c r="N43" i="6"/>
  <c r="O43" i="6" s="1"/>
  <c r="R43" i="6" s="1"/>
  <c r="M41" i="6"/>
  <c r="N41" i="6" s="1"/>
  <c r="O41" i="6" s="1"/>
  <c r="R41" i="6" s="1"/>
  <c r="N39" i="6"/>
  <c r="O39" i="6" s="1"/>
  <c r="R39" i="6" s="1"/>
  <c r="N38" i="6"/>
  <c r="O38" i="6" s="1"/>
  <c r="R38" i="6" s="1"/>
  <c r="N37" i="6"/>
  <c r="O37" i="6" s="1"/>
  <c r="R37" i="6" s="1"/>
  <c r="N36" i="6"/>
  <c r="O36" i="6" s="1"/>
  <c r="R36" i="6" s="1"/>
  <c r="M32" i="6"/>
  <c r="N32" i="6" s="1"/>
  <c r="O32" i="6" s="1"/>
  <c r="R32" i="6" s="1"/>
  <c r="M30" i="6"/>
  <c r="N30" i="6" s="1"/>
  <c r="O30" i="6" s="1"/>
  <c r="R30" i="6" s="1"/>
  <c r="M28" i="6"/>
  <c r="N28" i="6" s="1"/>
  <c r="O28" i="6" s="1"/>
  <c r="R28" i="6" s="1"/>
  <c r="N26" i="6"/>
  <c r="O26" i="6" s="1"/>
  <c r="R26" i="6" s="1"/>
  <c r="M26" i="6"/>
  <c r="M25" i="6"/>
  <c r="N25" i="6" s="1"/>
  <c r="O25" i="6" s="1"/>
  <c r="R25" i="6" s="1"/>
  <c r="M21" i="6"/>
  <c r="N21" i="6" s="1"/>
  <c r="O21" i="6" s="1"/>
  <c r="R21" i="6" s="1"/>
  <c r="M19" i="6"/>
  <c r="N19" i="6" s="1"/>
  <c r="O19" i="6" s="1"/>
  <c r="R19" i="6" s="1"/>
  <c r="M17" i="6"/>
  <c r="N17" i="6" s="1"/>
  <c r="O17" i="6" s="1"/>
  <c r="R17" i="6" s="1"/>
  <c r="M16" i="6"/>
  <c r="N16" i="6" s="1"/>
  <c r="O16" i="6" s="1"/>
  <c r="R16" i="6" s="1"/>
  <c r="M14" i="6"/>
  <c r="N14" i="6" s="1"/>
  <c r="O14" i="6" s="1"/>
  <c r="R14" i="6" s="1"/>
  <c r="M13" i="6"/>
  <c r="N13" i="6" s="1"/>
  <c r="O13" i="6" s="1"/>
  <c r="R13" i="6" s="1"/>
  <c r="M23" i="6"/>
  <c r="N23" i="6" s="1"/>
  <c r="O23" i="6" s="1"/>
  <c r="R23" i="6" s="1"/>
  <c r="M58" i="6"/>
  <c r="N58" i="6" s="1"/>
  <c r="O58" i="6" s="1"/>
  <c r="R58" i="6" s="1"/>
  <c r="M7" i="6"/>
  <c r="N7" i="6" s="1"/>
  <c r="O7" i="6" s="1"/>
  <c r="R7" i="6" s="1"/>
  <c r="M5" i="6"/>
  <c r="N5" i="6" s="1"/>
  <c r="O5" i="6" s="1"/>
  <c r="R5" i="6" s="1"/>
  <c r="N4" i="6"/>
  <c r="O4" i="6" s="1"/>
  <c r="R4" i="6" s="1"/>
  <c r="M4" i="6"/>
  <c r="M3" i="6"/>
  <c r="N3" i="6" s="1"/>
  <c r="O3" i="6" s="1"/>
  <c r="R3" i="6" l="1"/>
</calcChain>
</file>

<file path=xl/sharedStrings.xml><?xml version="1.0" encoding="utf-8"?>
<sst xmlns="http://schemas.openxmlformats.org/spreadsheetml/2006/main" count="290" uniqueCount="150">
  <si>
    <t>假別</t>
  </si>
  <si>
    <t>請假人</t>
  </si>
  <si>
    <t>第1節</t>
    <phoneticPr fontId="4" type="noConversion"/>
  </si>
  <si>
    <t>第2節</t>
    <phoneticPr fontId="4" type="noConversion"/>
  </si>
  <si>
    <t>第3節</t>
    <phoneticPr fontId="4" type="noConversion"/>
  </si>
  <si>
    <t>第4節</t>
    <phoneticPr fontId="4" type="noConversion"/>
  </si>
  <si>
    <t>第5節</t>
    <phoneticPr fontId="4" type="noConversion"/>
  </si>
  <si>
    <t>第6節</t>
    <phoneticPr fontId="4" type="noConversion"/>
  </si>
  <si>
    <t>節數小計</t>
    <phoneticPr fontId="4" type="noConversion"/>
  </si>
  <si>
    <t>總節數</t>
    <phoneticPr fontId="4" type="noConversion"/>
  </si>
  <si>
    <t>代課費</t>
    <phoneticPr fontId="4" type="noConversion"/>
  </si>
  <si>
    <t>實領金額</t>
    <phoneticPr fontId="4" type="noConversion"/>
  </si>
  <si>
    <t>日期</t>
    <phoneticPr fontId="4" type="noConversion"/>
  </si>
  <si>
    <t>代課人</t>
    <phoneticPr fontId="4" type="noConversion"/>
  </si>
  <si>
    <t>第7節</t>
  </si>
  <si>
    <t>導師時間</t>
    <phoneticPr fontId="3" type="noConversion"/>
  </si>
  <si>
    <t>陳美吟</t>
  </si>
  <si>
    <t>陳怡君</t>
  </si>
  <si>
    <t>台南市北區文元國小年107年1月份鐘點代課費印領清冊</t>
    <phoneticPr fontId="4" type="noConversion"/>
  </si>
  <si>
    <t>陳立璇</t>
  </si>
  <si>
    <t>病假</t>
  </si>
  <si>
    <t>蔡青穎</t>
    <phoneticPr fontId="3" type="noConversion"/>
  </si>
  <si>
    <t>公假</t>
    <phoneticPr fontId="3" type="noConversion"/>
  </si>
  <si>
    <t>董梅君</t>
    <phoneticPr fontId="3" type="noConversion"/>
  </si>
  <si>
    <t>1/15</t>
    <phoneticPr fontId="3" type="noConversion"/>
  </si>
  <si>
    <t>楊家慧</t>
    <phoneticPr fontId="3" type="noConversion"/>
  </si>
  <si>
    <t>林娟</t>
    <phoneticPr fontId="3" type="noConversion"/>
  </si>
  <si>
    <t>林志鴻</t>
    <phoneticPr fontId="3" type="noConversion"/>
  </si>
  <si>
    <t>李曉雯</t>
    <phoneticPr fontId="3" type="noConversion"/>
  </si>
  <si>
    <t>1/4</t>
    <phoneticPr fontId="3" type="noConversion"/>
  </si>
  <si>
    <t>陳佳菱</t>
    <phoneticPr fontId="3" type="noConversion"/>
  </si>
  <si>
    <t>李雅筑</t>
    <phoneticPr fontId="3" type="noConversion"/>
  </si>
  <si>
    <t>1月勞保代扣</t>
    <phoneticPr fontId="3" type="noConversion"/>
  </si>
  <si>
    <t>李岳勳</t>
    <phoneticPr fontId="3" type="noConversion"/>
  </si>
  <si>
    <t>張清江</t>
    <phoneticPr fontId="3" type="noConversion"/>
  </si>
  <si>
    <t>張鴻德</t>
    <phoneticPr fontId="3" type="noConversion"/>
  </si>
  <si>
    <t>1/2</t>
    <phoneticPr fontId="3" type="noConversion"/>
  </si>
  <si>
    <t>丁鏗耀</t>
    <phoneticPr fontId="3" type="noConversion"/>
  </si>
  <si>
    <t>劉慈雯</t>
    <phoneticPr fontId="3" type="noConversion"/>
  </si>
  <si>
    <t>賀憶娥</t>
    <phoneticPr fontId="3" type="noConversion"/>
  </si>
  <si>
    <t>江姿滿</t>
    <phoneticPr fontId="3" type="noConversion"/>
  </si>
  <si>
    <t>黃淑慧</t>
    <phoneticPr fontId="3" type="noConversion"/>
  </si>
  <si>
    <t>1/8</t>
    <phoneticPr fontId="3" type="noConversion"/>
  </si>
  <si>
    <t>陳怡秀</t>
    <phoneticPr fontId="3" type="noConversion"/>
  </si>
  <si>
    <t>1/17</t>
  </si>
  <si>
    <t>1/17</t>
    <phoneticPr fontId="3" type="noConversion"/>
  </si>
  <si>
    <t>謝青倫</t>
    <phoneticPr fontId="3" type="noConversion"/>
  </si>
  <si>
    <t>楊玲玲</t>
    <phoneticPr fontId="3" type="noConversion"/>
  </si>
  <si>
    <t>黃湘君</t>
    <phoneticPr fontId="3" type="noConversion"/>
  </si>
  <si>
    <t>楊雅惠</t>
    <phoneticPr fontId="3" type="noConversion"/>
  </si>
  <si>
    <t>1/12</t>
    <phoneticPr fontId="3" type="noConversion"/>
  </si>
  <si>
    <t>林麗雪</t>
    <phoneticPr fontId="3" type="noConversion"/>
  </si>
  <si>
    <t>陳夢婷</t>
    <phoneticPr fontId="3" type="noConversion"/>
  </si>
  <si>
    <t>謝宜璇</t>
    <phoneticPr fontId="3" type="noConversion"/>
  </si>
  <si>
    <t>張秀如</t>
    <phoneticPr fontId="3" type="noConversion"/>
  </si>
  <si>
    <t>1/18</t>
  </si>
  <si>
    <t>1/18</t>
    <phoneticPr fontId="3" type="noConversion"/>
  </si>
  <si>
    <t>鄭惠文</t>
    <phoneticPr fontId="3" type="noConversion"/>
  </si>
  <si>
    <t>蔡明達</t>
    <phoneticPr fontId="3" type="noConversion"/>
  </si>
  <si>
    <t>蔡家美</t>
    <phoneticPr fontId="3" type="noConversion"/>
  </si>
  <si>
    <t>陳淑萍</t>
    <phoneticPr fontId="3" type="noConversion"/>
  </si>
  <si>
    <t>吳淑媛</t>
    <phoneticPr fontId="3" type="noConversion"/>
  </si>
  <si>
    <t>吳秋燕</t>
    <phoneticPr fontId="3" type="noConversion"/>
  </si>
  <si>
    <t>徐雅雯</t>
    <phoneticPr fontId="3" type="noConversion"/>
  </si>
  <si>
    <t>翁健銘</t>
    <phoneticPr fontId="3" type="noConversion"/>
  </si>
  <si>
    <t>陳汪遙</t>
    <phoneticPr fontId="3" type="noConversion"/>
  </si>
  <si>
    <t>郭怡廷</t>
    <phoneticPr fontId="3" type="noConversion"/>
  </si>
  <si>
    <t>王美文</t>
    <phoneticPr fontId="3" type="noConversion"/>
  </si>
  <si>
    <t>施雅玲</t>
    <phoneticPr fontId="3" type="noConversion"/>
  </si>
  <si>
    <t>陳憶雪</t>
    <phoneticPr fontId="3" type="noConversion"/>
  </si>
  <si>
    <t>張鳳敏</t>
    <phoneticPr fontId="3" type="noConversion"/>
  </si>
  <si>
    <t>胡融昀</t>
    <phoneticPr fontId="4" type="noConversion"/>
  </si>
  <si>
    <t>喪假</t>
    <phoneticPr fontId="4" type="noConversion"/>
  </si>
  <si>
    <t>黃彩瑜</t>
    <phoneticPr fontId="4" type="noConversion"/>
  </si>
  <si>
    <t>1/12</t>
    <phoneticPr fontId="4" type="noConversion"/>
  </si>
  <si>
    <t>張小鳳</t>
    <phoneticPr fontId="3" type="noConversion"/>
  </si>
  <si>
    <t>柯宏達</t>
    <phoneticPr fontId="3" type="noConversion"/>
  </si>
  <si>
    <t>黃智淵</t>
    <phoneticPr fontId="3" type="noConversion"/>
  </si>
  <si>
    <t>1/16</t>
  </si>
  <si>
    <t>1/16</t>
    <phoneticPr fontId="3" type="noConversion"/>
  </si>
  <si>
    <t>劉美吟</t>
    <phoneticPr fontId="3" type="noConversion"/>
  </si>
  <si>
    <t>林佳賓</t>
    <phoneticPr fontId="3" type="noConversion"/>
  </si>
  <si>
    <t>曾志田</t>
    <phoneticPr fontId="3" type="noConversion"/>
  </si>
  <si>
    <t>李莉華</t>
    <phoneticPr fontId="3" type="noConversion"/>
  </si>
  <si>
    <t>汪雅菁</t>
    <phoneticPr fontId="3" type="noConversion"/>
  </si>
  <si>
    <t>產假</t>
    <phoneticPr fontId="3" type="noConversion"/>
  </si>
  <si>
    <t>1/5</t>
    <phoneticPr fontId="3" type="noConversion"/>
  </si>
  <si>
    <t>1/15、22</t>
    <phoneticPr fontId="3" type="noConversion"/>
  </si>
  <si>
    <t>1/2、9</t>
    <phoneticPr fontId="3" type="noConversion"/>
  </si>
  <si>
    <t>1/16、23</t>
    <phoneticPr fontId="3" type="noConversion"/>
  </si>
  <si>
    <t>1/4、11</t>
    <phoneticPr fontId="3" type="noConversion"/>
  </si>
  <si>
    <t>1/18、24</t>
    <phoneticPr fontId="3" type="noConversion"/>
  </si>
  <si>
    <t>喪假</t>
    <phoneticPr fontId="3" type="noConversion"/>
  </si>
  <si>
    <t>溫弘德</t>
    <phoneticPr fontId="3" type="noConversion"/>
  </si>
  <si>
    <t>馬秋玫</t>
    <phoneticPr fontId="3" type="noConversion"/>
  </si>
  <si>
    <t>黃献瑞</t>
    <phoneticPr fontId="3" type="noConversion"/>
  </si>
  <si>
    <t>陳冠月</t>
    <phoneticPr fontId="3" type="noConversion"/>
  </si>
  <si>
    <t>賴瀅聿</t>
    <phoneticPr fontId="3" type="noConversion"/>
  </si>
  <si>
    <t>1/12、19</t>
    <phoneticPr fontId="3" type="noConversion"/>
  </si>
  <si>
    <t>鄭貴玉</t>
    <phoneticPr fontId="3" type="noConversion"/>
  </si>
  <si>
    <t>陳尚美</t>
    <phoneticPr fontId="3" type="noConversion"/>
  </si>
  <si>
    <t>1/24</t>
    <phoneticPr fontId="3" type="noConversion"/>
  </si>
  <si>
    <t>退休</t>
    <phoneticPr fontId="3" type="noConversion"/>
  </si>
  <si>
    <t>蕭宗誠</t>
    <phoneticPr fontId="3" type="noConversion"/>
  </si>
  <si>
    <t>簡千惠</t>
    <phoneticPr fontId="3" type="noConversion"/>
  </si>
  <si>
    <t>許雅瑜</t>
    <phoneticPr fontId="3" type="noConversion"/>
  </si>
  <si>
    <t>胡融昀</t>
    <phoneticPr fontId="3" type="noConversion"/>
  </si>
  <si>
    <t>黃惠鄉</t>
    <phoneticPr fontId="3" type="noConversion"/>
  </si>
  <si>
    <t>1/22</t>
    <phoneticPr fontId="3" type="noConversion"/>
  </si>
  <si>
    <t>吳麗玲</t>
    <phoneticPr fontId="3" type="noConversion"/>
  </si>
  <si>
    <t>1/24(1/22~1/24調整上課)</t>
    <phoneticPr fontId="3" type="noConversion"/>
  </si>
  <si>
    <t>1/22(1/22~1/24調整上課)</t>
    <phoneticPr fontId="3" type="noConversion"/>
  </si>
  <si>
    <t>1/23(1/22~1/24調整上課)</t>
    <phoneticPr fontId="3" type="noConversion"/>
  </si>
  <si>
    <t>12月勞保機補</t>
    <phoneticPr fontId="3" type="noConversion"/>
  </si>
  <si>
    <t>退12月勞保代扣</t>
    <phoneticPr fontId="3" type="noConversion"/>
  </si>
  <si>
    <t>丁鏗耀 合計</t>
  </si>
  <si>
    <t>王美文 合計</t>
  </si>
  <si>
    <t>吳淑媛 合計</t>
  </si>
  <si>
    <t>吳麗玲 合計</t>
  </si>
  <si>
    <t>李岳勳 合計</t>
  </si>
  <si>
    <t>林志鴻 合計</t>
  </si>
  <si>
    <t>柯宏達 合計</t>
  </si>
  <si>
    <t>胡融昀 合計</t>
  </si>
  <si>
    <t>徐雅雯 合計</t>
  </si>
  <si>
    <t>翁健銘 合計</t>
  </si>
  <si>
    <t>馬秋玫 合計</t>
  </si>
  <si>
    <t>張清江 合計</t>
  </si>
  <si>
    <t>郭怡廷 合計</t>
  </si>
  <si>
    <t>陳立璇 合計</t>
  </si>
  <si>
    <t>陳佳菱 合計</t>
  </si>
  <si>
    <t>陳美吟 合計</t>
  </si>
  <si>
    <t>陳憶雪 合計</t>
  </si>
  <si>
    <t>曾志田 合計</t>
  </si>
  <si>
    <t>黃彩瑜 合計</t>
  </si>
  <si>
    <t>黃淑慧 合計</t>
  </si>
  <si>
    <t>黃惠鄉 合計</t>
  </si>
  <si>
    <t>黃湘君 合計</t>
  </si>
  <si>
    <t>黃献瑞 合計</t>
  </si>
  <si>
    <t>楊家慧 合計</t>
  </si>
  <si>
    <t>劉美吟 合計</t>
  </si>
  <si>
    <t>劉慈雯 合計</t>
  </si>
  <si>
    <t>蔡青穎 合計</t>
  </si>
  <si>
    <t>鄭貴玉 合計</t>
  </si>
  <si>
    <t>蕭宗誠 合計</t>
  </si>
  <si>
    <t>賴瀅聿 合計</t>
  </si>
  <si>
    <t>謝青倫 合計</t>
  </si>
  <si>
    <t>簡千惠 合計</t>
  </si>
  <si>
    <t>總計</t>
  </si>
  <si>
    <t>郭雅琦</t>
    <phoneticPr fontId="3" type="noConversion"/>
  </si>
  <si>
    <t>郭雅琦 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</si>
</sst>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m/d;@"/>
    <numFmt numFmtId="178" formatCode="#,##0_ "/>
  </numFmts>
  <fonts count="10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4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8"/>
      <name val="新細明體"/>
      <family val="1"/>
      <charset val="136"/>
      <scheme val="minor"/>
    </font>
    <font>
      <sz val="6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8">
    <xf numFmtId="0" fontId="0" fillId="0" borderId="0" xfId="0">
      <alignment vertical="center"/>
    </xf>
    <xf numFmtId="176" fontId="5" fillId="0" borderId="0" xfId="0" applyNumberFormat="1" applyFont="1" applyFill="1" applyBorder="1" applyAlignment="1">
      <alignment horizontal="right" vertical="center" wrapText="1"/>
    </xf>
    <xf numFmtId="3" fontId="5" fillId="0" borderId="0" xfId="0" applyNumberFormat="1" applyFont="1">
      <alignment vertical="center"/>
    </xf>
    <xf numFmtId="3" fontId="5" fillId="0" borderId="0" xfId="0" applyNumberFormat="1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Fill="1">
      <alignment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176" fontId="5" fillId="0" borderId="0" xfId="0" applyNumberFormat="1" applyFont="1">
      <alignment vertical="center"/>
    </xf>
    <xf numFmtId="49" fontId="5" fillId="0" borderId="0" xfId="0" applyNumberFormat="1" applyFont="1" applyAlignment="1">
      <alignment horizontal="right" vertical="center"/>
    </xf>
    <xf numFmtId="49" fontId="5" fillId="0" borderId="0" xfId="0" applyNumberFormat="1" applyFont="1" applyBorder="1" applyAlignment="1">
      <alignment horizontal="right" vertical="center"/>
    </xf>
    <xf numFmtId="0" fontId="5" fillId="0" borderId="0" xfId="0" applyFont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49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left" vertical="center" wrapText="1"/>
    </xf>
    <xf numFmtId="178" fontId="5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7" fontId="9" fillId="0" borderId="0" xfId="0" applyNumberFormat="1" applyFont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176" fontId="5" fillId="2" borderId="0" xfId="0" applyNumberFormat="1" applyFont="1" applyFill="1" applyBorder="1" applyAlignment="1">
      <alignment horizontal="right" vertical="center"/>
    </xf>
    <xf numFmtId="176" fontId="5" fillId="2" borderId="0" xfId="0" applyNumberFormat="1" applyFont="1" applyFill="1" applyBorder="1" applyAlignment="1">
      <alignment horizontal="center" vertical="center" wrapText="1"/>
    </xf>
    <xf numFmtId="176" fontId="5" fillId="2" borderId="0" xfId="0" applyNumberFormat="1" applyFont="1" applyFill="1" applyBorder="1" applyAlignment="1">
      <alignment horizontal="right" vertical="center" wrapText="1"/>
    </xf>
    <xf numFmtId="0" fontId="5" fillId="2" borderId="0" xfId="0" applyFont="1" applyFill="1">
      <alignment vertical="center"/>
    </xf>
    <xf numFmtId="0" fontId="7" fillId="2" borderId="0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9"/>
  <sheetViews>
    <sheetView tabSelected="1" topLeftCell="A28" zoomScaleNormal="100" workbookViewId="0">
      <selection activeCell="F38" sqref="F38"/>
    </sheetView>
  </sheetViews>
  <sheetFormatPr defaultColWidth="8.77734375" defaultRowHeight="16.2" outlineLevelRow="2"/>
  <cols>
    <col min="1" max="1" width="14.44140625" style="4" customWidth="1"/>
    <col min="2" max="2" width="8.33203125" style="8" customWidth="1"/>
    <col min="3" max="3" width="9.33203125" style="4" customWidth="1"/>
    <col min="4" max="4" width="6.109375" style="21" customWidth="1"/>
    <col min="5" max="12" width="6.6640625" style="8" customWidth="1"/>
    <col min="13" max="13" width="4.44140625" style="4" customWidth="1"/>
    <col min="14" max="14" width="5.77734375" style="4" customWidth="1"/>
    <col min="15" max="15" width="8" style="25" customWidth="1"/>
    <col min="16" max="17" width="8.44140625" style="4" customWidth="1"/>
    <col min="18" max="18" width="8.33203125" style="4" customWidth="1"/>
    <col min="19" max="16384" width="8.77734375" style="4"/>
  </cols>
  <sheetData>
    <row r="1" spans="1:19" s="5" customFormat="1" ht="36.75" customHeight="1">
      <c r="A1" s="47" t="s">
        <v>18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9" s="16" customFormat="1" ht="30.75" customHeight="1">
      <c r="A2" s="27" t="s">
        <v>13</v>
      </c>
      <c r="B2" s="27" t="s">
        <v>0</v>
      </c>
      <c r="C2" s="27" t="s">
        <v>1</v>
      </c>
      <c r="D2" s="28" t="s">
        <v>12</v>
      </c>
      <c r="E2" s="13" t="s">
        <v>2</v>
      </c>
      <c r="F2" s="13" t="s">
        <v>3</v>
      </c>
      <c r="G2" s="13" t="s">
        <v>4</v>
      </c>
      <c r="H2" s="13" t="s">
        <v>5</v>
      </c>
      <c r="I2" s="13" t="s">
        <v>6</v>
      </c>
      <c r="J2" s="13" t="s">
        <v>7</v>
      </c>
      <c r="K2" s="13" t="s">
        <v>14</v>
      </c>
      <c r="L2" s="29" t="s">
        <v>15</v>
      </c>
      <c r="M2" s="14" t="s">
        <v>8</v>
      </c>
      <c r="N2" s="13" t="s">
        <v>9</v>
      </c>
      <c r="O2" s="23" t="s">
        <v>10</v>
      </c>
      <c r="P2" s="15" t="s">
        <v>32</v>
      </c>
      <c r="Q2" s="15" t="s">
        <v>114</v>
      </c>
      <c r="R2" s="15" t="s">
        <v>11</v>
      </c>
      <c r="S2" s="14" t="s">
        <v>113</v>
      </c>
    </row>
    <row r="3" spans="1:19" s="5" customFormat="1" ht="30.75" customHeight="1" outlineLevel="2">
      <c r="A3" s="19" t="s">
        <v>37</v>
      </c>
      <c r="B3" s="19" t="s">
        <v>22</v>
      </c>
      <c r="C3" s="19" t="s">
        <v>35</v>
      </c>
      <c r="D3" s="30" t="s">
        <v>36</v>
      </c>
      <c r="E3" s="19"/>
      <c r="F3" s="19"/>
      <c r="G3" s="19">
        <v>507</v>
      </c>
      <c r="H3" s="19">
        <v>507</v>
      </c>
      <c r="I3" s="19"/>
      <c r="J3" s="19"/>
      <c r="K3" s="19"/>
      <c r="L3" s="19"/>
      <c r="M3" s="18">
        <f>COUNT(E3:L3)</f>
        <v>2</v>
      </c>
      <c r="N3" s="19">
        <f>SUM(M3:M3)</f>
        <v>2</v>
      </c>
      <c r="O3" s="24">
        <f>N3*260</f>
        <v>520</v>
      </c>
      <c r="P3" s="20"/>
      <c r="Q3" s="20"/>
      <c r="R3" s="1">
        <f>O3-SUM(P3:Q3)</f>
        <v>520</v>
      </c>
    </row>
    <row r="4" spans="1:19" s="5" customFormat="1" ht="30.75" customHeight="1" outlineLevel="2">
      <c r="A4" s="19" t="s">
        <v>37</v>
      </c>
      <c r="B4" s="19" t="s">
        <v>22</v>
      </c>
      <c r="C4" s="19" t="s">
        <v>53</v>
      </c>
      <c r="D4" s="30" t="s">
        <v>44</v>
      </c>
      <c r="E4" s="19">
        <v>106</v>
      </c>
      <c r="F4" s="19">
        <v>106</v>
      </c>
      <c r="G4" s="19"/>
      <c r="H4" s="19"/>
      <c r="I4" s="19"/>
      <c r="J4" s="19"/>
      <c r="K4" s="19"/>
      <c r="L4" s="19"/>
      <c r="M4" s="18">
        <f>COUNT(E4:L4)</f>
        <v>2</v>
      </c>
      <c r="N4" s="19">
        <f>SUM(M4:M4)</f>
        <v>2</v>
      </c>
      <c r="O4" s="24">
        <f>N4*260</f>
        <v>520</v>
      </c>
      <c r="P4" s="20"/>
      <c r="Q4" s="20"/>
      <c r="R4" s="1">
        <f>O4-SUM(P4:Q4)</f>
        <v>520</v>
      </c>
    </row>
    <row r="5" spans="1:19" s="5" customFormat="1" ht="30.75" customHeight="1" outlineLevel="2">
      <c r="A5" s="19" t="s">
        <v>37</v>
      </c>
      <c r="B5" s="19" t="s">
        <v>22</v>
      </c>
      <c r="C5" s="19" t="s">
        <v>84</v>
      </c>
      <c r="D5" s="17" t="s">
        <v>78</v>
      </c>
      <c r="E5" s="19"/>
      <c r="F5" s="19">
        <v>505</v>
      </c>
      <c r="G5" s="19">
        <v>505</v>
      </c>
      <c r="H5" s="19"/>
      <c r="I5" s="19"/>
      <c r="J5" s="19"/>
      <c r="K5" s="19"/>
      <c r="L5" s="19"/>
      <c r="M5" s="18">
        <f>COUNT(E5:L5)</f>
        <v>2</v>
      </c>
      <c r="N5" s="19">
        <f>SUM(M5:M5)</f>
        <v>2</v>
      </c>
      <c r="O5" s="24">
        <f>N5*260</f>
        <v>520</v>
      </c>
      <c r="P5" s="20"/>
      <c r="Q5" s="20"/>
      <c r="R5" s="1">
        <f>O5-SUM(P5:Q5)</f>
        <v>520</v>
      </c>
    </row>
    <row r="6" spans="1:19" s="5" customFormat="1" ht="30.75" customHeight="1" outlineLevel="1">
      <c r="A6" s="36" t="s">
        <v>115</v>
      </c>
      <c r="B6" s="19"/>
      <c r="C6" s="19"/>
      <c r="D6" s="17"/>
      <c r="E6" s="19"/>
      <c r="F6" s="19"/>
      <c r="G6" s="19"/>
      <c r="H6" s="19"/>
      <c r="I6" s="19"/>
      <c r="J6" s="19"/>
      <c r="K6" s="19"/>
      <c r="L6" s="19"/>
      <c r="M6" s="18"/>
      <c r="N6" s="19">
        <f t="shared" ref="N6:S6" si="0">SUBTOTAL(9,N3:N5)</f>
        <v>6</v>
      </c>
      <c r="O6" s="24">
        <f t="shared" si="0"/>
        <v>1560</v>
      </c>
      <c r="P6" s="20">
        <f t="shared" si="0"/>
        <v>0</v>
      </c>
      <c r="Q6" s="20">
        <f t="shared" si="0"/>
        <v>0</v>
      </c>
      <c r="R6" s="1">
        <f t="shared" si="0"/>
        <v>1560</v>
      </c>
      <c r="S6" s="5">
        <f t="shared" si="0"/>
        <v>0</v>
      </c>
    </row>
    <row r="7" spans="1:19" s="5" customFormat="1" ht="30.75" customHeight="1" outlineLevel="2">
      <c r="A7" s="19" t="s">
        <v>67</v>
      </c>
      <c r="B7" s="19" t="s">
        <v>22</v>
      </c>
      <c r="C7" s="19" t="s">
        <v>68</v>
      </c>
      <c r="D7" s="30" t="s">
        <v>50</v>
      </c>
      <c r="E7" s="19">
        <v>308</v>
      </c>
      <c r="F7" s="19"/>
      <c r="G7" s="19"/>
      <c r="H7" s="19"/>
      <c r="I7" s="19"/>
      <c r="J7" s="19"/>
      <c r="K7" s="19"/>
      <c r="L7" s="19"/>
      <c r="M7" s="18">
        <f>COUNT(E7:L7)</f>
        <v>1</v>
      </c>
      <c r="N7" s="19">
        <f>SUM(M7:M7)</f>
        <v>1</v>
      </c>
      <c r="O7" s="24">
        <f>N7*260</f>
        <v>260</v>
      </c>
      <c r="P7" s="20"/>
      <c r="Q7" s="20"/>
      <c r="R7" s="1">
        <f>O7-SUM(P7:Q7)</f>
        <v>260</v>
      </c>
    </row>
    <row r="8" spans="1:19" s="5" customFormat="1" ht="30.75" customHeight="1" outlineLevel="1">
      <c r="A8" s="36" t="s">
        <v>116</v>
      </c>
      <c r="B8" s="19"/>
      <c r="C8" s="19"/>
      <c r="D8" s="30"/>
      <c r="E8" s="19"/>
      <c r="F8" s="19"/>
      <c r="G8" s="19"/>
      <c r="H8" s="19"/>
      <c r="I8" s="19"/>
      <c r="J8" s="19"/>
      <c r="K8" s="19"/>
      <c r="L8" s="19"/>
      <c r="M8" s="18"/>
      <c r="N8" s="19">
        <f t="shared" ref="N8:S8" si="1">SUBTOTAL(9,N7:N7)</f>
        <v>1</v>
      </c>
      <c r="O8" s="24">
        <f t="shared" si="1"/>
        <v>260</v>
      </c>
      <c r="P8" s="20">
        <f t="shared" si="1"/>
        <v>0</v>
      </c>
      <c r="Q8" s="20">
        <f t="shared" si="1"/>
        <v>0</v>
      </c>
      <c r="R8" s="1">
        <f t="shared" si="1"/>
        <v>260</v>
      </c>
      <c r="S8" s="5">
        <f t="shared" si="1"/>
        <v>0</v>
      </c>
    </row>
    <row r="9" spans="1:19" s="5" customFormat="1" ht="30.75" customHeight="1" outlineLevel="2">
      <c r="A9" s="19" t="s">
        <v>61</v>
      </c>
      <c r="B9" s="19" t="s">
        <v>22</v>
      </c>
      <c r="C9" s="19" t="s">
        <v>60</v>
      </c>
      <c r="D9" s="30" t="s">
        <v>55</v>
      </c>
      <c r="E9" s="19">
        <v>314</v>
      </c>
      <c r="F9" s="19"/>
      <c r="G9" s="19">
        <v>314</v>
      </c>
      <c r="H9" s="19"/>
      <c r="I9" s="19"/>
      <c r="J9" s="19"/>
      <c r="K9" s="19"/>
      <c r="L9" s="19"/>
      <c r="M9" s="18">
        <f>COUNT(E9:L9)</f>
        <v>2</v>
      </c>
      <c r="N9" s="19">
        <f>SUM(M9:M9)</f>
        <v>2</v>
      </c>
      <c r="O9" s="24">
        <f>N9*260</f>
        <v>520</v>
      </c>
      <c r="P9" s="20"/>
      <c r="Q9" s="20"/>
      <c r="R9" s="1">
        <f>O9-SUM(P9:Q9)</f>
        <v>520</v>
      </c>
    </row>
    <row r="10" spans="1:19" s="5" customFormat="1" ht="30.75" customHeight="1" outlineLevel="1">
      <c r="A10" s="36" t="s">
        <v>117</v>
      </c>
      <c r="B10" s="19"/>
      <c r="C10" s="19"/>
      <c r="D10" s="30"/>
      <c r="E10" s="19"/>
      <c r="F10" s="19"/>
      <c r="G10" s="19"/>
      <c r="H10" s="19"/>
      <c r="I10" s="19"/>
      <c r="J10" s="19"/>
      <c r="K10" s="19"/>
      <c r="L10" s="19"/>
      <c r="M10" s="18"/>
      <c r="N10" s="19">
        <f t="shared" ref="N10:S10" si="2">SUBTOTAL(9,N9:N9)</f>
        <v>2</v>
      </c>
      <c r="O10" s="24">
        <f t="shared" si="2"/>
        <v>520</v>
      </c>
      <c r="P10" s="20">
        <f t="shared" si="2"/>
        <v>0</v>
      </c>
      <c r="Q10" s="20">
        <f t="shared" si="2"/>
        <v>0</v>
      </c>
      <c r="R10" s="1">
        <f t="shared" si="2"/>
        <v>520</v>
      </c>
      <c r="S10" s="5">
        <f t="shared" si="2"/>
        <v>0</v>
      </c>
    </row>
    <row r="11" spans="1:19" s="5" customFormat="1" ht="30.75" customHeight="1" outlineLevel="2">
      <c r="A11" s="19" t="s">
        <v>109</v>
      </c>
      <c r="B11" s="19" t="s">
        <v>102</v>
      </c>
      <c r="C11" s="19" t="s">
        <v>109</v>
      </c>
      <c r="D11" s="38" t="s">
        <v>110</v>
      </c>
      <c r="E11" s="19">
        <v>405</v>
      </c>
      <c r="F11" s="19">
        <v>405</v>
      </c>
      <c r="G11" s="19"/>
      <c r="H11" s="19"/>
      <c r="I11" s="19"/>
      <c r="J11" s="19"/>
      <c r="K11" s="19"/>
      <c r="L11" s="19"/>
      <c r="M11" s="18">
        <f>COUNT(E11:L11)</f>
        <v>2</v>
      </c>
      <c r="N11" s="19">
        <f>SUM(M11:M11)</f>
        <v>2</v>
      </c>
      <c r="O11" s="24">
        <f>N11*260</f>
        <v>520</v>
      </c>
      <c r="P11" s="20"/>
      <c r="Q11" s="20"/>
      <c r="R11" s="1">
        <f>O11-SUM(P11:Q11)</f>
        <v>520</v>
      </c>
    </row>
    <row r="12" spans="1:19" s="5" customFormat="1" ht="30.75" customHeight="1" outlineLevel="1">
      <c r="A12" s="36" t="s">
        <v>118</v>
      </c>
      <c r="B12" s="19"/>
      <c r="C12" s="19"/>
      <c r="D12" s="38"/>
      <c r="E12" s="19"/>
      <c r="F12" s="19"/>
      <c r="G12" s="19"/>
      <c r="H12" s="19"/>
      <c r="I12" s="19"/>
      <c r="J12" s="19"/>
      <c r="K12" s="19"/>
      <c r="L12" s="19"/>
      <c r="M12" s="18"/>
      <c r="N12" s="19">
        <f t="shared" ref="N12:S12" si="3">SUBTOTAL(9,N11:N11)</f>
        <v>2</v>
      </c>
      <c r="O12" s="24">
        <f t="shared" si="3"/>
        <v>520</v>
      </c>
      <c r="P12" s="20">
        <f t="shared" si="3"/>
        <v>0</v>
      </c>
      <c r="Q12" s="20">
        <f t="shared" si="3"/>
        <v>0</v>
      </c>
      <c r="R12" s="1">
        <f t="shared" si="3"/>
        <v>520</v>
      </c>
      <c r="S12" s="5">
        <f t="shared" si="3"/>
        <v>0</v>
      </c>
    </row>
    <row r="13" spans="1:19" s="5" customFormat="1" ht="30.75" customHeight="1" outlineLevel="2">
      <c r="A13" s="19" t="s">
        <v>33</v>
      </c>
      <c r="B13" s="19" t="s">
        <v>22</v>
      </c>
      <c r="C13" s="19" t="s">
        <v>31</v>
      </c>
      <c r="D13" s="30" t="s">
        <v>24</v>
      </c>
      <c r="E13" s="19"/>
      <c r="F13" s="19">
        <v>203</v>
      </c>
      <c r="G13" s="19"/>
      <c r="H13" s="19"/>
      <c r="I13" s="19"/>
      <c r="J13" s="19"/>
      <c r="K13" s="19"/>
      <c r="L13" s="19"/>
      <c r="M13" s="18">
        <f>COUNT(E13:L13)</f>
        <v>1</v>
      </c>
      <c r="N13" s="19">
        <f>SUM(M13:M13)</f>
        <v>1</v>
      </c>
      <c r="O13" s="24">
        <f>N13*260</f>
        <v>260</v>
      </c>
      <c r="P13" s="20"/>
      <c r="Q13" s="20"/>
      <c r="R13" s="1">
        <f>O13-SUM(P13:Q13)</f>
        <v>260</v>
      </c>
    </row>
    <row r="14" spans="1:19" s="5" customFormat="1" ht="30.75" customHeight="1" outlineLevel="2">
      <c r="A14" s="19" t="s">
        <v>33</v>
      </c>
      <c r="B14" s="19" t="s">
        <v>22</v>
      </c>
      <c r="C14" s="19" t="s">
        <v>58</v>
      </c>
      <c r="D14" s="30" t="s">
        <v>55</v>
      </c>
      <c r="E14" s="19"/>
      <c r="F14" s="19"/>
      <c r="G14" s="19"/>
      <c r="H14" s="19">
        <v>408</v>
      </c>
      <c r="I14" s="19"/>
      <c r="J14" s="19"/>
      <c r="K14" s="19"/>
      <c r="L14" s="19"/>
      <c r="M14" s="18">
        <f>COUNT(E14:L14)</f>
        <v>1</v>
      </c>
      <c r="N14" s="19">
        <f>SUM(M14:M14)</f>
        <v>1</v>
      </c>
      <c r="O14" s="24">
        <f>N14*260</f>
        <v>260</v>
      </c>
      <c r="P14" s="20"/>
      <c r="Q14" s="20"/>
      <c r="R14" s="1">
        <f>O14-SUM(P14:Q14)</f>
        <v>260</v>
      </c>
    </row>
    <row r="15" spans="1:19" s="5" customFormat="1" ht="30.75" customHeight="1" outlineLevel="1">
      <c r="A15" s="36" t="s">
        <v>119</v>
      </c>
      <c r="B15" s="19"/>
      <c r="C15" s="19"/>
      <c r="D15" s="30"/>
      <c r="E15" s="19"/>
      <c r="F15" s="19"/>
      <c r="G15" s="19"/>
      <c r="H15" s="19"/>
      <c r="I15" s="19"/>
      <c r="J15" s="19"/>
      <c r="K15" s="19"/>
      <c r="L15" s="19"/>
      <c r="M15" s="18"/>
      <c r="N15" s="19">
        <f t="shared" ref="N15:S15" si="4">SUBTOTAL(9,N13:N14)</f>
        <v>2</v>
      </c>
      <c r="O15" s="24">
        <f t="shared" si="4"/>
        <v>520</v>
      </c>
      <c r="P15" s="20">
        <f t="shared" si="4"/>
        <v>0</v>
      </c>
      <c r="Q15" s="20">
        <f t="shared" si="4"/>
        <v>0</v>
      </c>
      <c r="R15" s="1">
        <f t="shared" si="4"/>
        <v>520</v>
      </c>
      <c r="S15" s="5">
        <f t="shared" si="4"/>
        <v>0</v>
      </c>
    </row>
    <row r="16" spans="1:19" s="5" customFormat="1" ht="30.75" customHeight="1" outlineLevel="2">
      <c r="A16" s="19" t="s">
        <v>27</v>
      </c>
      <c r="B16" s="19" t="s">
        <v>22</v>
      </c>
      <c r="C16" s="19" t="s">
        <v>28</v>
      </c>
      <c r="D16" s="30" t="s">
        <v>29</v>
      </c>
      <c r="E16" s="19"/>
      <c r="F16" s="19">
        <v>103</v>
      </c>
      <c r="G16" s="19">
        <v>102</v>
      </c>
      <c r="H16" s="19"/>
      <c r="I16" s="19"/>
      <c r="J16" s="19"/>
      <c r="K16" s="19"/>
      <c r="L16" s="19"/>
      <c r="M16" s="18">
        <f>COUNT(E16:L16)</f>
        <v>2</v>
      </c>
      <c r="N16" s="19">
        <f>SUM(M16:M16)</f>
        <v>2</v>
      </c>
      <c r="O16" s="24">
        <f>N16*260</f>
        <v>520</v>
      </c>
      <c r="P16" s="20"/>
      <c r="Q16" s="20"/>
      <c r="R16" s="1">
        <f>O16-SUM(P16:Q16)</f>
        <v>520</v>
      </c>
    </row>
    <row r="17" spans="1:19" s="5" customFormat="1" ht="30.75" customHeight="1" outlineLevel="2">
      <c r="A17" s="19" t="s">
        <v>27</v>
      </c>
      <c r="B17" s="19" t="s">
        <v>22</v>
      </c>
      <c r="C17" s="19" t="s">
        <v>31</v>
      </c>
      <c r="D17" s="30" t="s">
        <v>55</v>
      </c>
      <c r="E17" s="19">
        <v>202</v>
      </c>
      <c r="F17" s="19"/>
      <c r="G17" s="19"/>
      <c r="H17" s="19"/>
      <c r="I17" s="19"/>
      <c r="J17" s="19"/>
      <c r="K17" s="19"/>
      <c r="L17" s="19"/>
      <c r="M17" s="18">
        <f>COUNT(E17:L17)</f>
        <v>1</v>
      </c>
      <c r="N17" s="19">
        <f>SUM(M17:M17)</f>
        <v>1</v>
      </c>
      <c r="O17" s="24">
        <f>N17*260</f>
        <v>260</v>
      </c>
      <c r="P17" s="20"/>
      <c r="Q17" s="20"/>
      <c r="R17" s="1">
        <f>O17-SUM(P17:Q17)</f>
        <v>260</v>
      </c>
    </row>
    <row r="18" spans="1:19" s="5" customFormat="1" ht="30.75" customHeight="1" outlineLevel="1">
      <c r="A18" s="36" t="s">
        <v>120</v>
      </c>
      <c r="B18" s="19"/>
      <c r="C18" s="19"/>
      <c r="D18" s="30"/>
      <c r="E18" s="19"/>
      <c r="F18" s="19"/>
      <c r="G18" s="19"/>
      <c r="H18" s="19"/>
      <c r="I18" s="19"/>
      <c r="J18" s="19"/>
      <c r="K18" s="19"/>
      <c r="L18" s="19"/>
      <c r="M18" s="18"/>
      <c r="N18" s="19">
        <f t="shared" ref="N18:S18" si="5">SUBTOTAL(9,N16:N17)</f>
        <v>3</v>
      </c>
      <c r="O18" s="24">
        <f t="shared" si="5"/>
        <v>780</v>
      </c>
      <c r="P18" s="20">
        <f t="shared" si="5"/>
        <v>0</v>
      </c>
      <c r="Q18" s="20">
        <f t="shared" si="5"/>
        <v>0</v>
      </c>
      <c r="R18" s="1">
        <f t="shared" si="5"/>
        <v>780</v>
      </c>
      <c r="S18" s="5">
        <f t="shared" si="5"/>
        <v>0</v>
      </c>
    </row>
    <row r="19" spans="1:19" s="5" customFormat="1" ht="30.75" customHeight="1" outlineLevel="2">
      <c r="A19" s="19" t="s">
        <v>76</v>
      </c>
      <c r="B19" s="19" t="s">
        <v>22</v>
      </c>
      <c r="C19" s="19" t="s">
        <v>77</v>
      </c>
      <c r="D19" s="17" t="s">
        <v>79</v>
      </c>
      <c r="E19" s="19">
        <v>512</v>
      </c>
      <c r="F19" s="19">
        <v>512</v>
      </c>
      <c r="G19" s="19"/>
      <c r="H19" s="19"/>
      <c r="I19" s="19"/>
      <c r="J19" s="19"/>
      <c r="K19" s="19"/>
      <c r="L19" s="19"/>
      <c r="M19" s="18">
        <f>COUNT(E19:L19)</f>
        <v>2</v>
      </c>
      <c r="N19" s="19">
        <f>SUM(M19:M19)</f>
        <v>2</v>
      </c>
      <c r="O19" s="24">
        <f>N19*260</f>
        <v>520</v>
      </c>
      <c r="P19" s="20"/>
      <c r="Q19" s="20"/>
      <c r="R19" s="1">
        <f>O19-SUM(P19:Q19)</f>
        <v>520</v>
      </c>
    </row>
    <row r="20" spans="1:19" s="5" customFormat="1" ht="30.75" customHeight="1" outlineLevel="1">
      <c r="A20" s="36" t="s">
        <v>121</v>
      </c>
      <c r="B20" s="19"/>
      <c r="C20" s="19"/>
      <c r="D20" s="17"/>
      <c r="E20" s="19"/>
      <c r="F20" s="19"/>
      <c r="G20" s="19"/>
      <c r="H20" s="19"/>
      <c r="I20" s="19"/>
      <c r="J20" s="19"/>
      <c r="K20" s="19"/>
      <c r="L20" s="19"/>
      <c r="M20" s="18"/>
      <c r="N20" s="19">
        <f t="shared" ref="N20:S20" si="6">SUBTOTAL(9,N19:N19)</f>
        <v>2</v>
      </c>
      <c r="O20" s="24">
        <f t="shared" si="6"/>
        <v>520</v>
      </c>
      <c r="P20" s="20">
        <f t="shared" si="6"/>
        <v>0</v>
      </c>
      <c r="Q20" s="20">
        <f t="shared" si="6"/>
        <v>0</v>
      </c>
      <c r="R20" s="1">
        <f t="shared" si="6"/>
        <v>520</v>
      </c>
      <c r="S20" s="5">
        <f t="shared" si="6"/>
        <v>0</v>
      </c>
    </row>
    <row r="21" spans="1:19" s="5" customFormat="1" ht="30.75" customHeight="1" outlineLevel="2">
      <c r="A21" s="31" t="s">
        <v>71</v>
      </c>
      <c r="B21" s="32" t="s">
        <v>72</v>
      </c>
      <c r="C21" s="19" t="s">
        <v>73</v>
      </c>
      <c r="D21" s="17" t="s">
        <v>74</v>
      </c>
      <c r="E21" s="19">
        <v>609</v>
      </c>
      <c r="F21" s="19"/>
      <c r="G21" s="19"/>
      <c r="H21" s="19"/>
      <c r="I21" s="19"/>
      <c r="J21" s="19"/>
      <c r="K21" s="19"/>
      <c r="L21" s="19"/>
      <c r="M21" s="18">
        <f>COUNT(E21:L21)</f>
        <v>1</v>
      </c>
      <c r="N21" s="19">
        <f>SUM(M21:M21)</f>
        <v>1</v>
      </c>
      <c r="O21" s="24">
        <f>N21*260</f>
        <v>260</v>
      </c>
      <c r="P21" s="20"/>
      <c r="Q21" s="20"/>
      <c r="R21" s="1">
        <f>O21-SUM(P21:Q21)</f>
        <v>260</v>
      </c>
    </row>
    <row r="22" spans="1:19" s="5" customFormat="1" ht="30.75" customHeight="1" outlineLevel="1">
      <c r="A22" s="37" t="s">
        <v>122</v>
      </c>
      <c r="B22" s="32"/>
      <c r="C22" s="19"/>
      <c r="D22" s="17"/>
      <c r="E22" s="19"/>
      <c r="F22" s="19"/>
      <c r="G22" s="19"/>
      <c r="H22" s="19"/>
      <c r="I22" s="19"/>
      <c r="J22" s="19"/>
      <c r="K22" s="19"/>
      <c r="L22" s="19"/>
      <c r="M22" s="18"/>
      <c r="N22" s="19">
        <f t="shared" ref="N22:S22" si="7">SUBTOTAL(9,N21:N21)</f>
        <v>1</v>
      </c>
      <c r="O22" s="24">
        <f t="shared" si="7"/>
        <v>260</v>
      </c>
      <c r="P22" s="20">
        <f t="shared" si="7"/>
        <v>0</v>
      </c>
      <c r="Q22" s="20">
        <f t="shared" si="7"/>
        <v>0</v>
      </c>
      <c r="R22" s="1">
        <f t="shared" si="7"/>
        <v>260</v>
      </c>
      <c r="S22" s="5">
        <f t="shared" si="7"/>
        <v>0</v>
      </c>
    </row>
    <row r="23" spans="1:19" s="5" customFormat="1" ht="30.75" customHeight="1" outlineLevel="2">
      <c r="A23" s="19" t="s">
        <v>63</v>
      </c>
      <c r="B23" s="19" t="s">
        <v>22</v>
      </c>
      <c r="C23" s="19" t="s">
        <v>62</v>
      </c>
      <c r="D23" s="30" t="s">
        <v>55</v>
      </c>
      <c r="E23" s="19">
        <v>310</v>
      </c>
      <c r="F23" s="19">
        <v>310</v>
      </c>
      <c r="G23" s="19"/>
      <c r="H23" s="19"/>
      <c r="I23" s="19"/>
      <c r="J23" s="19"/>
      <c r="K23" s="19"/>
      <c r="L23" s="19"/>
      <c r="M23" s="18">
        <f>COUNT(E23:L23)</f>
        <v>2</v>
      </c>
      <c r="N23" s="19">
        <f>SUM(M23:M23)</f>
        <v>2</v>
      </c>
      <c r="O23" s="24">
        <f>N23*260</f>
        <v>520</v>
      </c>
      <c r="P23" s="20"/>
      <c r="Q23" s="20"/>
      <c r="R23" s="1">
        <f>O23-SUM(P23:Q23)</f>
        <v>520</v>
      </c>
    </row>
    <row r="24" spans="1:19" s="5" customFormat="1" ht="30.75" customHeight="1" outlineLevel="1">
      <c r="A24" s="36" t="s">
        <v>123</v>
      </c>
      <c r="B24" s="19"/>
      <c r="C24" s="19"/>
      <c r="D24" s="30"/>
      <c r="E24" s="19"/>
      <c r="F24" s="19"/>
      <c r="G24" s="19"/>
      <c r="H24" s="19"/>
      <c r="I24" s="19"/>
      <c r="J24" s="19"/>
      <c r="K24" s="19"/>
      <c r="L24" s="19"/>
      <c r="M24" s="18"/>
      <c r="N24" s="19">
        <f t="shared" ref="N24:S24" si="8">SUBTOTAL(9,N23:N23)</f>
        <v>2</v>
      </c>
      <c r="O24" s="24">
        <f t="shared" si="8"/>
        <v>520</v>
      </c>
      <c r="P24" s="20">
        <f t="shared" si="8"/>
        <v>0</v>
      </c>
      <c r="Q24" s="20">
        <f t="shared" si="8"/>
        <v>0</v>
      </c>
      <c r="R24" s="1">
        <f t="shared" si="8"/>
        <v>520</v>
      </c>
      <c r="S24" s="5">
        <f t="shared" si="8"/>
        <v>0</v>
      </c>
    </row>
    <row r="25" spans="1:19" s="5" customFormat="1" ht="30.75" customHeight="1" outlineLevel="2">
      <c r="A25" s="19" t="s">
        <v>64</v>
      </c>
      <c r="B25" s="19" t="s">
        <v>22</v>
      </c>
      <c r="C25" s="19" t="s">
        <v>65</v>
      </c>
      <c r="D25" s="30" t="s">
        <v>55</v>
      </c>
      <c r="E25" s="19"/>
      <c r="F25" s="19"/>
      <c r="G25" s="19">
        <v>608</v>
      </c>
      <c r="H25" s="19"/>
      <c r="I25" s="19"/>
      <c r="J25" s="19"/>
      <c r="K25" s="19"/>
      <c r="L25" s="19"/>
      <c r="M25" s="18">
        <f>COUNT(E25:L25)</f>
        <v>1</v>
      </c>
      <c r="N25" s="19">
        <f>SUM(M25:M25)</f>
        <v>1</v>
      </c>
      <c r="O25" s="24">
        <f>N25*260</f>
        <v>260</v>
      </c>
      <c r="P25" s="20"/>
      <c r="Q25" s="20"/>
      <c r="R25" s="1">
        <f>O25-SUM(P25:Q25)</f>
        <v>260</v>
      </c>
    </row>
    <row r="26" spans="1:19" s="5" customFormat="1" ht="30.75" customHeight="1" outlineLevel="2">
      <c r="A26" s="19" t="s">
        <v>64</v>
      </c>
      <c r="B26" s="19" t="s">
        <v>92</v>
      </c>
      <c r="C26" s="19" t="s">
        <v>93</v>
      </c>
      <c r="D26" s="17" t="s">
        <v>79</v>
      </c>
      <c r="E26" s="19"/>
      <c r="F26" s="19"/>
      <c r="G26" s="19"/>
      <c r="H26" s="19"/>
      <c r="I26" s="19"/>
      <c r="J26" s="19">
        <v>608</v>
      </c>
      <c r="K26" s="19"/>
      <c r="L26" s="19"/>
      <c r="M26" s="18">
        <f>COUNT(E26:L26)</f>
        <v>1</v>
      </c>
      <c r="N26" s="19">
        <f>SUM(M26:M26)</f>
        <v>1</v>
      </c>
      <c r="O26" s="24">
        <f>N26*260</f>
        <v>260</v>
      </c>
      <c r="P26" s="20"/>
      <c r="Q26" s="20"/>
      <c r="R26" s="1">
        <f>O26-SUM(P26:Q26)</f>
        <v>260</v>
      </c>
    </row>
    <row r="27" spans="1:19" s="5" customFormat="1" ht="30.75" customHeight="1" outlineLevel="1">
      <c r="A27" s="36" t="s">
        <v>124</v>
      </c>
      <c r="B27" s="19"/>
      <c r="C27" s="19"/>
      <c r="D27" s="17"/>
      <c r="E27" s="19"/>
      <c r="F27" s="19"/>
      <c r="G27" s="19"/>
      <c r="H27" s="19"/>
      <c r="I27" s="19"/>
      <c r="J27" s="19"/>
      <c r="K27" s="19"/>
      <c r="L27" s="19"/>
      <c r="M27" s="18"/>
      <c r="N27" s="19">
        <f t="shared" ref="N27:S27" si="9">SUBTOTAL(9,N25:N26)</f>
        <v>2</v>
      </c>
      <c r="O27" s="24">
        <f t="shared" si="9"/>
        <v>520</v>
      </c>
      <c r="P27" s="20">
        <f t="shared" si="9"/>
        <v>0</v>
      </c>
      <c r="Q27" s="20">
        <f t="shared" si="9"/>
        <v>0</v>
      </c>
      <c r="R27" s="1">
        <f t="shared" si="9"/>
        <v>520</v>
      </c>
      <c r="S27" s="5">
        <f t="shared" si="9"/>
        <v>0</v>
      </c>
    </row>
    <row r="28" spans="1:19" s="5" customFormat="1" ht="30.75" customHeight="1" outlineLevel="2">
      <c r="A28" s="19" t="s">
        <v>94</v>
      </c>
      <c r="B28" s="19" t="s">
        <v>92</v>
      </c>
      <c r="C28" s="19" t="s">
        <v>93</v>
      </c>
      <c r="D28" s="17" t="s">
        <v>79</v>
      </c>
      <c r="E28" s="19"/>
      <c r="F28" s="19"/>
      <c r="G28" s="19"/>
      <c r="H28" s="19"/>
      <c r="I28" s="19"/>
      <c r="J28" s="19"/>
      <c r="K28" s="19">
        <v>607</v>
      </c>
      <c r="L28" s="19"/>
      <c r="M28" s="18">
        <f>COUNT(E28:L28)</f>
        <v>1</v>
      </c>
      <c r="N28" s="19">
        <f>SUM(M28:M28)</f>
        <v>1</v>
      </c>
      <c r="O28" s="24">
        <f>N28*260</f>
        <v>260</v>
      </c>
      <c r="P28" s="20"/>
      <c r="Q28" s="20"/>
      <c r="R28" s="1">
        <f>O28-SUM(P28:Q28)</f>
        <v>260</v>
      </c>
    </row>
    <row r="29" spans="1:19" s="5" customFormat="1" ht="30.75" customHeight="1" outlineLevel="1">
      <c r="A29" s="36" t="s">
        <v>125</v>
      </c>
      <c r="B29" s="19"/>
      <c r="C29" s="19"/>
      <c r="D29" s="17"/>
      <c r="E29" s="19"/>
      <c r="F29" s="19"/>
      <c r="G29" s="19"/>
      <c r="H29" s="19"/>
      <c r="I29" s="19"/>
      <c r="J29" s="19"/>
      <c r="K29" s="19"/>
      <c r="L29" s="19"/>
      <c r="M29" s="18"/>
      <c r="N29" s="19">
        <f t="shared" ref="N29:S29" si="10">SUBTOTAL(9,N28:N28)</f>
        <v>1</v>
      </c>
      <c r="O29" s="24">
        <f t="shared" si="10"/>
        <v>260</v>
      </c>
      <c r="P29" s="20">
        <f t="shared" si="10"/>
        <v>0</v>
      </c>
      <c r="Q29" s="20">
        <f t="shared" si="10"/>
        <v>0</v>
      </c>
      <c r="R29" s="1">
        <f t="shared" si="10"/>
        <v>260</v>
      </c>
      <c r="S29" s="5">
        <f t="shared" si="10"/>
        <v>0</v>
      </c>
    </row>
    <row r="30" spans="1:19" s="5" customFormat="1" ht="30.75" customHeight="1" outlineLevel="2">
      <c r="A30" s="19" t="s">
        <v>34</v>
      </c>
      <c r="B30" s="19" t="s">
        <v>22</v>
      </c>
      <c r="C30" s="19" t="s">
        <v>35</v>
      </c>
      <c r="D30" s="30" t="s">
        <v>36</v>
      </c>
      <c r="E30" s="19">
        <v>614</v>
      </c>
      <c r="F30" s="19"/>
      <c r="G30" s="19"/>
      <c r="H30" s="19"/>
      <c r="I30" s="19"/>
      <c r="J30" s="19"/>
      <c r="K30" s="19"/>
      <c r="L30" s="19"/>
      <c r="M30" s="18">
        <f>COUNT(E30:L30)</f>
        <v>1</v>
      </c>
      <c r="N30" s="19">
        <f>SUM(M30:M30)</f>
        <v>1</v>
      </c>
      <c r="O30" s="24">
        <f>N30*260</f>
        <v>260</v>
      </c>
      <c r="P30" s="20"/>
      <c r="Q30" s="20"/>
      <c r="R30" s="1">
        <f>O30-SUM(P30:Q30)</f>
        <v>260</v>
      </c>
    </row>
    <row r="31" spans="1:19" s="5" customFormat="1" ht="30.75" customHeight="1" outlineLevel="1">
      <c r="A31" s="36" t="s">
        <v>126</v>
      </c>
      <c r="B31" s="19"/>
      <c r="C31" s="19"/>
      <c r="D31" s="30"/>
      <c r="E31" s="19"/>
      <c r="F31" s="19"/>
      <c r="G31" s="19"/>
      <c r="H31" s="19"/>
      <c r="I31" s="19"/>
      <c r="J31" s="19"/>
      <c r="K31" s="19"/>
      <c r="L31" s="19"/>
      <c r="M31" s="18"/>
      <c r="N31" s="19">
        <f t="shared" ref="N31:S31" si="11">SUBTOTAL(9,N30:N30)</f>
        <v>1</v>
      </c>
      <c r="O31" s="24">
        <f t="shared" si="11"/>
        <v>260</v>
      </c>
      <c r="P31" s="20">
        <f t="shared" si="11"/>
        <v>0</v>
      </c>
      <c r="Q31" s="20">
        <f t="shared" si="11"/>
        <v>0</v>
      </c>
      <c r="R31" s="1">
        <f t="shared" si="11"/>
        <v>260</v>
      </c>
      <c r="S31" s="5">
        <f t="shared" si="11"/>
        <v>0</v>
      </c>
    </row>
    <row r="32" spans="1:19" s="5" customFormat="1" ht="30.75" customHeight="1" outlineLevel="2">
      <c r="A32" s="19" t="s">
        <v>66</v>
      </c>
      <c r="B32" s="19" t="s">
        <v>22</v>
      </c>
      <c r="C32" s="19" t="s">
        <v>28</v>
      </c>
      <c r="D32" s="30" t="s">
        <v>50</v>
      </c>
      <c r="E32" s="19"/>
      <c r="F32" s="19">
        <v>112</v>
      </c>
      <c r="G32" s="19"/>
      <c r="H32" s="19"/>
      <c r="I32" s="19"/>
      <c r="J32" s="19"/>
      <c r="K32" s="19"/>
      <c r="L32" s="19"/>
      <c r="M32" s="18">
        <f>COUNT(E32:L32)</f>
        <v>1</v>
      </c>
      <c r="N32" s="19">
        <f>SUM(M32:M32)</f>
        <v>1</v>
      </c>
      <c r="O32" s="24">
        <f>N32*260</f>
        <v>260</v>
      </c>
      <c r="P32" s="20"/>
      <c r="Q32" s="20"/>
      <c r="R32" s="1">
        <f>O32-SUM(P32:Q32)</f>
        <v>260</v>
      </c>
    </row>
    <row r="33" spans="1:19" s="5" customFormat="1" ht="30.75" customHeight="1" outlineLevel="1">
      <c r="A33" s="36" t="s">
        <v>127</v>
      </c>
      <c r="B33" s="19"/>
      <c r="C33" s="19"/>
      <c r="D33" s="30"/>
      <c r="E33" s="19"/>
      <c r="F33" s="19"/>
      <c r="G33" s="19"/>
      <c r="H33" s="19"/>
      <c r="I33" s="19"/>
      <c r="J33" s="19"/>
      <c r="K33" s="19"/>
      <c r="L33" s="19"/>
      <c r="M33" s="18"/>
      <c r="N33" s="19">
        <f t="shared" ref="N33:S33" si="12">SUBTOTAL(9,N32:N32)</f>
        <v>1</v>
      </c>
      <c r="O33" s="24">
        <f t="shared" si="12"/>
        <v>260</v>
      </c>
      <c r="P33" s="20">
        <f t="shared" si="12"/>
        <v>0</v>
      </c>
      <c r="Q33" s="20">
        <f t="shared" si="12"/>
        <v>0</v>
      </c>
      <c r="R33" s="1">
        <f t="shared" si="12"/>
        <v>260</v>
      </c>
      <c r="S33" s="5">
        <f t="shared" si="12"/>
        <v>0</v>
      </c>
    </row>
    <row r="34" spans="1:19" s="5" customFormat="1" ht="30.75" customHeight="1" outlineLevel="2">
      <c r="A34" s="39" t="s">
        <v>148</v>
      </c>
      <c r="B34" s="39" t="s">
        <v>22</v>
      </c>
      <c r="C34" s="39" t="s">
        <v>31</v>
      </c>
      <c r="D34" s="40" t="s">
        <v>45</v>
      </c>
      <c r="E34" s="39">
        <v>203</v>
      </c>
      <c r="F34" s="39"/>
      <c r="G34" s="39">
        <v>202</v>
      </c>
      <c r="H34" s="39"/>
      <c r="I34" s="39"/>
      <c r="J34" s="39"/>
      <c r="K34" s="39"/>
      <c r="L34" s="39"/>
      <c r="M34" s="41">
        <f>COUNT(E34:L34)</f>
        <v>2</v>
      </c>
      <c r="N34" s="39">
        <f>SUM(M34:M34)</f>
        <v>2</v>
      </c>
      <c r="O34" s="42">
        <f>N34*260</f>
        <v>520</v>
      </c>
      <c r="P34" s="43"/>
      <c r="Q34" s="43"/>
      <c r="R34" s="44">
        <f>O34-SUM(P34:Q34)</f>
        <v>520</v>
      </c>
      <c r="S34" s="45"/>
    </row>
    <row r="35" spans="1:19" s="5" customFormat="1" ht="30.75" customHeight="1" outlineLevel="1">
      <c r="A35" s="46" t="s">
        <v>149</v>
      </c>
      <c r="B35" s="39"/>
      <c r="C35" s="39"/>
      <c r="D35" s="40"/>
      <c r="E35" s="39"/>
      <c r="F35" s="39"/>
      <c r="G35" s="39"/>
      <c r="H35" s="39"/>
      <c r="I35" s="39"/>
      <c r="J35" s="39"/>
      <c r="K35" s="39"/>
      <c r="L35" s="39"/>
      <c r="M35" s="41"/>
      <c r="N35" s="39">
        <f t="shared" ref="N35:S35" si="13">SUBTOTAL(9,N34:N34)</f>
        <v>2</v>
      </c>
      <c r="O35" s="42">
        <f t="shared" si="13"/>
        <v>520</v>
      </c>
      <c r="P35" s="43">
        <f t="shared" si="13"/>
        <v>0</v>
      </c>
      <c r="Q35" s="43">
        <f t="shared" si="13"/>
        <v>0</v>
      </c>
      <c r="R35" s="44">
        <f t="shared" si="13"/>
        <v>520</v>
      </c>
      <c r="S35" s="45">
        <f t="shared" si="13"/>
        <v>0</v>
      </c>
    </row>
    <row r="36" spans="1:19" s="5" customFormat="1" ht="30.75" customHeight="1" outlineLevel="2">
      <c r="A36" s="19" t="s">
        <v>19</v>
      </c>
      <c r="B36" s="19" t="s">
        <v>20</v>
      </c>
      <c r="C36" s="19" t="s">
        <v>17</v>
      </c>
      <c r="D36" s="33" t="s">
        <v>42</v>
      </c>
      <c r="E36" s="19"/>
      <c r="F36" s="19"/>
      <c r="G36" s="19"/>
      <c r="H36" s="19"/>
      <c r="I36" s="19"/>
      <c r="J36" s="19">
        <v>504</v>
      </c>
      <c r="K36" s="19"/>
      <c r="L36" s="19"/>
      <c r="M36" s="18">
        <v>1</v>
      </c>
      <c r="N36" s="19">
        <f>SUM(M36:M36)</f>
        <v>1</v>
      </c>
      <c r="O36" s="24">
        <f>N36*260</f>
        <v>260</v>
      </c>
      <c r="P36" s="20"/>
      <c r="Q36" s="20"/>
      <c r="R36" s="1">
        <f>O36-SUM(P36:Q36)</f>
        <v>260</v>
      </c>
    </row>
    <row r="37" spans="1:19" s="5" customFormat="1" ht="30.75" customHeight="1" outlineLevel="2">
      <c r="A37" s="19" t="s">
        <v>19</v>
      </c>
      <c r="B37" s="19" t="s">
        <v>85</v>
      </c>
      <c r="C37" s="19" t="s">
        <v>17</v>
      </c>
      <c r="D37" s="33" t="s">
        <v>87</v>
      </c>
      <c r="E37" s="19"/>
      <c r="F37" s="19"/>
      <c r="G37" s="19"/>
      <c r="H37" s="19"/>
      <c r="I37" s="19"/>
      <c r="J37" s="19">
        <v>504</v>
      </c>
      <c r="K37" s="19"/>
      <c r="L37" s="19"/>
      <c r="M37" s="18">
        <v>2</v>
      </c>
      <c r="N37" s="19">
        <f>SUM(M37:M37)</f>
        <v>2</v>
      </c>
      <c r="O37" s="24">
        <f>N37*260</f>
        <v>520</v>
      </c>
      <c r="P37" s="20"/>
      <c r="Q37" s="20"/>
      <c r="R37" s="1">
        <f>O37-SUM(P37:Q37)</f>
        <v>520</v>
      </c>
    </row>
    <row r="38" spans="1:19" s="5" customFormat="1" ht="30.75" customHeight="1" outlineLevel="2">
      <c r="A38" s="19" t="s">
        <v>19</v>
      </c>
      <c r="B38" s="19" t="s">
        <v>20</v>
      </c>
      <c r="C38" s="19" t="s">
        <v>17</v>
      </c>
      <c r="D38" s="33" t="s">
        <v>88</v>
      </c>
      <c r="E38" s="19"/>
      <c r="F38" s="19"/>
      <c r="G38" s="19"/>
      <c r="H38" s="19"/>
      <c r="I38" s="19">
        <v>503</v>
      </c>
      <c r="J38" s="19"/>
      <c r="K38" s="19"/>
      <c r="L38" s="19"/>
      <c r="M38" s="18">
        <v>2</v>
      </c>
      <c r="N38" s="19">
        <f>SUM(M38:M38)</f>
        <v>2</v>
      </c>
      <c r="O38" s="24">
        <f>N38*260</f>
        <v>520</v>
      </c>
      <c r="P38" s="20"/>
      <c r="Q38" s="20"/>
      <c r="R38" s="1">
        <f>O38-SUM(P38:Q38)</f>
        <v>520</v>
      </c>
    </row>
    <row r="39" spans="1:19" s="5" customFormat="1" ht="30.75" customHeight="1" outlineLevel="2">
      <c r="A39" s="19" t="s">
        <v>19</v>
      </c>
      <c r="B39" s="19" t="s">
        <v>20</v>
      </c>
      <c r="C39" s="19" t="s">
        <v>17</v>
      </c>
      <c r="D39" s="33" t="s">
        <v>89</v>
      </c>
      <c r="E39" s="19"/>
      <c r="F39" s="19"/>
      <c r="G39" s="19"/>
      <c r="H39" s="19"/>
      <c r="I39" s="19">
        <v>503</v>
      </c>
      <c r="J39" s="19"/>
      <c r="K39" s="19"/>
      <c r="L39" s="19"/>
      <c r="M39" s="18">
        <v>2</v>
      </c>
      <c r="N39" s="19">
        <f>SUM(M39:M39)</f>
        <v>2</v>
      </c>
      <c r="O39" s="24">
        <f>N39*260</f>
        <v>520</v>
      </c>
      <c r="P39" s="20"/>
      <c r="Q39" s="20"/>
      <c r="R39" s="1">
        <f>O39-SUM(P39:Q39)</f>
        <v>520</v>
      </c>
    </row>
    <row r="40" spans="1:19" s="5" customFormat="1" ht="30.75" customHeight="1" outlineLevel="1">
      <c r="A40" s="36" t="s">
        <v>128</v>
      </c>
      <c r="B40" s="19"/>
      <c r="C40" s="19"/>
      <c r="D40" s="33"/>
      <c r="E40" s="19"/>
      <c r="F40" s="19"/>
      <c r="G40" s="19"/>
      <c r="H40" s="19"/>
      <c r="I40" s="19"/>
      <c r="J40" s="19"/>
      <c r="K40" s="19"/>
      <c r="L40" s="19"/>
      <c r="M40" s="18"/>
      <c r="N40" s="19">
        <f t="shared" ref="N40:S40" si="14">SUBTOTAL(9,N36:N39)</f>
        <v>7</v>
      </c>
      <c r="O40" s="24">
        <f t="shared" si="14"/>
        <v>1820</v>
      </c>
      <c r="P40" s="20">
        <f t="shared" si="14"/>
        <v>0</v>
      </c>
      <c r="Q40" s="20">
        <f t="shared" si="14"/>
        <v>0</v>
      </c>
      <c r="R40" s="1">
        <f t="shared" si="14"/>
        <v>1820</v>
      </c>
      <c r="S40" s="5">
        <f t="shared" si="14"/>
        <v>0</v>
      </c>
    </row>
    <row r="41" spans="1:19" s="5" customFormat="1" ht="30.75" customHeight="1" outlineLevel="2">
      <c r="A41" s="19" t="s">
        <v>30</v>
      </c>
      <c r="B41" s="19" t="s">
        <v>22</v>
      </c>
      <c r="C41" s="19" t="s">
        <v>31</v>
      </c>
      <c r="D41" s="30" t="s">
        <v>29</v>
      </c>
      <c r="E41" s="19">
        <v>201</v>
      </c>
      <c r="F41" s="19"/>
      <c r="G41" s="19"/>
      <c r="H41" s="19"/>
      <c r="I41" s="19"/>
      <c r="J41" s="19"/>
      <c r="K41" s="19"/>
      <c r="L41" s="19"/>
      <c r="M41" s="18">
        <f>COUNT(E41:L41)</f>
        <v>1</v>
      </c>
      <c r="N41" s="19">
        <f>SUM(M41:M41)</f>
        <v>1</v>
      </c>
      <c r="O41" s="24">
        <f>N41*260</f>
        <v>260</v>
      </c>
      <c r="P41" s="20"/>
      <c r="Q41" s="20"/>
      <c r="R41" s="1">
        <f>O41-SUM(P41:Q41)</f>
        <v>260</v>
      </c>
    </row>
    <row r="42" spans="1:19" s="5" customFormat="1" ht="30.75" customHeight="1" outlineLevel="1">
      <c r="A42" s="36" t="s">
        <v>129</v>
      </c>
      <c r="B42" s="19"/>
      <c r="C42" s="19"/>
      <c r="D42" s="30"/>
      <c r="E42" s="19"/>
      <c r="F42" s="19"/>
      <c r="G42" s="19"/>
      <c r="H42" s="19"/>
      <c r="I42" s="19"/>
      <c r="J42" s="19"/>
      <c r="K42" s="19"/>
      <c r="L42" s="19"/>
      <c r="M42" s="18"/>
      <c r="N42" s="19">
        <f t="shared" ref="N42:S42" si="15">SUBTOTAL(9,N41:N41)</f>
        <v>1</v>
      </c>
      <c r="O42" s="24">
        <f t="shared" si="15"/>
        <v>260</v>
      </c>
      <c r="P42" s="20">
        <f t="shared" si="15"/>
        <v>0</v>
      </c>
      <c r="Q42" s="20">
        <f t="shared" si="15"/>
        <v>0</v>
      </c>
      <c r="R42" s="1">
        <f t="shared" si="15"/>
        <v>260</v>
      </c>
      <c r="S42" s="5">
        <f t="shared" si="15"/>
        <v>0</v>
      </c>
    </row>
    <row r="43" spans="1:19" s="5" customFormat="1" ht="30.75" customHeight="1" outlineLevel="2">
      <c r="A43" s="19" t="s">
        <v>16</v>
      </c>
      <c r="B43" s="19" t="s">
        <v>20</v>
      </c>
      <c r="C43" s="19" t="s">
        <v>17</v>
      </c>
      <c r="D43" s="33" t="s">
        <v>88</v>
      </c>
      <c r="E43" s="19"/>
      <c r="F43" s="19">
        <v>403</v>
      </c>
      <c r="G43" s="19">
        <v>603</v>
      </c>
      <c r="H43" s="19">
        <v>402</v>
      </c>
      <c r="I43" s="19">
        <v>602</v>
      </c>
      <c r="J43" s="19">
        <v>601</v>
      </c>
      <c r="K43" s="19"/>
      <c r="L43" s="19"/>
      <c r="M43" s="18">
        <v>10</v>
      </c>
      <c r="N43" s="19">
        <f t="shared" ref="N43:N50" si="16">SUM(M43:M43)</f>
        <v>10</v>
      </c>
      <c r="O43" s="24">
        <f t="shared" ref="O43:O50" si="17">N43*260</f>
        <v>2600</v>
      </c>
      <c r="P43" s="20">
        <v>320</v>
      </c>
      <c r="Q43" s="20"/>
      <c r="R43" s="1">
        <f t="shared" ref="R43:R50" si="18">O43-SUM(P43:Q43)</f>
        <v>2280</v>
      </c>
    </row>
    <row r="44" spans="1:19" s="5" customFormat="1" ht="30.75" customHeight="1" outlineLevel="2">
      <c r="A44" s="19" t="s">
        <v>16</v>
      </c>
      <c r="B44" s="19" t="s">
        <v>85</v>
      </c>
      <c r="C44" s="19" t="s">
        <v>17</v>
      </c>
      <c r="D44" s="33" t="s">
        <v>89</v>
      </c>
      <c r="E44" s="19"/>
      <c r="F44" s="19">
        <v>403</v>
      </c>
      <c r="G44" s="19">
        <v>603</v>
      </c>
      <c r="H44" s="19">
        <v>402</v>
      </c>
      <c r="I44" s="19">
        <v>602</v>
      </c>
      <c r="J44" s="19">
        <v>601</v>
      </c>
      <c r="K44" s="19"/>
      <c r="L44" s="19"/>
      <c r="M44" s="18">
        <v>10</v>
      </c>
      <c r="N44" s="19">
        <f t="shared" si="16"/>
        <v>10</v>
      </c>
      <c r="O44" s="24">
        <f t="shared" si="17"/>
        <v>2600</v>
      </c>
      <c r="P44" s="20"/>
      <c r="Q44" s="20"/>
      <c r="R44" s="1">
        <f t="shared" si="18"/>
        <v>2600</v>
      </c>
    </row>
    <row r="45" spans="1:19" s="5" customFormat="1" ht="30.75" customHeight="1" outlineLevel="2">
      <c r="A45" s="19" t="s">
        <v>16</v>
      </c>
      <c r="B45" s="19" t="s">
        <v>20</v>
      </c>
      <c r="C45" s="19" t="s">
        <v>17</v>
      </c>
      <c r="D45" s="33" t="s">
        <v>42</v>
      </c>
      <c r="E45" s="19"/>
      <c r="F45" s="19">
        <v>404</v>
      </c>
      <c r="G45" s="19">
        <v>605</v>
      </c>
      <c r="H45" s="19"/>
      <c r="I45" s="19">
        <v>401</v>
      </c>
      <c r="J45" s="19">
        <v>405</v>
      </c>
      <c r="K45" s="19">
        <v>403</v>
      </c>
      <c r="L45" s="19"/>
      <c r="M45" s="18">
        <v>5</v>
      </c>
      <c r="N45" s="19">
        <f t="shared" si="16"/>
        <v>5</v>
      </c>
      <c r="O45" s="24">
        <f t="shared" si="17"/>
        <v>1300</v>
      </c>
      <c r="P45" s="20"/>
      <c r="Q45" s="20"/>
      <c r="R45" s="1">
        <f t="shared" si="18"/>
        <v>1300</v>
      </c>
    </row>
    <row r="46" spans="1:19" s="5" customFormat="1" ht="30.75" customHeight="1" outlineLevel="2">
      <c r="A46" s="19" t="s">
        <v>16</v>
      </c>
      <c r="B46" s="19" t="s">
        <v>85</v>
      </c>
      <c r="C46" s="19" t="s">
        <v>17</v>
      </c>
      <c r="D46" s="33" t="s">
        <v>87</v>
      </c>
      <c r="E46" s="19"/>
      <c r="F46" s="19">
        <v>404</v>
      </c>
      <c r="G46" s="19">
        <v>605</v>
      </c>
      <c r="H46" s="19"/>
      <c r="I46" s="19">
        <v>401</v>
      </c>
      <c r="J46" s="19">
        <v>405</v>
      </c>
      <c r="K46" s="19">
        <v>403</v>
      </c>
      <c r="L46" s="19"/>
      <c r="M46" s="18">
        <v>10</v>
      </c>
      <c r="N46" s="19">
        <f t="shared" si="16"/>
        <v>10</v>
      </c>
      <c r="O46" s="24">
        <f t="shared" si="17"/>
        <v>2600</v>
      </c>
      <c r="P46" s="20"/>
      <c r="Q46" s="20"/>
      <c r="R46" s="1">
        <f t="shared" si="18"/>
        <v>2600</v>
      </c>
    </row>
    <row r="47" spans="1:19" s="5" customFormat="1" ht="30.75" customHeight="1" outlineLevel="2">
      <c r="A47" s="19" t="s">
        <v>16</v>
      </c>
      <c r="B47" s="19" t="s">
        <v>20</v>
      </c>
      <c r="C47" s="19" t="s">
        <v>17</v>
      </c>
      <c r="D47" s="33" t="s">
        <v>90</v>
      </c>
      <c r="E47" s="19"/>
      <c r="F47" s="19">
        <v>605</v>
      </c>
      <c r="G47" s="19">
        <v>604</v>
      </c>
      <c r="H47" s="19"/>
      <c r="I47" s="19">
        <v>603</v>
      </c>
      <c r="J47" s="19"/>
      <c r="K47" s="19">
        <v>405</v>
      </c>
      <c r="L47" s="19"/>
      <c r="M47" s="18">
        <v>8</v>
      </c>
      <c r="N47" s="19">
        <f t="shared" si="16"/>
        <v>8</v>
      </c>
      <c r="O47" s="24">
        <f t="shared" si="17"/>
        <v>2080</v>
      </c>
      <c r="P47" s="20"/>
      <c r="Q47" s="20"/>
      <c r="R47" s="1">
        <f t="shared" si="18"/>
        <v>2080</v>
      </c>
    </row>
    <row r="48" spans="1:19" s="5" customFormat="1" ht="30.75" customHeight="1" outlineLevel="2">
      <c r="A48" s="19" t="s">
        <v>16</v>
      </c>
      <c r="B48" s="19" t="s">
        <v>85</v>
      </c>
      <c r="C48" s="19" t="s">
        <v>17</v>
      </c>
      <c r="D48" s="33" t="s">
        <v>91</v>
      </c>
      <c r="E48" s="19"/>
      <c r="F48" s="19">
        <v>605</v>
      </c>
      <c r="G48" s="19">
        <v>604</v>
      </c>
      <c r="H48" s="19"/>
      <c r="I48" s="19">
        <v>603</v>
      </c>
      <c r="J48" s="19"/>
      <c r="K48" s="19">
        <v>405</v>
      </c>
      <c r="L48" s="19"/>
      <c r="M48" s="18">
        <v>8</v>
      </c>
      <c r="N48" s="19">
        <f t="shared" si="16"/>
        <v>8</v>
      </c>
      <c r="O48" s="24">
        <f t="shared" si="17"/>
        <v>2080</v>
      </c>
      <c r="P48" s="20"/>
      <c r="Q48" s="20"/>
      <c r="R48" s="1">
        <f t="shared" si="18"/>
        <v>2080</v>
      </c>
    </row>
    <row r="49" spans="1:19" s="5" customFormat="1" ht="30.75" customHeight="1" outlineLevel="2">
      <c r="A49" s="19" t="s">
        <v>16</v>
      </c>
      <c r="B49" s="19" t="s">
        <v>20</v>
      </c>
      <c r="C49" s="19" t="s">
        <v>17</v>
      </c>
      <c r="D49" s="33" t="s">
        <v>86</v>
      </c>
      <c r="E49" s="19">
        <v>404</v>
      </c>
      <c r="F49" s="19">
        <v>401</v>
      </c>
      <c r="G49" s="19">
        <v>402</v>
      </c>
      <c r="H49" s="5">
        <v>602</v>
      </c>
      <c r="I49" s="19"/>
      <c r="K49" s="19"/>
      <c r="L49" s="19"/>
      <c r="M49" s="18">
        <v>4</v>
      </c>
      <c r="N49" s="19">
        <f t="shared" si="16"/>
        <v>4</v>
      </c>
      <c r="O49" s="24">
        <f t="shared" si="17"/>
        <v>1040</v>
      </c>
      <c r="P49" s="20"/>
      <c r="Q49" s="20"/>
      <c r="R49" s="1">
        <f t="shared" si="18"/>
        <v>1040</v>
      </c>
    </row>
    <row r="50" spans="1:19" s="5" customFormat="1" ht="30.75" customHeight="1" outlineLevel="2">
      <c r="A50" s="19" t="s">
        <v>16</v>
      </c>
      <c r="B50" s="19" t="s">
        <v>85</v>
      </c>
      <c r="C50" s="19" t="s">
        <v>17</v>
      </c>
      <c r="D50" s="33" t="s">
        <v>98</v>
      </c>
      <c r="E50" s="19">
        <v>404</v>
      </c>
      <c r="F50" s="19">
        <v>401</v>
      </c>
      <c r="G50" s="19">
        <v>402</v>
      </c>
      <c r="H50" s="5">
        <v>602</v>
      </c>
      <c r="I50" s="19"/>
      <c r="K50" s="19"/>
      <c r="L50" s="19"/>
      <c r="M50" s="18">
        <v>8</v>
      </c>
      <c r="N50" s="19">
        <f t="shared" si="16"/>
        <v>8</v>
      </c>
      <c r="O50" s="24">
        <f t="shared" si="17"/>
        <v>2080</v>
      </c>
      <c r="P50" s="20"/>
      <c r="Q50" s="20"/>
      <c r="R50" s="1">
        <f t="shared" si="18"/>
        <v>2080</v>
      </c>
    </row>
    <row r="51" spans="1:19" s="5" customFormat="1" ht="30.75" customHeight="1" outlineLevel="1">
      <c r="A51" s="36" t="s">
        <v>130</v>
      </c>
      <c r="B51" s="19"/>
      <c r="C51" s="19"/>
      <c r="D51" s="33"/>
      <c r="E51" s="19"/>
      <c r="F51" s="19"/>
      <c r="G51" s="19"/>
      <c r="I51" s="19"/>
      <c r="K51" s="19"/>
      <c r="L51" s="19"/>
      <c r="M51" s="18"/>
      <c r="N51" s="19">
        <f t="shared" ref="N51:S51" si="19">SUBTOTAL(9,N43:N50)</f>
        <v>63</v>
      </c>
      <c r="O51" s="24">
        <f t="shared" si="19"/>
        <v>16380</v>
      </c>
      <c r="P51" s="20">
        <f t="shared" si="19"/>
        <v>320</v>
      </c>
      <c r="Q51" s="20">
        <f t="shared" si="19"/>
        <v>0</v>
      </c>
      <c r="R51" s="1">
        <f t="shared" si="19"/>
        <v>16060</v>
      </c>
      <c r="S51" s="5">
        <f t="shared" si="19"/>
        <v>0</v>
      </c>
    </row>
    <row r="52" spans="1:19" s="5" customFormat="1" ht="30.75" customHeight="1" outlineLevel="2">
      <c r="A52" s="19" t="s">
        <v>69</v>
      </c>
      <c r="B52" s="19" t="s">
        <v>22</v>
      </c>
      <c r="C52" s="19" t="s">
        <v>70</v>
      </c>
      <c r="D52" s="30" t="s">
        <v>50</v>
      </c>
      <c r="E52" s="19"/>
      <c r="F52" s="19">
        <v>402</v>
      </c>
      <c r="G52" s="19"/>
      <c r="H52" s="19"/>
      <c r="I52" s="19"/>
      <c r="J52" s="19"/>
      <c r="K52" s="19"/>
      <c r="L52" s="19"/>
      <c r="M52" s="18">
        <f>COUNT(E52:L52)</f>
        <v>1</v>
      </c>
      <c r="N52" s="19">
        <f>SUM(M52:M52)</f>
        <v>1</v>
      </c>
      <c r="O52" s="24">
        <f>N52*260</f>
        <v>260</v>
      </c>
      <c r="P52" s="20"/>
      <c r="Q52" s="20"/>
      <c r="R52" s="1">
        <f>O52-SUM(P52:Q52)</f>
        <v>260</v>
      </c>
    </row>
    <row r="53" spans="1:19" s="5" customFormat="1" ht="30.75" customHeight="1" outlineLevel="1">
      <c r="A53" s="36" t="s">
        <v>131</v>
      </c>
      <c r="B53" s="19"/>
      <c r="C53" s="19"/>
      <c r="D53" s="30"/>
      <c r="E53" s="19"/>
      <c r="F53" s="19"/>
      <c r="G53" s="19"/>
      <c r="H53" s="19"/>
      <c r="I53" s="19"/>
      <c r="J53" s="19"/>
      <c r="K53" s="19"/>
      <c r="L53" s="19"/>
      <c r="M53" s="18"/>
      <c r="N53" s="19">
        <f t="shared" ref="N53:S53" si="20">SUBTOTAL(9,N52:N52)</f>
        <v>1</v>
      </c>
      <c r="O53" s="24">
        <f t="shared" si="20"/>
        <v>260</v>
      </c>
      <c r="P53" s="20">
        <f t="shared" si="20"/>
        <v>0</v>
      </c>
      <c r="Q53" s="20">
        <f t="shared" si="20"/>
        <v>0</v>
      </c>
      <c r="R53" s="1">
        <f t="shared" si="20"/>
        <v>260</v>
      </c>
      <c r="S53" s="5">
        <f t="shared" si="20"/>
        <v>0</v>
      </c>
    </row>
    <row r="54" spans="1:19" s="5" customFormat="1" ht="30.75" customHeight="1" outlineLevel="2">
      <c r="A54" s="19" t="s">
        <v>82</v>
      </c>
      <c r="B54" s="19" t="s">
        <v>22</v>
      </c>
      <c r="C54" s="19" t="s">
        <v>83</v>
      </c>
      <c r="D54" s="17" t="s">
        <v>78</v>
      </c>
      <c r="E54" s="19">
        <v>513</v>
      </c>
      <c r="F54" s="19">
        <v>513</v>
      </c>
      <c r="G54" s="19"/>
      <c r="H54" s="19"/>
      <c r="I54" s="19"/>
      <c r="J54" s="19"/>
      <c r="K54" s="19"/>
      <c r="L54" s="19"/>
      <c r="M54" s="18">
        <f>COUNT(E54:L54)</f>
        <v>2</v>
      </c>
      <c r="N54" s="19">
        <f>SUM(M54:M54)</f>
        <v>2</v>
      </c>
      <c r="O54" s="24">
        <f>N54*260</f>
        <v>520</v>
      </c>
      <c r="P54" s="20"/>
      <c r="Q54" s="20"/>
      <c r="R54" s="1">
        <f>O54-SUM(P54:Q54)</f>
        <v>520</v>
      </c>
    </row>
    <row r="55" spans="1:19" s="5" customFormat="1" ht="30.75" customHeight="1" outlineLevel="1">
      <c r="A55" s="36" t="s">
        <v>132</v>
      </c>
      <c r="B55" s="19"/>
      <c r="C55" s="19"/>
      <c r="D55" s="17"/>
      <c r="E55" s="19"/>
      <c r="F55" s="19"/>
      <c r="G55" s="19"/>
      <c r="H55" s="19"/>
      <c r="I55" s="19"/>
      <c r="J55" s="19"/>
      <c r="K55" s="19"/>
      <c r="L55" s="19"/>
      <c r="M55" s="18"/>
      <c r="N55" s="19">
        <f t="shared" ref="N55:S55" si="21">SUBTOTAL(9,N54:N54)</f>
        <v>2</v>
      </c>
      <c r="O55" s="24">
        <f t="shared" si="21"/>
        <v>520</v>
      </c>
      <c r="P55" s="20">
        <f t="shared" si="21"/>
        <v>0</v>
      </c>
      <c r="Q55" s="20">
        <f t="shared" si="21"/>
        <v>0</v>
      </c>
      <c r="R55" s="1">
        <f t="shared" si="21"/>
        <v>520</v>
      </c>
      <c r="S55" s="5">
        <f t="shared" si="21"/>
        <v>0</v>
      </c>
    </row>
    <row r="56" spans="1:19" s="5" customFormat="1" ht="30.75" customHeight="1" outlineLevel="2">
      <c r="A56" s="19" t="s">
        <v>73</v>
      </c>
      <c r="B56" s="19" t="s">
        <v>22</v>
      </c>
      <c r="C56" s="19" t="s">
        <v>75</v>
      </c>
      <c r="D56" s="17" t="s">
        <v>45</v>
      </c>
      <c r="E56" s="19"/>
      <c r="F56" s="19"/>
      <c r="G56" s="19">
        <v>609</v>
      </c>
      <c r="H56" s="19"/>
      <c r="I56" s="19"/>
      <c r="J56" s="19"/>
      <c r="K56" s="19"/>
      <c r="L56" s="19"/>
      <c r="M56" s="18">
        <f>COUNT(E56:L56)</f>
        <v>1</v>
      </c>
      <c r="N56" s="19">
        <f>SUM(M56:M56)</f>
        <v>1</v>
      </c>
      <c r="O56" s="24">
        <f>N56*260</f>
        <v>260</v>
      </c>
      <c r="P56" s="20"/>
      <c r="Q56" s="20"/>
      <c r="R56" s="1">
        <f>O56-SUM(P56:Q56)</f>
        <v>260</v>
      </c>
    </row>
    <row r="57" spans="1:19" s="5" customFormat="1" ht="30.75" customHeight="1" outlineLevel="1">
      <c r="A57" s="36" t="s">
        <v>133</v>
      </c>
      <c r="B57" s="19"/>
      <c r="C57" s="19"/>
      <c r="D57" s="17"/>
      <c r="E57" s="19"/>
      <c r="F57" s="19"/>
      <c r="G57" s="19"/>
      <c r="H57" s="19"/>
      <c r="I57" s="19"/>
      <c r="J57" s="19"/>
      <c r="K57" s="19"/>
      <c r="L57" s="19"/>
      <c r="M57" s="18"/>
      <c r="N57" s="19">
        <f t="shared" ref="N57:S57" si="22">SUBTOTAL(9,N56:N56)</f>
        <v>1</v>
      </c>
      <c r="O57" s="24">
        <f t="shared" si="22"/>
        <v>260</v>
      </c>
      <c r="P57" s="20">
        <f t="shared" si="22"/>
        <v>0</v>
      </c>
      <c r="Q57" s="20">
        <f t="shared" si="22"/>
        <v>0</v>
      </c>
      <c r="R57" s="1">
        <f t="shared" si="22"/>
        <v>260</v>
      </c>
      <c r="S57" s="5">
        <f t="shared" si="22"/>
        <v>0</v>
      </c>
    </row>
    <row r="58" spans="1:19" s="5" customFormat="1" ht="30.75" customHeight="1" outlineLevel="2">
      <c r="A58" s="19" t="s">
        <v>41</v>
      </c>
      <c r="B58" s="19" t="s">
        <v>22</v>
      </c>
      <c r="C58" s="19" t="s">
        <v>40</v>
      </c>
      <c r="D58" s="30" t="s">
        <v>42</v>
      </c>
      <c r="E58" s="19"/>
      <c r="F58" s="19">
        <v>411</v>
      </c>
      <c r="G58" s="19"/>
      <c r="H58" s="19"/>
      <c r="I58" s="19"/>
      <c r="J58" s="19"/>
      <c r="K58" s="19"/>
      <c r="L58" s="19"/>
      <c r="M58" s="18">
        <f>COUNT(E58:L58)</f>
        <v>1</v>
      </c>
      <c r="N58" s="19">
        <f>SUM(M58:M58)</f>
        <v>1</v>
      </c>
      <c r="O58" s="24">
        <f>N58*260</f>
        <v>260</v>
      </c>
      <c r="P58" s="20"/>
      <c r="Q58" s="20"/>
      <c r="R58" s="1">
        <f>O58-SUM(P58:Q58)</f>
        <v>260</v>
      </c>
    </row>
    <row r="59" spans="1:19" s="5" customFormat="1" ht="30.75" customHeight="1" outlineLevel="2">
      <c r="A59" s="19" t="s">
        <v>41</v>
      </c>
      <c r="B59" s="19" t="s">
        <v>22</v>
      </c>
      <c r="C59" s="19" t="s">
        <v>40</v>
      </c>
      <c r="D59" s="30" t="s">
        <v>56</v>
      </c>
      <c r="E59" s="19"/>
      <c r="F59" s="19"/>
      <c r="G59" s="19">
        <v>411</v>
      </c>
      <c r="H59" s="19"/>
      <c r="I59" s="19"/>
      <c r="J59" s="19"/>
      <c r="K59" s="19"/>
      <c r="L59" s="19"/>
      <c r="M59" s="18">
        <f>COUNT(E59:L59)</f>
        <v>1</v>
      </c>
      <c r="N59" s="19">
        <f>SUM(M59:M59)</f>
        <v>1</v>
      </c>
      <c r="O59" s="24">
        <f>N59*260</f>
        <v>260</v>
      </c>
      <c r="P59" s="20"/>
      <c r="Q59" s="20"/>
      <c r="R59" s="1">
        <f>O59-SUM(P59:Q59)</f>
        <v>260</v>
      </c>
    </row>
    <row r="60" spans="1:19" s="5" customFormat="1" ht="30.75" customHeight="1" outlineLevel="2">
      <c r="A60" s="19" t="s">
        <v>41</v>
      </c>
      <c r="B60" s="19" t="s">
        <v>22</v>
      </c>
      <c r="C60" s="19" t="s">
        <v>57</v>
      </c>
      <c r="D60" s="30" t="s">
        <v>56</v>
      </c>
      <c r="E60" s="19"/>
      <c r="F60" s="19"/>
      <c r="G60" s="19"/>
      <c r="H60" s="19">
        <v>412</v>
      </c>
      <c r="I60" s="19"/>
      <c r="J60" s="19"/>
      <c r="K60" s="19"/>
      <c r="L60" s="19"/>
      <c r="M60" s="18">
        <f>COUNT(E60:L60)</f>
        <v>1</v>
      </c>
      <c r="N60" s="19">
        <f>SUM(M60:M60)</f>
        <v>1</v>
      </c>
      <c r="O60" s="24">
        <f>N60*260</f>
        <v>260</v>
      </c>
      <c r="P60" s="20"/>
      <c r="Q60" s="20"/>
      <c r="R60" s="1">
        <f>O60-SUM(P60:Q60)</f>
        <v>260</v>
      </c>
    </row>
    <row r="61" spans="1:19" s="5" customFormat="1" ht="30.75" customHeight="1" outlineLevel="1">
      <c r="A61" s="36" t="s">
        <v>134</v>
      </c>
      <c r="B61" s="19"/>
      <c r="C61" s="19"/>
      <c r="D61" s="30"/>
      <c r="E61" s="19"/>
      <c r="F61" s="19"/>
      <c r="G61" s="19"/>
      <c r="H61" s="19"/>
      <c r="I61" s="19"/>
      <c r="J61" s="19"/>
      <c r="K61" s="19"/>
      <c r="L61" s="19"/>
      <c r="M61" s="18"/>
      <c r="N61" s="19">
        <f t="shared" ref="N61:S61" si="23">SUBTOTAL(9,N58:N60)</f>
        <v>3</v>
      </c>
      <c r="O61" s="24">
        <f t="shared" si="23"/>
        <v>780</v>
      </c>
      <c r="P61" s="20">
        <f t="shared" si="23"/>
        <v>0</v>
      </c>
      <c r="Q61" s="20">
        <f t="shared" si="23"/>
        <v>0</v>
      </c>
      <c r="R61" s="1">
        <f t="shared" si="23"/>
        <v>780</v>
      </c>
      <c r="S61" s="5">
        <f t="shared" si="23"/>
        <v>0</v>
      </c>
    </row>
    <row r="62" spans="1:19" s="5" customFormat="1" ht="30.75" customHeight="1" outlineLevel="2">
      <c r="A62" s="19" t="s">
        <v>107</v>
      </c>
      <c r="B62" s="19" t="s">
        <v>22</v>
      </c>
      <c r="C62" s="19" t="s">
        <v>40</v>
      </c>
      <c r="D62" s="17" t="s">
        <v>108</v>
      </c>
      <c r="E62" s="19"/>
      <c r="F62" s="19">
        <v>411</v>
      </c>
      <c r="G62" s="19"/>
      <c r="H62" s="19"/>
      <c r="I62" s="19"/>
      <c r="J62" s="19"/>
      <c r="K62" s="19"/>
      <c r="L62" s="19"/>
      <c r="M62" s="18">
        <f>COUNT(E62:L62)</f>
        <v>1</v>
      </c>
      <c r="N62" s="19">
        <f>SUM(M62:M62)</f>
        <v>1</v>
      </c>
      <c r="O62" s="24">
        <f>N62*260</f>
        <v>260</v>
      </c>
      <c r="P62" s="20"/>
      <c r="Q62" s="20"/>
      <c r="R62" s="1">
        <f>O62-SUM(P62:Q62)</f>
        <v>260</v>
      </c>
    </row>
    <row r="63" spans="1:19" s="5" customFormat="1" ht="30.75" customHeight="1" outlineLevel="1">
      <c r="A63" s="36" t="s">
        <v>135</v>
      </c>
      <c r="B63" s="19"/>
      <c r="C63" s="19"/>
      <c r="D63" s="17"/>
      <c r="E63" s="19"/>
      <c r="F63" s="19"/>
      <c r="G63" s="19"/>
      <c r="H63" s="19"/>
      <c r="I63" s="19"/>
      <c r="J63" s="19"/>
      <c r="K63" s="19"/>
      <c r="L63" s="19"/>
      <c r="M63" s="18"/>
      <c r="N63" s="19">
        <f t="shared" ref="N63:S63" si="24">SUBTOTAL(9,N62:N62)</f>
        <v>1</v>
      </c>
      <c r="O63" s="24">
        <f t="shared" si="24"/>
        <v>260</v>
      </c>
      <c r="P63" s="20">
        <f t="shared" si="24"/>
        <v>0</v>
      </c>
      <c r="Q63" s="20">
        <f t="shared" si="24"/>
        <v>0</v>
      </c>
      <c r="R63" s="1">
        <f t="shared" si="24"/>
        <v>260</v>
      </c>
      <c r="S63" s="5">
        <f t="shared" si="24"/>
        <v>0</v>
      </c>
    </row>
    <row r="64" spans="1:19" s="5" customFormat="1" ht="30.75" customHeight="1" outlineLevel="2">
      <c r="A64" s="19" t="s">
        <v>48</v>
      </c>
      <c r="B64" s="19" t="s">
        <v>22</v>
      </c>
      <c r="C64" s="19" t="s">
        <v>49</v>
      </c>
      <c r="D64" s="30" t="s">
        <v>45</v>
      </c>
      <c r="E64" s="19"/>
      <c r="F64" s="19"/>
      <c r="G64" s="19">
        <v>203</v>
      </c>
      <c r="H64" s="19">
        <v>203</v>
      </c>
      <c r="I64" s="19"/>
      <c r="J64" s="19"/>
      <c r="K64" s="19"/>
      <c r="L64" s="19"/>
      <c r="M64" s="18">
        <f>COUNT(E64:L64)</f>
        <v>2</v>
      </c>
      <c r="N64" s="19">
        <f>SUM(M64:M64)</f>
        <v>2</v>
      </c>
      <c r="O64" s="24">
        <f>N64*260</f>
        <v>520</v>
      </c>
      <c r="P64" s="20"/>
      <c r="Q64" s="20"/>
      <c r="R64" s="1">
        <f>O64-SUM(P64:Q64)</f>
        <v>520</v>
      </c>
    </row>
    <row r="65" spans="1:19" s="5" customFormat="1" ht="30.75" customHeight="1" outlineLevel="2">
      <c r="A65" s="19" t="s">
        <v>48</v>
      </c>
      <c r="B65" s="19" t="s">
        <v>22</v>
      </c>
      <c r="C65" s="19" t="s">
        <v>54</v>
      </c>
      <c r="D65" s="30" t="s">
        <v>44</v>
      </c>
      <c r="E65" s="19">
        <v>102</v>
      </c>
      <c r="F65" s="19">
        <v>102</v>
      </c>
      <c r="G65" s="19"/>
      <c r="H65" s="19"/>
      <c r="I65" s="19"/>
      <c r="J65" s="19"/>
      <c r="K65" s="19"/>
      <c r="L65" s="19"/>
      <c r="M65" s="18">
        <f>COUNT(E65:L65)</f>
        <v>2</v>
      </c>
      <c r="N65" s="19">
        <f>SUM(M65:M65)</f>
        <v>2</v>
      </c>
      <c r="O65" s="24">
        <f>N65*260</f>
        <v>520</v>
      </c>
      <c r="P65" s="20"/>
      <c r="Q65" s="20"/>
      <c r="R65" s="1">
        <f>O65-SUM(P65:Q65)</f>
        <v>520</v>
      </c>
    </row>
    <row r="66" spans="1:19" s="5" customFormat="1" ht="30.75" customHeight="1" outlineLevel="1">
      <c r="A66" s="36" t="s">
        <v>136</v>
      </c>
      <c r="B66" s="19"/>
      <c r="C66" s="19"/>
      <c r="D66" s="30"/>
      <c r="E66" s="19"/>
      <c r="F66" s="19"/>
      <c r="G66" s="19"/>
      <c r="H66" s="19"/>
      <c r="I66" s="19"/>
      <c r="J66" s="19"/>
      <c r="K66" s="19"/>
      <c r="L66" s="19"/>
      <c r="M66" s="18"/>
      <c r="N66" s="19">
        <f t="shared" ref="N66:S66" si="25">SUBTOTAL(9,N64:N65)</f>
        <v>4</v>
      </c>
      <c r="O66" s="24">
        <f t="shared" si="25"/>
        <v>1040</v>
      </c>
      <c r="P66" s="20">
        <f t="shared" si="25"/>
        <v>0</v>
      </c>
      <c r="Q66" s="20">
        <f t="shared" si="25"/>
        <v>0</v>
      </c>
      <c r="R66" s="1">
        <f t="shared" si="25"/>
        <v>1040</v>
      </c>
      <c r="S66" s="5">
        <f t="shared" si="25"/>
        <v>0</v>
      </c>
    </row>
    <row r="67" spans="1:19" s="5" customFormat="1" ht="30.75" customHeight="1" outlineLevel="2">
      <c r="A67" s="19" t="s">
        <v>95</v>
      </c>
      <c r="B67" s="19" t="s">
        <v>22</v>
      </c>
      <c r="C67" s="19" t="s">
        <v>96</v>
      </c>
      <c r="D67" s="17" t="s">
        <v>79</v>
      </c>
      <c r="E67" s="19">
        <v>406</v>
      </c>
      <c r="F67" s="19">
        <v>406</v>
      </c>
      <c r="G67" s="19"/>
      <c r="H67" s="19"/>
      <c r="I67" s="19"/>
      <c r="J67" s="19"/>
      <c r="K67" s="19"/>
      <c r="L67" s="19"/>
      <c r="M67" s="18">
        <f>COUNT(E67:L67)</f>
        <v>2</v>
      </c>
      <c r="N67" s="19">
        <f>SUM(M67:M67)</f>
        <v>2</v>
      </c>
      <c r="O67" s="24">
        <f>N67*260</f>
        <v>520</v>
      </c>
      <c r="P67" s="20"/>
      <c r="Q67" s="20"/>
      <c r="R67" s="1">
        <f>O67-SUM(P67:Q67)</f>
        <v>520</v>
      </c>
    </row>
    <row r="68" spans="1:19" s="5" customFormat="1" ht="30.75" customHeight="1" outlineLevel="1">
      <c r="A68" s="36" t="s">
        <v>137</v>
      </c>
      <c r="B68" s="19"/>
      <c r="C68" s="19"/>
      <c r="D68" s="17"/>
      <c r="E68" s="19"/>
      <c r="F68" s="19"/>
      <c r="G68" s="19"/>
      <c r="H68" s="19"/>
      <c r="I68" s="19"/>
      <c r="J68" s="19"/>
      <c r="K68" s="19"/>
      <c r="L68" s="19"/>
      <c r="M68" s="18"/>
      <c r="N68" s="19">
        <f t="shared" ref="N68:S68" si="26">SUBTOTAL(9,N67:N67)</f>
        <v>2</v>
      </c>
      <c r="O68" s="24">
        <f t="shared" si="26"/>
        <v>520</v>
      </c>
      <c r="P68" s="20">
        <f t="shared" si="26"/>
        <v>0</v>
      </c>
      <c r="Q68" s="20">
        <f t="shared" si="26"/>
        <v>0</v>
      </c>
      <c r="R68" s="1">
        <f t="shared" si="26"/>
        <v>520</v>
      </c>
      <c r="S68" s="5">
        <f t="shared" si="26"/>
        <v>0</v>
      </c>
    </row>
    <row r="69" spans="1:19" s="5" customFormat="1" ht="30.75" customHeight="1" outlineLevel="2">
      <c r="A69" s="19" t="s">
        <v>25</v>
      </c>
      <c r="B69" s="19" t="s">
        <v>22</v>
      </c>
      <c r="C69" s="19" t="s">
        <v>26</v>
      </c>
      <c r="D69" s="30" t="s">
        <v>24</v>
      </c>
      <c r="E69" s="19">
        <v>109</v>
      </c>
      <c r="F69" s="19">
        <v>109</v>
      </c>
      <c r="G69" s="19"/>
      <c r="H69" s="19">
        <v>109</v>
      </c>
      <c r="I69" s="19"/>
      <c r="J69" s="19"/>
      <c r="K69" s="19"/>
      <c r="L69" s="19"/>
      <c r="M69" s="18">
        <f>COUNT(E69:L69)</f>
        <v>3</v>
      </c>
      <c r="N69" s="19">
        <f>SUM(M69:M69)</f>
        <v>3</v>
      </c>
      <c r="O69" s="24">
        <f>N69*260</f>
        <v>780</v>
      </c>
      <c r="P69" s="20"/>
      <c r="Q69" s="20"/>
      <c r="R69" s="1">
        <f>O69-SUM(P69:Q69)</f>
        <v>780</v>
      </c>
      <c r="S69" s="5">
        <v>99</v>
      </c>
    </row>
    <row r="70" spans="1:19" s="5" customFormat="1" ht="30.75" customHeight="1" outlineLevel="2">
      <c r="A70" s="19" t="s">
        <v>25</v>
      </c>
      <c r="B70" s="19" t="s">
        <v>22</v>
      </c>
      <c r="C70" s="19" t="s">
        <v>51</v>
      </c>
      <c r="D70" s="30" t="s">
        <v>45</v>
      </c>
      <c r="E70" s="19"/>
      <c r="F70" s="19"/>
      <c r="G70" s="19"/>
      <c r="H70" s="19">
        <v>212</v>
      </c>
      <c r="I70" s="19"/>
      <c r="J70" s="19"/>
      <c r="K70" s="19"/>
      <c r="L70" s="19"/>
      <c r="M70" s="18">
        <f>COUNT(E70:L70)</f>
        <v>1</v>
      </c>
      <c r="N70" s="19">
        <f>SUM(M70:M70)</f>
        <v>1</v>
      </c>
      <c r="O70" s="24">
        <f>N70*260</f>
        <v>260</v>
      </c>
      <c r="P70" s="20"/>
      <c r="Q70" s="20"/>
      <c r="R70" s="1">
        <f>O70-SUM(P70:Q70)</f>
        <v>260</v>
      </c>
    </row>
    <row r="71" spans="1:19" s="5" customFormat="1" ht="30.75" customHeight="1" outlineLevel="2">
      <c r="A71" s="19" t="s">
        <v>25</v>
      </c>
      <c r="B71" s="19" t="s">
        <v>22</v>
      </c>
      <c r="C71" s="19" t="s">
        <v>52</v>
      </c>
      <c r="D71" s="30" t="s">
        <v>44</v>
      </c>
      <c r="E71" s="19">
        <v>113</v>
      </c>
      <c r="F71" s="19">
        <v>113</v>
      </c>
      <c r="G71" s="19"/>
      <c r="H71" s="19"/>
      <c r="I71" s="19"/>
      <c r="J71" s="19"/>
      <c r="K71" s="19"/>
      <c r="L71" s="19"/>
      <c r="M71" s="18">
        <f>COUNT(E71:L71)</f>
        <v>2</v>
      </c>
      <c r="N71" s="19">
        <f>SUM(M71:M71)</f>
        <v>2</v>
      </c>
      <c r="O71" s="24">
        <f>N71*260</f>
        <v>520</v>
      </c>
      <c r="P71" s="20"/>
      <c r="Q71" s="20"/>
      <c r="R71" s="1">
        <f>O71-SUM(P71:Q71)</f>
        <v>520</v>
      </c>
    </row>
    <row r="72" spans="1:19" s="5" customFormat="1" ht="30.75" customHeight="1" outlineLevel="2">
      <c r="A72" s="19" t="s">
        <v>25</v>
      </c>
      <c r="B72" s="19" t="s">
        <v>22</v>
      </c>
      <c r="C72" s="19" t="s">
        <v>96</v>
      </c>
      <c r="D72" s="17" t="s">
        <v>79</v>
      </c>
      <c r="E72" s="19"/>
      <c r="F72" s="19"/>
      <c r="G72" s="19"/>
      <c r="H72" s="19"/>
      <c r="I72" s="19">
        <v>406</v>
      </c>
      <c r="J72" s="19">
        <v>406</v>
      </c>
      <c r="K72" s="19"/>
      <c r="L72" s="19"/>
      <c r="M72" s="18">
        <f>COUNT(E72:L72)</f>
        <v>2</v>
      </c>
      <c r="N72" s="19">
        <f>SUM(M72:M72)</f>
        <v>2</v>
      </c>
      <c r="O72" s="24">
        <f>N72*260</f>
        <v>520</v>
      </c>
      <c r="P72" s="20"/>
      <c r="Q72" s="20"/>
      <c r="R72" s="1">
        <f>O72-SUM(P72:Q72)</f>
        <v>520</v>
      </c>
    </row>
    <row r="73" spans="1:19" s="5" customFormat="1" ht="30.75" customHeight="1" outlineLevel="1">
      <c r="A73" s="36" t="s">
        <v>138</v>
      </c>
      <c r="B73" s="19"/>
      <c r="C73" s="19"/>
      <c r="D73" s="17"/>
      <c r="E73" s="19"/>
      <c r="F73" s="19"/>
      <c r="G73" s="19"/>
      <c r="H73" s="19"/>
      <c r="I73" s="19"/>
      <c r="J73" s="19"/>
      <c r="K73" s="19"/>
      <c r="L73" s="19"/>
      <c r="M73" s="18"/>
      <c r="N73" s="19">
        <f t="shared" ref="N73:S73" si="27">SUBTOTAL(9,N69:N72)</f>
        <v>8</v>
      </c>
      <c r="O73" s="24">
        <f t="shared" si="27"/>
        <v>2080</v>
      </c>
      <c r="P73" s="20">
        <f t="shared" si="27"/>
        <v>0</v>
      </c>
      <c r="Q73" s="20">
        <f t="shared" si="27"/>
        <v>0</v>
      </c>
      <c r="R73" s="1">
        <f t="shared" si="27"/>
        <v>2080</v>
      </c>
      <c r="S73" s="5">
        <f t="shared" si="27"/>
        <v>99</v>
      </c>
    </row>
    <row r="74" spans="1:19" s="5" customFormat="1" ht="30.75" customHeight="1" outlineLevel="2">
      <c r="A74" s="19" t="s">
        <v>80</v>
      </c>
      <c r="B74" s="19" t="s">
        <v>22</v>
      </c>
      <c r="C74" s="19" t="s">
        <v>81</v>
      </c>
      <c r="D74" s="17" t="s">
        <v>79</v>
      </c>
      <c r="E74" s="19">
        <v>508</v>
      </c>
      <c r="F74" s="19"/>
      <c r="G74" s="19"/>
      <c r="H74" s="19"/>
      <c r="I74" s="19"/>
      <c r="J74" s="19"/>
      <c r="K74" s="19"/>
      <c r="L74" s="19"/>
      <c r="M74" s="18">
        <f>COUNT(E74:L74)</f>
        <v>1</v>
      </c>
      <c r="N74" s="19">
        <f>SUM(M74:M74)</f>
        <v>1</v>
      </c>
      <c r="O74" s="24">
        <f>N74*260</f>
        <v>260</v>
      </c>
      <c r="P74" s="20"/>
      <c r="Q74" s="20"/>
      <c r="R74" s="1">
        <f>O74-SUM(P74:Q74)</f>
        <v>260</v>
      </c>
    </row>
    <row r="75" spans="1:19" s="5" customFormat="1" ht="30.75" customHeight="1" outlineLevel="1">
      <c r="A75" s="36" t="s">
        <v>139</v>
      </c>
      <c r="B75" s="19"/>
      <c r="C75" s="19"/>
      <c r="D75" s="17"/>
      <c r="E75" s="19"/>
      <c r="F75" s="19"/>
      <c r="G75" s="19"/>
      <c r="H75" s="19"/>
      <c r="I75" s="19"/>
      <c r="J75" s="19"/>
      <c r="K75" s="19"/>
      <c r="L75" s="19"/>
      <c r="M75" s="18"/>
      <c r="N75" s="19">
        <f t="shared" ref="N75:S75" si="28">SUBTOTAL(9,N74:N74)</f>
        <v>1</v>
      </c>
      <c r="O75" s="24">
        <f t="shared" si="28"/>
        <v>260</v>
      </c>
      <c r="P75" s="20">
        <f t="shared" si="28"/>
        <v>0</v>
      </c>
      <c r="Q75" s="20">
        <f t="shared" si="28"/>
        <v>0</v>
      </c>
      <c r="R75" s="1">
        <f t="shared" si="28"/>
        <v>260</v>
      </c>
      <c r="S75" s="5">
        <f t="shared" si="28"/>
        <v>0</v>
      </c>
    </row>
    <row r="76" spans="1:19" s="5" customFormat="1" ht="30.75" customHeight="1" outlineLevel="2">
      <c r="A76" s="19" t="s">
        <v>38</v>
      </c>
      <c r="B76" s="19" t="s">
        <v>22</v>
      </c>
      <c r="C76" s="19" t="s">
        <v>39</v>
      </c>
      <c r="D76" s="30" t="s">
        <v>36</v>
      </c>
      <c r="E76" s="19"/>
      <c r="F76" s="19">
        <v>104</v>
      </c>
      <c r="G76" s="19">
        <v>104</v>
      </c>
      <c r="H76" s="19"/>
      <c r="I76" s="19"/>
      <c r="J76" s="19"/>
      <c r="K76" s="19"/>
      <c r="L76" s="19"/>
      <c r="M76" s="18">
        <f>COUNT(E76:L76)</f>
        <v>2</v>
      </c>
      <c r="N76" s="19">
        <f>SUM(M76:M76)</f>
        <v>2</v>
      </c>
      <c r="O76" s="24">
        <f>N76*260</f>
        <v>520</v>
      </c>
      <c r="P76" s="20"/>
      <c r="Q76" s="20"/>
      <c r="R76" s="1">
        <f>O76-SUM(P76:Q76)</f>
        <v>520</v>
      </c>
    </row>
    <row r="77" spans="1:19" s="5" customFormat="1" ht="30.75" customHeight="1" outlineLevel="2">
      <c r="A77" s="19" t="s">
        <v>38</v>
      </c>
      <c r="B77" s="19" t="s">
        <v>22</v>
      </c>
      <c r="C77" s="19" t="s">
        <v>43</v>
      </c>
      <c r="D77" s="30" t="s">
        <v>45</v>
      </c>
      <c r="E77" s="19"/>
      <c r="F77" s="19"/>
      <c r="G77" s="19"/>
      <c r="H77" s="19">
        <v>214</v>
      </c>
      <c r="I77" s="19"/>
      <c r="J77" s="19"/>
      <c r="K77" s="19"/>
      <c r="L77" s="19"/>
      <c r="M77" s="18">
        <f>COUNT(E77:L77)</f>
        <v>1</v>
      </c>
      <c r="N77" s="19">
        <f>SUM(M77:M77)</f>
        <v>1</v>
      </c>
      <c r="O77" s="24">
        <f>N77*260</f>
        <v>260</v>
      </c>
      <c r="P77" s="20"/>
      <c r="Q77" s="20"/>
      <c r="R77" s="1">
        <f>O77-SUM(P77:Q77)</f>
        <v>260</v>
      </c>
    </row>
    <row r="78" spans="1:19" s="5" customFormat="1" ht="30.75" customHeight="1" outlineLevel="2">
      <c r="A78" s="19" t="s">
        <v>38</v>
      </c>
      <c r="B78" s="19" t="s">
        <v>22</v>
      </c>
      <c r="C78" s="19" t="s">
        <v>59</v>
      </c>
      <c r="D78" s="30" t="s">
        <v>55</v>
      </c>
      <c r="E78" s="19">
        <v>312</v>
      </c>
      <c r="F78" s="19"/>
      <c r="G78" s="19"/>
      <c r="H78" s="19"/>
      <c r="I78" s="19"/>
      <c r="J78" s="19"/>
      <c r="K78" s="19"/>
      <c r="L78" s="19"/>
      <c r="M78" s="18">
        <f>COUNT(E78:L78)</f>
        <v>1</v>
      </c>
      <c r="N78" s="19">
        <f>SUM(M78:M78)</f>
        <v>1</v>
      </c>
      <c r="O78" s="24">
        <f>N78*260</f>
        <v>260</v>
      </c>
      <c r="P78" s="20"/>
      <c r="Q78" s="20"/>
      <c r="R78" s="1">
        <f>O78-SUM(P78:Q78)</f>
        <v>260</v>
      </c>
    </row>
    <row r="79" spans="1:19" s="5" customFormat="1" ht="30.75" customHeight="1" outlineLevel="2">
      <c r="A79" s="19" t="s">
        <v>38</v>
      </c>
      <c r="B79" s="19" t="s">
        <v>22</v>
      </c>
      <c r="C79" s="19" t="s">
        <v>106</v>
      </c>
      <c r="D79" s="17" t="s">
        <v>56</v>
      </c>
      <c r="E79" s="19"/>
      <c r="F79" s="19"/>
      <c r="G79" s="19"/>
      <c r="H79" s="19"/>
      <c r="I79" s="19">
        <v>610</v>
      </c>
      <c r="J79" s="19"/>
      <c r="K79" s="19"/>
      <c r="L79" s="19"/>
      <c r="M79" s="18">
        <f>COUNT(E79:L79)</f>
        <v>1</v>
      </c>
      <c r="N79" s="19">
        <f>SUM(M79:M79)</f>
        <v>1</v>
      </c>
      <c r="O79" s="24">
        <f>N79*260</f>
        <v>260</v>
      </c>
      <c r="P79" s="20"/>
      <c r="Q79" s="20"/>
      <c r="R79" s="1">
        <f>O79-SUM(P79:Q79)</f>
        <v>260</v>
      </c>
    </row>
    <row r="80" spans="1:19" s="5" customFormat="1" ht="30.75" customHeight="1" outlineLevel="1">
      <c r="A80" s="36" t="s">
        <v>140</v>
      </c>
      <c r="B80" s="19"/>
      <c r="C80" s="19"/>
      <c r="D80" s="17"/>
      <c r="E80" s="19"/>
      <c r="F80" s="19"/>
      <c r="G80" s="19"/>
      <c r="H80" s="19"/>
      <c r="I80" s="19"/>
      <c r="J80" s="19"/>
      <c r="K80" s="19"/>
      <c r="L80" s="19"/>
      <c r="M80" s="18"/>
      <c r="N80" s="19">
        <f t="shared" ref="N80:S80" si="29">SUBTOTAL(9,N76:N79)</f>
        <v>5</v>
      </c>
      <c r="O80" s="24">
        <f t="shared" si="29"/>
        <v>1300</v>
      </c>
      <c r="P80" s="20">
        <f t="shared" si="29"/>
        <v>0</v>
      </c>
      <c r="Q80" s="20">
        <f t="shared" si="29"/>
        <v>0</v>
      </c>
      <c r="R80" s="1">
        <f t="shared" si="29"/>
        <v>1300</v>
      </c>
      <c r="S80" s="5">
        <f t="shared" si="29"/>
        <v>0</v>
      </c>
    </row>
    <row r="81" spans="1:19" s="5" customFormat="1" ht="30.75" customHeight="1" outlineLevel="2">
      <c r="A81" s="19" t="s">
        <v>21</v>
      </c>
      <c r="B81" s="19" t="s">
        <v>22</v>
      </c>
      <c r="C81" s="19" t="s">
        <v>23</v>
      </c>
      <c r="D81" s="30" t="s">
        <v>24</v>
      </c>
      <c r="E81" s="19">
        <v>103</v>
      </c>
      <c r="F81" s="19"/>
      <c r="G81" s="19">
        <v>103</v>
      </c>
      <c r="H81" s="19">
        <v>103</v>
      </c>
      <c r="I81" s="19"/>
      <c r="J81" s="19"/>
      <c r="K81" s="19"/>
      <c r="L81" s="19"/>
      <c r="M81" s="18">
        <f>COUNT(E81:L81)</f>
        <v>3</v>
      </c>
      <c r="N81" s="19">
        <f>SUM(M81:M81)</f>
        <v>3</v>
      </c>
      <c r="O81" s="24">
        <f>N81*260</f>
        <v>780</v>
      </c>
      <c r="P81" s="20"/>
      <c r="Q81" s="20"/>
      <c r="R81" s="1">
        <f>O81-SUM(P81:Q81)</f>
        <v>780</v>
      </c>
    </row>
    <row r="82" spans="1:19" s="5" customFormat="1" ht="30.75" customHeight="1" outlineLevel="1">
      <c r="A82" s="36" t="s">
        <v>141</v>
      </c>
      <c r="B82" s="19"/>
      <c r="C82" s="19"/>
      <c r="D82" s="30"/>
      <c r="E82" s="19"/>
      <c r="F82" s="19"/>
      <c r="G82" s="19"/>
      <c r="H82" s="19"/>
      <c r="I82" s="19"/>
      <c r="J82" s="19"/>
      <c r="K82" s="19"/>
      <c r="L82" s="19"/>
      <c r="M82" s="18"/>
      <c r="N82" s="19">
        <f t="shared" ref="N82:S82" si="30">SUBTOTAL(9,N81:N81)</f>
        <v>3</v>
      </c>
      <c r="O82" s="24">
        <f t="shared" si="30"/>
        <v>780</v>
      </c>
      <c r="P82" s="20">
        <f t="shared" si="30"/>
        <v>0</v>
      </c>
      <c r="Q82" s="20">
        <f t="shared" si="30"/>
        <v>0</v>
      </c>
      <c r="R82" s="1">
        <f t="shared" si="30"/>
        <v>780</v>
      </c>
      <c r="S82" s="5">
        <f t="shared" si="30"/>
        <v>0</v>
      </c>
    </row>
    <row r="83" spans="1:19" s="5" customFormat="1" ht="30.75" customHeight="1" outlineLevel="2">
      <c r="A83" s="19" t="s">
        <v>99</v>
      </c>
      <c r="B83" s="19" t="s">
        <v>102</v>
      </c>
      <c r="C83" s="19" t="s">
        <v>100</v>
      </c>
      <c r="D83" s="17" t="s">
        <v>101</v>
      </c>
      <c r="E83" s="19">
        <v>210</v>
      </c>
      <c r="F83" s="19"/>
      <c r="G83" s="19">
        <v>210</v>
      </c>
      <c r="H83" s="19"/>
      <c r="I83" s="19"/>
      <c r="J83" s="19"/>
      <c r="K83" s="19"/>
      <c r="L83" s="19"/>
      <c r="M83" s="18">
        <f>COUNT(E83:L83)</f>
        <v>2</v>
      </c>
      <c r="N83" s="19">
        <f>SUM(M83:M83)</f>
        <v>2</v>
      </c>
      <c r="O83" s="24">
        <f>N83*260</f>
        <v>520</v>
      </c>
      <c r="P83" s="20"/>
      <c r="Q83" s="20"/>
      <c r="R83" s="1">
        <f>O83-SUM(P83:Q83)</f>
        <v>520</v>
      </c>
    </row>
    <row r="84" spans="1:19" s="5" customFormat="1" ht="30.75" customHeight="1" outlineLevel="1">
      <c r="A84" s="36" t="s">
        <v>142</v>
      </c>
      <c r="B84" s="19"/>
      <c r="C84" s="19"/>
      <c r="D84" s="17"/>
      <c r="E84" s="19"/>
      <c r="F84" s="19"/>
      <c r="G84" s="19"/>
      <c r="H84" s="19"/>
      <c r="I84" s="19"/>
      <c r="J84" s="19"/>
      <c r="K84" s="19"/>
      <c r="L84" s="19"/>
      <c r="M84" s="18"/>
      <c r="N84" s="19">
        <f t="shared" ref="N84:S84" si="31">SUBTOTAL(9,N83:N83)</f>
        <v>2</v>
      </c>
      <c r="O84" s="24">
        <f t="shared" si="31"/>
        <v>520</v>
      </c>
      <c r="P84" s="20">
        <f t="shared" si="31"/>
        <v>0</v>
      </c>
      <c r="Q84" s="20">
        <f t="shared" si="31"/>
        <v>0</v>
      </c>
      <c r="R84" s="1">
        <f t="shared" si="31"/>
        <v>520</v>
      </c>
      <c r="S84" s="5">
        <f t="shared" si="31"/>
        <v>0</v>
      </c>
    </row>
    <row r="85" spans="1:19" s="5" customFormat="1" ht="30.75" customHeight="1" outlineLevel="2">
      <c r="A85" s="19" t="s">
        <v>103</v>
      </c>
      <c r="B85" s="19" t="s">
        <v>102</v>
      </c>
      <c r="C85" s="19" t="s">
        <v>70</v>
      </c>
      <c r="D85" s="17" t="s">
        <v>101</v>
      </c>
      <c r="E85" s="19">
        <v>402</v>
      </c>
      <c r="F85" s="19">
        <v>402</v>
      </c>
      <c r="G85" s="19">
        <v>402</v>
      </c>
      <c r="H85" s="19"/>
      <c r="I85" s="19"/>
      <c r="J85" s="19"/>
      <c r="K85" s="19"/>
      <c r="L85" s="19"/>
      <c r="M85" s="18">
        <f>COUNT(E85:L85)</f>
        <v>3</v>
      </c>
      <c r="N85" s="19">
        <f>SUM(M85:M85)</f>
        <v>3</v>
      </c>
      <c r="O85" s="24">
        <f>N85*260</f>
        <v>780</v>
      </c>
      <c r="P85" s="20"/>
      <c r="Q85" s="20"/>
      <c r="R85" s="1">
        <f>O85-SUM(P85:Q85)</f>
        <v>780</v>
      </c>
    </row>
    <row r="86" spans="1:19" s="5" customFormat="1" ht="30.75" customHeight="1" outlineLevel="1">
      <c r="A86" s="36" t="s">
        <v>143</v>
      </c>
      <c r="B86" s="19"/>
      <c r="C86" s="19"/>
      <c r="D86" s="17"/>
      <c r="E86" s="19"/>
      <c r="F86" s="19"/>
      <c r="G86" s="19"/>
      <c r="H86" s="19"/>
      <c r="I86" s="19"/>
      <c r="J86" s="19"/>
      <c r="K86" s="19"/>
      <c r="L86" s="19"/>
      <c r="M86" s="18"/>
      <c r="N86" s="19">
        <f t="shared" ref="N86:S86" si="32">SUBTOTAL(9,N85:N85)</f>
        <v>3</v>
      </c>
      <c r="O86" s="24">
        <f t="shared" si="32"/>
        <v>780</v>
      </c>
      <c r="P86" s="20">
        <f t="shared" si="32"/>
        <v>0</v>
      </c>
      <c r="Q86" s="20">
        <f t="shared" si="32"/>
        <v>0</v>
      </c>
      <c r="R86" s="1">
        <f t="shared" si="32"/>
        <v>780</v>
      </c>
      <c r="S86" s="5">
        <f t="shared" si="32"/>
        <v>0</v>
      </c>
    </row>
    <row r="87" spans="1:19" s="5" customFormat="1" ht="30.75" customHeight="1" outlineLevel="2">
      <c r="A87" s="19" t="s">
        <v>97</v>
      </c>
      <c r="B87" s="19" t="s">
        <v>22</v>
      </c>
      <c r="C87" s="19" t="s">
        <v>38</v>
      </c>
      <c r="D87" s="17" t="s">
        <v>79</v>
      </c>
      <c r="E87" s="19"/>
      <c r="F87" s="19">
        <v>209</v>
      </c>
      <c r="G87" s="19">
        <v>208</v>
      </c>
      <c r="H87" s="19"/>
      <c r="I87" s="19"/>
      <c r="J87" s="19"/>
      <c r="K87" s="19"/>
      <c r="L87" s="19"/>
      <c r="M87" s="18">
        <f>COUNT(E87:L87)</f>
        <v>2</v>
      </c>
      <c r="N87" s="19">
        <f>SUM(M87:M87)</f>
        <v>2</v>
      </c>
      <c r="O87" s="24">
        <f>N87*260</f>
        <v>520</v>
      </c>
      <c r="P87" s="20">
        <v>22</v>
      </c>
      <c r="Q87" s="35">
        <v>-1</v>
      </c>
      <c r="R87" s="1">
        <f>O87-SUM(P87:Q87)</f>
        <v>499</v>
      </c>
      <c r="S87" s="5">
        <v>237</v>
      </c>
    </row>
    <row r="88" spans="1:19" s="5" customFormat="1" ht="30.75" customHeight="1" outlineLevel="1">
      <c r="A88" s="36" t="s">
        <v>144</v>
      </c>
      <c r="B88" s="19"/>
      <c r="C88" s="19"/>
      <c r="D88" s="17"/>
      <c r="E88" s="19"/>
      <c r="F88" s="19"/>
      <c r="G88" s="19"/>
      <c r="H88" s="19"/>
      <c r="I88" s="19"/>
      <c r="J88" s="19"/>
      <c r="K88" s="19"/>
      <c r="L88" s="19"/>
      <c r="M88" s="18"/>
      <c r="N88" s="19">
        <f t="shared" ref="N88:S88" si="33">SUBTOTAL(9,N87:N87)</f>
        <v>2</v>
      </c>
      <c r="O88" s="24">
        <f t="shared" si="33"/>
        <v>520</v>
      </c>
      <c r="P88" s="20">
        <f t="shared" si="33"/>
        <v>22</v>
      </c>
      <c r="Q88" s="35">
        <f t="shared" si="33"/>
        <v>-1</v>
      </c>
      <c r="R88" s="1">
        <f t="shared" si="33"/>
        <v>499</v>
      </c>
      <c r="S88" s="5">
        <f t="shared" si="33"/>
        <v>237</v>
      </c>
    </row>
    <row r="89" spans="1:19" s="5" customFormat="1" ht="30.75" customHeight="1" outlineLevel="2">
      <c r="A89" s="19" t="s">
        <v>46</v>
      </c>
      <c r="B89" s="19" t="s">
        <v>22</v>
      </c>
      <c r="C89" s="19" t="s">
        <v>47</v>
      </c>
      <c r="D89" s="30" t="s">
        <v>45</v>
      </c>
      <c r="E89" s="19"/>
      <c r="F89" s="19"/>
      <c r="G89" s="19"/>
      <c r="H89" s="19">
        <v>205</v>
      </c>
      <c r="I89" s="19"/>
      <c r="J89" s="19"/>
      <c r="K89" s="19"/>
      <c r="L89" s="19"/>
      <c r="M89" s="18">
        <f>COUNT(E89:L89)</f>
        <v>1</v>
      </c>
      <c r="N89" s="19">
        <f>SUM(M89:M89)</f>
        <v>1</v>
      </c>
      <c r="O89" s="24">
        <f>N89*260</f>
        <v>260</v>
      </c>
      <c r="P89" s="20"/>
      <c r="Q89" s="20"/>
      <c r="R89" s="1">
        <f>O89-SUM(P89:Q89)</f>
        <v>260</v>
      </c>
    </row>
    <row r="90" spans="1:19" s="5" customFormat="1" ht="30.75" customHeight="1" outlineLevel="1">
      <c r="A90" s="36" t="s">
        <v>145</v>
      </c>
      <c r="B90" s="19"/>
      <c r="C90" s="19"/>
      <c r="D90" s="30"/>
      <c r="E90" s="19"/>
      <c r="F90" s="19"/>
      <c r="G90" s="19"/>
      <c r="H90" s="19"/>
      <c r="I90" s="19"/>
      <c r="J90" s="19"/>
      <c r="K90" s="19"/>
      <c r="L90" s="19"/>
      <c r="M90" s="18"/>
      <c r="N90" s="19">
        <f t="shared" ref="N90:S90" si="34">SUBTOTAL(9,N89:N89)</f>
        <v>1</v>
      </c>
      <c r="O90" s="24">
        <f t="shared" si="34"/>
        <v>260</v>
      </c>
      <c r="P90" s="20">
        <f t="shared" si="34"/>
        <v>0</v>
      </c>
      <c r="Q90" s="20">
        <f t="shared" si="34"/>
        <v>0</v>
      </c>
      <c r="R90" s="1">
        <f t="shared" si="34"/>
        <v>260</v>
      </c>
      <c r="S90" s="5">
        <f t="shared" si="34"/>
        <v>0</v>
      </c>
    </row>
    <row r="91" spans="1:19" s="5" customFormat="1" ht="30.75" customHeight="1" outlineLevel="2">
      <c r="A91" s="19" t="s">
        <v>104</v>
      </c>
      <c r="B91" s="19" t="s">
        <v>102</v>
      </c>
      <c r="C91" s="19" t="s">
        <v>105</v>
      </c>
      <c r="D91" s="34" t="s">
        <v>110</v>
      </c>
      <c r="E91" s="19"/>
      <c r="F91" s="19">
        <v>401</v>
      </c>
      <c r="G91" s="19"/>
      <c r="H91" s="19">
        <v>402</v>
      </c>
      <c r="I91" s="19"/>
      <c r="J91" s="19"/>
      <c r="K91" s="19"/>
      <c r="L91" s="19"/>
      <c r="M91" s="18">
        <f>COUNT(E91:L91)</f>
        <v>2</v>
      </c>
      <c r="N91" s="19">
        <f>SUM(M91:M91)</f>
        <v>2</v>
      </c>
      <c r="O91" s="24">
        <f>N91*260</f>
        <v>520</v>
      </c>
      <c r="P91" s="20"/>
      <c r="Q91" s="20"/>
      <c r="R91" s="1">
        <f>O91-SUM(P91:Q91)</f>
        <v>520</v>
      </c>
    </row>
    <row r="92" spans="1:19" s="5" customFormat="1" ht="30.75" customHeight="1" outlineLevel="2">
      <c r="A92" s="19" t="s">
        <v>104</v>
      </c>
      <c r="B92" s="19" t="s">
        <v>102</v>
      </c>
      <c r="C92" s="19" t="s">
        <v>105</v>
      </c>
      <c r="D92" s="34" t="s">
        <v>111</v>
      </c>
      <c r="E92" s="19"/>
      <c r="F92" s="19">
        <v>401</v>
      </c>
      <c r="G92" s="19">
        <v>402</v>
      </c>
      <c r="H92" s="19">
        <v>410</v>
      </c>
      <c r="I92" s="19">
        <v>403</v>
      </c>
      <c r="J92" s="19">
        <v>404</v>
      </c>
      <c r="K92" s="19">
        <v>405</v>
      </c>
      <c r="L92" s="19"/>
      <c r="M92" s="18">
        <f>COUNT(E92:L92)</f>
        <v>6</v>
      </c>
      <c r="N92" s="19">
        <f>SUM(M92:M92)</f>
        <v>6</v>
      </c>
      <c r="O92" s="24">
        <f>N92*260</f>
        <v>1560</v>
      </c>
      <c r="P92" s="20"/>
      <c r="Q92" s="20"/>
      <c r="R92" s="1">
        <f>O92-SUM(P92:Q92)</f>
        <v>1560</v>
      </c>
    </row>
    <row r="93" spans="1:19" s="5" customFormat="1" ht="30.75" customHeight="1" outlineLevel="2">
      <c r="A93" s="19" t="s">
        <v>104</v>
      </c>
      <c r="B93" s="19" t="s">
        <v>102</v>
      </c>
      <c r="C93" s="19" t="s">
        <v>105</v>
      </c>
      <c r="D93" s="34" t="s">
        <v>112</v>
      </c>
      <c r="E93" s="19"/>
      <c r="F93" s="19"/>
      <c r="G93" s="19"/>
      <c r="H93" s="19">
        <v>406</v>
      </c>
      <c r="I93" s="19">
        <v>407</v>
      </c>
      <c r="J93" s="19">
        <v>408</v>
      </c>
      <c r="K93" s="19">
        <v>409</v>
      </c>
      <c r="L93" s="19"/>
      <c r="M93" s="18">
        <f>COUNT(E93:L93)</f>
        <v>4</v>
      </c>
      <c r="N93" s="19">
        <f>SUM(M93:M93)</f>
        <v>4</v>
      </c>
      <c r="O93" s="24">
        <f>N93*260</f>
        <v>1040</v>
      </c>
      <c r="P93" s="20"/>
      <c r="Q93" s="20"/>
      <c r="R93" s="1">
        <f>O93-SUM(P93:Q93)</f>
        <v>1040</v>
      </c>
    </row>
    <row r="94" spans="1:19" s="5" customFormat="1" ht="30.75" customHeight="1" outlineLevel="1">
      <c r="A94" s="36" t="s">
        <v>146</v>
      </c>
      <c r="B94" s="19"/>
      <c r="C94" s="19"/>
      <c r="D94" s="34"/>
      <c r="E94" s="19"/>
      <c r="F94" s="19"/>
      <c r="G94" s="19"/>
      <c r="H94" s="19"/>
      <c r="I94" s="19"/>
      <c r="J94" s="19"/>
      <c r="K94" s="19"/>
      <c r="L94" s="19"/>
      <c r="M94" s="18"/>
      <c r="N94" s="19">
        <f t="shared" ref="N94:S94" si="35">SUBTOTAL(9,N91:N93)</f>
        <v>12</v>
      </c>
      <c r="O94" s="24">
        <f t="shared" si="35"/>
        <v>3120</v>
      </c>
      <c r="P94" s="20">
        <f t="shared" si="35"/>
        <v>0</v>
      </c>
      <c r="Q94" s="20">
        <f t="shared" si="35"/>
        <v>0</v>
      </c>
      <c r="R94" s="1">
        <f t="shared" si="35"/>
        <v>3120</v>
      </c>
      <c r="S94" s="5">
        <f t="shared" si="35"/>
        <v>0</v>
      </c>
    </row>
    <row r="95" spans="1:19" s="5" customFormat="1" ht="30.75" customHeight="1">
      <c r="A95" s="36" t="s">
        <v>147</v>
      </c>
      <c r="B95" s="19"/>
      <c r="C95" s="19"/>
      <c r="D95" s="34"/>
      <c r="E95" s="19"/>
      <c r="F95" s="19"/>
      <c r="G95" s="19"/>
      <c r="H95" s="19"/>
      <c r="I95" s="19"/>
      <c r="J95" s="19"/>
      <c r="K95" s="19"/>
      <c r="L95" s="19"/>
      <c r="M95" s="18"/>
      <c r="N95" s="19">
        <f t="shared" ref="N95:S95" si="36">SUBTOTAL(9,N3:N93)</f>
        <v>150</v>
      </c>
      <c r="O95" s="24">
        <f t="shared" si="36"/>
        <v>39000</v>
      </c>
      <c r="P95" s="20">
        <f t="shared" si="36"/>
        <v>342</v>
      </c>
      <c r="Q95" s="35">
        <f t="shared" si="36"/>
        <v>-1</v>
      </c>
      <c r="R95" s="1">
        <f t="shared" si="36"/>
        <v>38659</v>
      </c>
      <c r="S95" s="5">
        <f t="shared" si="36"/>
        <v>336</v>
      </c>
    </row>
    <row r="97" spans="1:18" s="9" customFormat="1">
      <c r="A97" s="6"/>
      <c r="B97" s="10"/>
      <c r="C97" s="6"/>
      <c r="D97" s="21"/>
      <c r="E97" s="10"/>
      <c r="F97" s="10"/>
      <c r="G97" s="10"/>
      <c r="H97" s="10"/>
      <c r="I97" s="10"/>
      <c r="J97" s="10"/>
      <c r="K97" s="10"/>
      <c r="L97" s="10"/>
      <c r="M97" s="2"/>
      <c r="N97" s="4"/>
      <c r="O97" s="25"/>
      <c r="P97" s="4"/>
      <c r="Q97" s="4"/>
      <c r="R97" s="4"/>
    </row>
    <row r="98" spans="1:18" s="9" customFormat="1">
      <c r="A98" s="6"/>
      <c r="B98" s="10"/>
      <c r="C98" s="6"/>
      <c r="D98" s="21"/>
      <c r="E98" s="10"/>
      <c r="F98" s="10"/>
      <c r="G98" s="10"/>
      <c r="H98" s="10"/>
      <c r="I98" s="10"/>
      <c r="J98" s="10"/>
      <c r="K98" s="10"/>
      <c r="L98" s="10"/>
      <c r="M98" s="2"/>
      <c r="N98" s="4"/>
      <c r="O98" s="25"/>
      <c r="P98" s="4"/>
      <c r="Q98" s="4"/>
      <c r="R98" s="4"/>
    </row>
    <row r="99" spans="1:18" s="9" customFormat="1">
      <c r="A99" s="6"/>
      <c r="B99" s="10"/>
      <c r="C99" s="6"/>
      <c r="D99" s="21"/>
      <c r="E99" s="10"/>
      <c r="F99" s="10"/>
      <c r="G99" s="10"/>
      <c r="H99" s="10"/>
      <c r="I99" s="10"/>
      <c r="J99" s="10"/>
      <c r="K99" s="10"/>
      <c r="L99" s="10"/>
      <c r="M99" s="2"/>
      <c r="N99" s="4"/>
      <c r="O99" s="25"/>
      <c r="P99" s="4"/>
      <c r="Q99" s="4"/>
      <c r="R99" s="4"/>
    </row>
    <row r="100" spans="1:18" s="9" customFormat="1">
      <c r="A100" s="6"/>
      <c r="B100" s="10"/>
      <c r="C100" s="6"/>
      <c r="D100" s="21"/>
      <c r="E100" s="10"/>
      <c r="F100" s="10"/>
      <c r="G100" s="10"/>
      <c r="H100" s="10"/>
      <c r="I100" s="10"/>
      <c r="J100" s="10"/>
      <c r="K100" s="10"/>
      <c r="L100" s="10"/>
      <c r="M100" s="2"/>
      <c r="N100" s="4"/>
      <c r="O100" s="25"/>
      <c r="P100" s="4"/>
      <c r="Q100" s="4"/>
      <c r="R100" s="4"/>
    </row>
    <row r="101" spans="1:18" s="9" customFormat="1">
      <c r="A101" s="6"/>
      <c r="B101" s="10"/>
      <c r="C101" s="6"/>
      <c r="D101" s="21"/>
      <c r="E101" s="10"/>
      <c r="F101" s="10"/>
      <c r="G101" s="10"/>
      <c r="H101" s="10"/>
      <c r="I101" s="10"/>
      <c r="J101" s="10"/>
      <c r="K101" s="10"/>
      <c r="L101" s="10"/>
      <c r="M101" s="2"/>
      <c r="N101" s="4"/>
      <c r="O101" s="25"/>
      <c r="P101" s="4"/>
      <c r="Q101" s="4"/>
      <c r="R101" s="4"/>
    </row>
    <row r="102" spans="1:18" s="9" customFormat="1">
      <c r="A102" s="6"/>
      <c r="B102" s="10"/>
      <c r="C102" s="6"/>
      <c r="D102" s="21"/>
      <c r="E102" s="10"/>
      <c r="F102" s="10"/>
      <c r="G102" s="10"/>
      <c r="H102" s="10"/>
      <c r="I102" s="10"/>
      <c r="J102" s="10"/>
      <c r="K102" s="10"/>
      <c r="L102" s="10"/>
      <c r="M102" s="2"/>
      <c r="N102" s="4"/>
      <c r="O102" s="25"/>
      <c r="P102" s="4"/>
      <c r="Q102" s="4"/>
      <c r="R102" s="4"/>
    </row>
    <row r="103" spans="1:18" s="9" customFormat="1">
      <c r="A103" s="6"/>
      <c r="B103" s="10"/>
      <c r="C103" s="6"/>
      <c r="D103" s="21"/>
      <c r="E103" s="10"/>
      <c r="F103" s="10"/>
      <c r="G103" s="10"/>
      <c r="H103" s="10"/>
      <c r="I103" s="10"/>
      <c r="J103" s="10"/>
      <c r="K103" s="10"/>
      <c r="L103" s="10"/>
      <c r="M103" s="2"/>
      <c r="N103" s="4"/>
      <c r="O103" s="25"/>
      <c r="P103" s="4"/>
      <c r="Q103" s="4"/>
      <c r="R103" s="4"/>
    </row>
    <row r="104" spans="1:18" s="9" customFormat="1">
      <c r="A104" s="6"/>
      <c r="B104" s="10"/>
      <c r="C104" s="6"/>
      <c r="D104" s="21"/>
      <c r="E104" s="10"/>
      <c r="F104" s="10"/>
      <c r="G104" s="10"/>
      <c r="H104" s="10"/>
      <c r="I104" s="10"/>
      <c r="J104" s="10"/>
      <c r="K104" s="10"/>
      <c r="L104" s="10"/>
      <c r="M104" s="2"/>
      <c r="N104" s="4"/>
      <c r="O104" s="25"/>
      <c r="P104" s="4"/>
      <c r="Q104" s="4"/>
      <c r="R104" s="4"/>
    </row>
    <row r="105" spans="1:18" s="9" customFormat="1">
      <c r="A105" s="6"/>
      <c r="B105" s="10"/>
      <c r="C105" s="6"/>
      <c r="D105" s="21"/>
      <c r="E105" s="10"/>
      <c r="F105" s="10"/>
      <c r="G105" s="10"/>
      <c r="H105" s="10"/>
      <c r="I105" s="10"/>
      <c r="J105" s="10"/>
      <c r="K105" s="10"/>
      <c r="L105" s="10"/>
      <c r="M105" s="2"/>
      <c r="N105" s="4"/>
      <c r="O105" s="25"/>
      <c r="P105" s="4"/>
      <c r="Q105" s="4"/>
      <c r="R105" s="4"/>
    </row>
    <row r="106" spans="1:18" s="9" customFormat="1">
      <c r="A106" s="6"/>
      <c r="B106" s="10"/>
      <c r="C106" s="6"/>
      <c r="D106" s="21"/>
      <c r="E106" s="10"/>
      <c r="F106" s="10"/>
      <c r="G106" s="10"/>
      <c r="H106" s="10"/>
      <c r="I106" s="10"/>
      <c r="J106" s="10"/>
      <c r="K106" s="10"/>
      <c r="L106" s="10"/>
      <c r="M106" s="2"/>
      <c r="N106" s="4"/>
      <c r="O106" s="25"/>
      <c r="P106" s="4"/>
      <c r="Q106" s="4"/>
      <c r="R106" s="4"/>
    </row>
    <row r="107" spans="1:18" s="9" customFormat="1">
      <c r="A107" s="6"/>
      <c r="B107" s="10"/>
      <c r="C107" s="6"/>
      <c r="D107" s="21"/>
      <c r="E107" s="10"/>
      <c r="F107" s="10"/>
      <c r="G107" s="10"/>
      <c r="H107" s="10"/>
      <c r="I107" s="10"/>
      <c r="J107" s="10"/>
      <c r="K107" s="10"/>
      <c r="L107" s="10"/>
      <c r="M107" s="2"/>
      <c r="N107" s="4"/>
      <c r="O107" s="25"/>
      <c r="P107" s="4"/>
      <c r="Q107" s="4"/>
      <c r="R107" s="4"/>
    </row>
    <row r="108" spans="1:18" s="9" customFormat="1">
      <c r="A108" s="6"/>
      <c r="B108" s="11"/>
      <c r="C108" s="7"/>
      <c r="D108" s="22"/>
      <c r="E108" s="11"/>
      <c r="F108" s="11"/>
      <c r="G108" s="11"/>
      <c r="H108" s="11"/>
      <c r="I108" s="11"/>
      <c r="J108" s="11"/>
      <c r="K108" s="11"/>
      <c r="L108" s="11"/>
      <c r="M108" s="3"/>
      <c r="N108" s="12"/>
      <c r="O108" s="26"/>
      <c r="P108" s="12"/>
      <c r="Q108" s="12"/>
      <c r="R108" s="12"/>
    </row>
    <row r="109" spans="1:18">
      <c r="A109" s="6"/>
      <c r="B109" s="10"/>
      <c r="C109" s="6"/>
      <c r="E109" s="10"/>
      <c r="F109" s="10"/>
      <c r="G109" s="10"/>
      <c r="H109" s="10"/>
      <c r="I109" s="10"/>
      <c r="J109" s="10"/>
      <c r="K109" s="10"/>
      <c r="L109" s="10"/>
      <c r="M109" s="2"/>
    </row>
    <row r="110" spans="1:18">
      <c r="A110" s="6"/>
      <c r="B110" s="10"/>
      <c r="C110" s="6"/>
      <c r="E110" s="10"/>
      <c r="F110" s="10"/>
      <c r="G110" s="10"/>
      <c r="H110" s="10"/>
      <c r="I110" s="10"/>
      <c r="J110" s="10"/>
      <c r="K110" s="10"/>
      <c r="L110" s="10"/>
      <c r="M110" s="2"/>
    </row>
    <row r="111" spans="1:18">
      <c r="A111" s="6"/>
      <c r="B111" s="10"/>
      <c r="C111" s="6"/>
      <c r="E111" s="10"/>
      <c r="F111" s="10"/>
      <c r="G111" s="10"/>
      <c r="H111" s="10"/>
      <c r="I111" s="10"/>
      <c r="J111" s="10"/>
      <c r="K111" s="10"/>
      <c r="L111" s="10"/>
      <c r="M111" s="2"/>
    </row>
    <row r="112" spans="1:18">
      <c r="A112" s="6"/>
      <c r="B112" s="10"/>
      <c r="C112" s="6"/>
      <c r="E112" s="10"/>
      <c r="F112" s="10"/>
      <c r="G112" s="10"/>
      <c r="H112" s="10"/>
      <c r="I112" s="10"/>
      <c r="J112" s="10"/>
      <c r="K112" s="10"/>
      <c r="L112" s="10"/>
      <c r="M112" s="2"/>
    </row>
    <row r="113" spans="1:13">
      <c r="A113" s="6"/>
      <c r="B113" s="10"/>
      <c r="C113" s="6"/>
      <c r="E113" s="10"/>
      <c r="F113" s="10"/>
      <c r="G113" s="10"/>
      <c r="H113" s="10"/>
      <c r="I113" s="10"/>
      <c r="J113" s="10"/>
      <c r="K113" s="10"/>
      <c r="L113" s="10"/>
      <c r="M113" s="2"/>
    </row>
    <row r="114" spans="1:13">
      <c r="A114" s="6"/>
      <c r="B114" s="10"/>
      <c r="C114" s="6"/>
      <c r="E114" s="10"/>
      <c r="F114" s="10"/>
      <c r="G114" s="10"/>
      <c r="H114" s="10"/>
      <c r="I114" s="10"/>
      <c r="J114" s="10"/>
      <c r="K114" s="10"/>
      <c r="L114" s="10"/>
      <c r="M114" s="2"/>
    </row>
    <row r="115" spans="1:13">
      <c r="A115" s="6"/>
      <c r="B115" s="10"/>
      <c r="C115" s="6"/>
      <c r="E115" s="10"/>
      <c r="F115" s="10"/>
      <c r="G115" s="10"/>
      <c r="H115" s="10"/>
      <c r="I115" s="10"/>
      <c r="J115" s="10"/>
      <c r="K115" s="10"/>
      <c r="L115" s="10"/>
      <c r="M115" s="2"/>
    </row>
    <row r="116" spans="1:13">
      <c r="A116" s="6"/>
      <c r="B116" s="10"/>
      <c r="C116" s="6"/>
      <c r="E116" s="10"/>
      <c r="F116" s="10"/>
      <c r="G116" s="10"/>
      <c r="H116" s="10"/>
      <c r="I116" s="10"/>
      <c r="J116" s="10"/>
      <c r="K116" s="10"/>
      <c r="L116" s="10"/>
      <c r="M116" s="2"/>
    </row>
    <row r="117" spans="1:13">
      <c r="A117" s="6"/>
      <c r="B117" s="10"/>
      <c r="C117" s="6"/>
      <c r="E117" s="10"/>
      <c r="F117" s="10"/>
      <c r="G117" s="10"/>
      <c r="H117" s="10"/>
      <c r="I117" s="10"/>
      <c r="J117" s="10"/>
      <c r="K117" s="10"/>
      <c r="L117" s="10"/>
      <c r="M117" s="2"/>
    </row>
    <row r="118" spans="1:13">
      <c r="A118" s="6"/>
      <c r="B118" s="10"/>
      <c r="C118" s="6"/>
      <c r="E118" s="10"/>
      <c r="F118" s="10"/>
      <c r="G118" s="10"/>
      <c r="H118" s="10"/>
      <c r="I118" s="10"/>
      <c r="J118" s="10"/>
      <c r="K118" s="10"/>
      <c r="L118" s="10"/>
      <c r="M118" s="2"/>
    </row>
    <row r="119" spans="1:13">
      <c r="A119" s="6"/>
      <c r="B119" s="10"/>
      <c r="C119" s="6"/>
      <c r="E119" s="10"/>
      <c r="F119" s="10"/>
      <c r="G119" s="10"/>
      <c r="H119" s="10"/>
      <c r="I119" s="10"/>
      <c r="J119" s="10"/>
      <c r="K119" s="10"/>
      <c r="L119" s="10"/>
      <c r="M119" s="2"/>
    </row>
    <row r="120" spans="1:13">
      <c r="A120" s="6"/>
      <c r="B120" s="10"/>
      <c r="C120" s="6"/>
      <c r="E120" s="10"/>
      <c r="F120" s="10"/>
      <c r="G120" s="10"/>
      <c r="H120" s="10"/>
      <c r="I120" s="10"/>
      <c r="J120" s="10"/>
      <c r="K120" s="10"/>
      <c r="L120" s="10"/>
      <c r="M120" s="2"/>
    </row>
    <row r="121" spans="1:13">
      <c r="A121" s="6"/>
      <c r="B121" s="10"/>
      <c r="C121" s="6"/>
      <c r="E121" s="10"/>
      <c r="F121" s="10"/>
      <c r="G121" s="10"/>
      <c r="H121" s="10"/>
      <c r="I121" s="10"/>
      <c r="J121" s="10"/>
      <c r="K121" s="10"/>
      <c r="L121" s="10"/>
      <c r="M121" s="2"/>
    </row>
    <row r="122" spans="1:13">
      <c r="A122" s="6"/>
      <c r="B122" s="10"/>
      <c r="C122" s="6"/>
      <c r="E122" s="10"/>
      <c r="F122" s="10"/>
      <c r="G122" s="10"/>
      <c r="H122" s="10"/>
      <c r="I122" s="10"/>
      <c r="J122" s="10"/>
      <c r="K122" s="10"/>
      <c r="L122" s="10"/>
      <c r="M122" s="2"/>
    </row>
    <row r="123" spans="1:13">
      <c r="A123" s="6"/>
      <c r="B123" s="10"/>
      <c r="C123" s="6"/>
      <c r="E123" s="10"/>
      <c r="F123" s="10"/>
      <c r="G123" s="10"/>
      <c r="H123" s="10"/>
      <c r="I123" s="10"/>
      <c r="J123" s="10"/>
      <c r="K123" s="10"/>
      <c r="L123" s="10"/>
      <c r="M123" s="2"/>
    </row>
    <row r="124" spans="1:13">
      <c r="A124" s="6"/>
      <c r="B124" s="10"/>
      <c r="C124" s="6"/>
      <c r="E124" s="10"/>
      <c r="F124" s="10"/>
      <c r="G124" s="10"/>
      <c r="H124" s="10"/>
      <c r="I124" s="10"/>
      <c r="J124" s="10"/>
      <c r="K124" s="10"/>
      <c r="L124" s="10"/>
      <c r="M124" s="2"/>
    </row>
    <row r="125" spans="1:13">
      <c r="A125" s="6"/>
      <c r="B125" s="10"/>
      <c r="C125" s="6"/>
      <c r="E125" s="10"/>
      <c r="F125" s="10"/>
      <c r="G125" s="10"/>
      <c r="H125" s="10"/>
      <c r="I125" s="10"/>
      <c r="J125" s="10"/>
      <c r="K125" s="10"/>
      <c r="L125" s="10"/>
      <c r="M125" s="2"/>
    </row>
    <row r="126" spans="1:13">
      <c r="A126" s="6"/>
      <c r="B126" s="10"/>
      <c r="C126" s="6"/>
      <c r="E126" s="10"/>
      <c r="F126" s="10"/>
      <c r="G126" s="10"/>
      <c r="H126" s="10"/>
      <c r="I126" s="10"/>
      <c r="J126" s="10"/>
      <c r="K126" s="10"/>
      <c r="L126" s="10"/>
      <c r="M126" s="2"/>
    </row>
    <row r="127" spans="1:13">
      <c r="A127" s="6"/>
      <c r="B127" s="10"/>
      <c r="C127" s="6"/>
      <c r="E127" s="10"/>
      <c r="F127" s="10"/>
      <c r="G127" s="10"/>
      <c r="H127" s="10"/>
      <c r="I127" s="10"/>
      <c r="J127" s="10"/>
      <c r="K127" s="10"/>
      <c r="L127" s="10"/>
      <c r="M127" s="2"/>
    </row>
    <row r="128" spans="1:13">
      <c r="A128" s="6"/>
      <c r="B128" s="10"/>
      <c r="C128" s="6"/>
      <c r="E128" s="10"/>
      <c r="F128" s="10"/>
      <c r="G128" s="10"/>
      <c r="H128" s="10"/>
      <c r="I128" s="10"/>
      <c r="J128" s="10"/>
      <c r="K128" s="10"/>
      <c r="L128" s="10"/>
      <c r="M128" s="2"/>
    </row>
    <row r="129" spans="1:18">
      <c r="A129" s="6"/>
      <c r="B129" s="10"/>
      <c r="C129" s="6"/>
      <c r="E129" s="10"/>
      <c r="F129" s="10"/>
      <c r="G129" s="10"/>
      <c r="H129" s="10"/>
      <c r="I129" s="10"/>
      <c r="J129" s="10"/>
      <c r="K129" s="10"/>
      <c r="L129" s="10"/>
      <c r="M129" s="2"/>
    </row>
    <row r="130" spans="1:18">
      <c r="A130" s="6"/>
      <c r="B130" s="10"/>
      <c r="C130" s="6"/>
      <c r="E130" s="10"/>
      <c r="F130" s="10"/>
      <c r="G130" s="10"/>
      <c r="H130" s="10"/>
      <c r="I130" s="10"/>
      <c r="J130" s="10"/>
      <c r="K130" s="10"/>
      <c r="L130" s="10"/>
      <c r="M130" s="2"/>
    </row>
    <row r="131" spans="1:18">
      <c r="A131" s="6"/>
      <c r="B131" s="10"/>
      <c r="C131" s="6"/>
      <c r="E131" s="10"/>
      <c r="F131" s="10"/>
      <c r="G131" s="10"/>
      <c r="H131" s="10"/>
      <c r="I131" s="10"/>
      <c r="J131" s="10"/>
      <c r="K131" s="10"/>
      <c r="L131" s="10"/>
      <c r="M131" s="2"/>
    </row>
    <row r="132" spans="1:18">
      <c r="A132" s="6"/>
      <c r="B132" s="10"/>
      <c r="C132" s="6"/>
      <c r="E132" s="10"/>
      <c r="F132" s="10"/>
      <c r="G132" s="10"/>
      <c r="H132" s="10"/>
      <c r="I132" s="10"/>
      <c r="J132" s="10"/>
      <c r="K132" s="10"/>
      <c r="L132" s="10"/>
      <c r="M132" s="2"/>
    </row>
    <row r="133" spans="1:18">
      <c r="A133" s="6"/>
      <c r="B133" s="10"/>
      <c r="C133" s="6"/>
      <c r="E133" s="10"/>
      <c r="F133" s="10"/>
      <c r="G133" s="10"/>
      <c r="H133" s="10"/>
      <c r="I133" s="10"/>
      <c r="J133" s="10"/>
      <c r="K133" s="10"/>
      <c r="L133" s="10"/>
      <c r="M133" s="2"/>
    </row>
    <row r="134" spans="1:18">
      <c r="A134" s="6"/>
      <c r="B134" s="10"/>
      <c r="C134" s="6"/>
      <c r="E134" s="10"/>
      <c r="F134" s="10"/>
      <c r="G134" s="10"/>
      <c r="H134" s="10"/>
      <c r="I134" s="10"/>
      <c r="J134" s="10"/>
      <c r="K134" s="10"/>
      <c r="L134" s="10"/>
      <c r="M134" s="2"/>
    </row>
    <row r="135" spans="1:18">
      <c r="A135" s="6"/>
      <c r="B135" s="10"/>
      <c r="C135" s="6"/>
      <c r="E135" s="10"/>
      <c r="F135" s="10"/>
      <c r="G135" s="10"/>
      <c r="H135" s="10"/>
      <c r="I135" s="10"/>
      <c r="J135" s="10"/>
      <c r="K135" s="10"/>
      <c r="L135" s="10"/>
      <c r="M135" s="2"/>
    </row>
    <row r="136" spans="1:18">
      <c r="A136" s="6"/>
      <c r="B136" s="10"/>
      <c r="C136" s="6"/>
      <c r="E136" s="10"/>
      <c r="F136" s="10"/>
      <c r="G136" s="10"/>
      <c r="H136" s="10"/>
      <c r="I136" s="10"/>
      <c r="J136" s="10"/>
      <c r="K136" s="10"/>
      <c r="L136" s="10"/>
      <c r="M136" s="2"/>
    </row>
    <row r="137" spans="1:18">
      <c r="A137" s="6"/>
      <c r="B137" s="10"/>
      <c r="C137" s="6"/>
      <c r="E137" s="10"/>
      <c r="F137" s="10"/>
      <c r="G137" s="10"/>
      <c r="H137" s="10"/>
      <c r="I137" s="10"/>
      <c r="J137" s="10"/>
      <c r="K137" s="10"/>
      <c r="L137" s="10"/>
      <c r="M137" s="2"/>
    </row>
    <row r="138" spans="1:18">
      <c r="A138" s="6"/>
      <c r="B138" s="10"/>
      <c r="C138" s="6"/>
      <c r="E138" s="10"/>
      <c r="F138" s="10"/>
      <c r="G138" s="10"/>
      <c r="H138" s="10"/>
      <c r="I138" s="10"/>
      <c r="J138" s="10"/>
      <c r="K138" s="10"/>
      <c r="L138" s="10"/>
      <c r="M138" s="2"/>
    </row>
    <row r="139" spans="1:18">
      <c r="A139" s="6"/>
      <c r="B139" s="10"/>
      <c r="C139" s="6"/>
      <c r="E139" s="10"/>
      <c r="F139" s="10"/>
      <c r="G139" s="10"/>
      <c r="H139" s="10"/>
      <c r="I139" s="10"/>
      <c r="J139" s="10"/>
      <c r="K139" s="10"/>
      <c r="L139" s="10"/>
      <c r="M139" s="2"/>
    </row>
    <row r="140" spans="1:18">
      <c r="A140" s="6"/>
      <c r="B140" s="10"/>
      <c r="C140" s="6"/>
      <c r="E140" s="10"/>
      <c r="F140" s="10"/>
      <c r="G140" s="10"/>
      <c r="H140" s="10"/>
      <c r="I140" s="10"/>
      <c r="J140" s="10"/>
      <c r="K140" s="10"/>
      <c r="L140" s="10"/>
      <c r="M140" s="2"/>
    </row>
    <row r="141" spans="1:18">
      <c r="A141" s="7"/>
      <c r="B141" s="11"/>
      <c r="C141" s="7"/>
      <c r="D141" s="22"/>
      <c r="E141" s="11"/>
      <c r="F141" s="11"/>
      <c r="G141" s="11"/>
      <c r="H141" s="11"/>
      <c r="I141" s="11"/>
      <c r="J141" s="11"/>
      <c r="K141" s="11"/>
      <c r="L141" s="11"/>
      <c r="M141" s="3"/>
      <c r="N141" s="12"/>
      <c r="O141" s="26"/>
      <c r="P141" s="12"/>
      <c r="Q141" s="12"/>
      <c r="R141" s="12"/>
    </row>
    <row r="142" spans="1:18">
      <c r="A142" s="6"/>
      <c r="B142" s="10"/>
      <c r="C142" s="6"/>
      <c r="E142" s="10"/>
      <c r="F142" s="10"/>
      <c r="G142" s="10"/>
      <c r="H142" s="10"/>
      <c r="I142" s="10"/>
      <c r="J142" s="10"/>
      <c r="K142" s="10"/>
      <c r="L142" s="10"/>
      <c r="M142" s="2"/>
    </row>
    <row r="143" spans="1:18">
      <c r="A143" s="6"/>
      <c r="B143" s="10"/>
      <c r="C143" s="6"/>
      <c r="E143" s="10"/>
      <c r="F143" s="10"/>
      <c r="G143" s="10"/>
      <c r="H143" s="10"/>
      <c r="I143" s="10"/>
      <c r="J143" s="10"/>
      <c r="K143" s="10"/>
      <c r="L143" s="10"/>
      <c r="M143" s="2"/>
    </row>
    <row r="144" spans="1:18" s="12" customFormat="1">
      <c r="A144" s="6"/>
      <c r="B144" s="10"/>
      <c r="C144" s="6"/>
      <c r="D144" s="21"/>
      <c r="E144" s="10"/>
      <c r="F144" s="10"/>
      <c r="G144" s="10"/>
      <c r="H144" s="10"/>
      <c r="I144" s="10"/>
      <c r="J144" s="10"/>
      <c r="K144" s="10"/>
      <c r="L144" s="10"/>
      <c r="M144" s="2"/>
      <c r="N144" s="4"/>
      <c r="O144" s="25"/>
      <c r="P144" s="4"/>
      <c r="Q144" s="4"/>
      <c r="R144" s="4"/>
    </row>
    <row r="145" spans="1:18">
      <c r="A145" s="6"/>
      <c r="B145" s="10"/>
      <c r="C145" s="6"/>
      <c r="E145" s="10"/>
      <c r="F145" s="10"/>
      <c r="G145" s="10"/>
      <c r="H145" s="10"/>
      <c r="I145" s="10"/>
      <c r="J145" s="10"/>
      <c r="K145" s="10"/>
      <c r="L145" s="10"/>
      <c r="M145" s="2"/>
    </row>
    <row r="146" spans="1:18">
      <c r="A146" s="6"/>
      <c r="B146" s="11"/>
      <c r="C146" s="7"/>
      <c r="D146" s="22"/>
      <c r="E146" s="11"/>
      <c r="F146" s="11"/>
      <c r="G146" s="11"/>
      <c r="H146" s="11"/>
      <c r="I146" s="11"/>
      <c r="J146" s="11"/>
      <c r="K146" s="11"/>
      <c r="L146" s="11"/>
      <c r="M146" s="3"/>
      <c r="N146" s="12"/>
      <c r="O146" s="26"/>
      <c r="P146" s="12"/>
      <c r="Q146" s="12"/>
      <c r="R146" s="12"/>
    </row>
    <row r="147" spans="1:18">
      <c r="A147" s="6"/>
      <c r="B147" s="11"/>
      <c r="C147" s="7"/>
      <c r="D147" s="22"/>
      <c r="E147" s="11"/>
      <c r="F147" s="11"/>
      <c r="G147" s="11"/>
      <c r="H147" s="11"/>
      <c r="I147" s="11"/>
      <c r="J147" s="11"/>
      <c r="K147" s="11"/>
      <c r="L147" s="11"/>
      <c r="M147" s="3"/>
      <c r="N147" s="12"/>
      <c r="O147" s="26"/>
      <c r="P147" s="12"/>
      <c r="Q147" s="12"/>
      <c r="R147" s="12"/>
    </row>
    <row r="148" spans="1:18">
      <c r="A148" s="6"/>
      <c r="B148" s="11"/>
      <c r="C148" s="7"/>
      <c r="D148" s="22"/>
      <c r="E148" s="11"/>
      <c r="F148" s="11"/>
      <c r="G148" s="11"/>
      <c r="H148" s="11"/>
      <c r="I148" s="11"/>
      <c r="J148" s="11"/>
      <c r="K148" s="11"/>
      <c r="L148" s="11"/>
      <c r="M148" s="3"/>
      <c r="N148" s="12"/>
      <c r="O148" s="26"/>
      <c r="P148" s="12"/>
      <c r="Q148" s="12"/>
      <c r="R148" s="12"/>
    </row>
    <row r="149" spans="1:18">
      <c r="M149" s="2"/>
      <c r="N149" s="2"/>
      <c r="P149" s="2"/>
      <c r="Q149" s="2"/>
      <c r="R149" s="2"/>
    </row>
  </sheetData>
  <sortState ref="A3:S61">
    <sortCondition ref="A2"/>
  </sortState>
  <mergeCells count="1">
    <mergeCell ref="A1:R1"/>
  </mergeCells>
  <phoneticPr fontId="3" type="noConversion"/>
  <pageMargins left="7.874015748031496E-2" right="7.874015748031496E-2" top="0.19685039370078741" bottom="0.35433070866141736" header="0.31496062992125984" footer="0.31496062992125984"/>
  <pageSetup paperSize="9" orientation="landscape" r:id="rId1"/>
  <headerFooter>
    <oddFooter>第 &amp;P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10701 (3)</vt:lpstr>
      <vt:lpstr>'10701 (3)'!Print_Titles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Windows 使用者</cp:lastModifiedBy>
  <cp:lastPrinted>2018-01-24T07:45:27Z</cp:lastPrinted>
  <dcterms:created xsi:type="dcterms:W3CDTF">2013-07-15T00:35:39Z</dcterms:created>
  <dcterms:modified xsi:type="dcterms:W3CDTF">2018-01-25T02:19:01Z</dcterms:modified>
</cp:coreProperties>
</file>