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330公告\"/>
    </mc:Choice>
  </mc:AlternateContent>
  <bookViews>
    <workbookView xWindow="240" yWindow="120" windowWidth="14616" windowHeight="7200"/>
  </bookViews>
  <sheets>
    <sheet name="10703 (3)" sheetId="8" r:id="rId1"/>
  </sheets>
  <definedNames>
    <definedName name="_xlnm.Print_Titles" localSheetId="0">'10703 (3)'!$1:$2</definedName>
  </definedNames>
  <calcPr calcId="162913"/>
</workbook>
</file>

<file path=xl/calcChain.xml><?xml version="1.0" encoding="utf-8"?>
<calcChain xmlns="http://schemas.openxmlformats.org/spreadsheetml/2006/main">
  <c r="X183" i="8" l="1"/>
  <c r="W183" i="8"/>
  <c r="V183" i="8"/>
  <c r="U183" i="8"/>
  <c r="T183" i="8"/>
  <c r="S183" i="8"/>
  <c r="R183" i="8"/>
  <c r="Q183" i="8"/>
  <c r="P183" i="8"/>
  <c r="O183" i="8"/>
  <c r="N183" i="8"/>
  <c r="M183" i="8"/>
  <c r="X182" i="8"/>
  <c r="W182" i="8"/>
  <c r="V182" i="8"/>
  <c r="U182" i="8"/>
  <c r="T182" i="8"/>
  <c r="S182" i="8"/>
  <c r="R182" i="8"/>
  <c r="Q182" i="8"/>
  <c r="P182" i="8"/>
  <c r="O182" i="8"/>
  <c r="N182" i="8"/>
  <c r="M182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X178" i="8"/>
  <c r="W178" i="8"/>
  <c r="V178" i="8"/>
  <c r="U178" i="8"/>
  <c r="T178" i="8"/>
  <c r="S178" i="8"/>
  <c r="R178" i="8"/>
  <c r="Q178" i="8"/>
  <c r="P178" i="8"/>
  <c r="O178" i="8"/>
  <c r="N178" i="8"/>
  <c r="M178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X168" i="8"/>
  <c r="W168" i="8"/>
  <c r="V168" i="8"/>
  <c r="U168" i="8"/>
  <c r="T168" i="8"/>
  <c r="S168" i="8"/>
  <c r="R168" i="8"/>
  <c r="Q168" i="8"/>
  <c r="P168" i="8"/>
  <c r="O168" i="8"/>
  <c r="N168" i="8"/>
  <c r="M168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X148" i="8"/>
  <c r="W148" i="8"/>
  <c r="V148" i="8"/>
  <c r="U148" i="8"/>
  <c r="T148" i="8"/>
  <c r="S148" i="8"/>
  <c r="R148" i="8"/>
  <c r="Q148" i="8"/>
  <c r="P148" i="8"/>
  <c r="O148" i="8"/>
  <c r="N148" i="8"/>
  <c r="M148" i="8"/>
  <c r="X146" i="8"/>
  <c r="W146" i="8"/>
  <c r="V146" i="8"/>
  <c r="U146" i="8"/>
  <c r="T146" i="8"/>
  <c r="S146" i="8"/>
  <c r="R146" i="8"/>
  <c r="Q146" i="8"/>
  <c r="P146" i="8"/>
  <c r="O146" i="8"/>
  <c r="N146" i="8"/>
  <c r="M146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X96" i="8"/>
  <c r="W96" i="8"/>
  <c r="V96" i="8"/>
  <c r="U96" i="8"/>
  <c r="T96" i="8"/>
  <c r="S96" i="8"/>
  <c r="R96" i="8"/>
  <c r="Q96" i="8"/>
  <c r="P96" i="8"/>
  <c r="O96" i="8"/>
  <c r="N96" i="8"/>
  <c r="M96" i="8"/>
  <c r="X94" i="8"/>
  <c r="W94" i="8"/>
  <c r="V94" i="8"/>
  <c r="U94" i="8"/>
  <c r="T94" i="8"/>
  <c r="S94" i="8"/>
  <c r="R94" i="8"/>
  <c r="Q94" i="8"/>
  <c r="P94" i="8"/>
  <c r="O94" i="8"/>
  <c r="N94" i="8"/>
  <c r="M94" i="8"/>
  <c r="X92" i="8"/>
  <c r="W92" i="8"/>
  <c r="V92" i="8"/>
  <c r="U92" i="8"/>
  <c r="T92" i="8"/>
  <c r="S92" i="8"/>
  <c r="R92" i="8"/>
  <c r="Q92" i="8"/>
  <c r="P92" i="8"/>
  <c r="O92" i="8"/>
  <c r="N92" i="8"/>
  <c r="M92" i="8"/>
  <c r="X90" i="8"/>
  <c r="W90" i="8"/>
  <c r="V90" i="8"/>
  <c r="U90" i="8"/>
  <c r="T90" i="8"/>
  <c r="S90" i="8"/>
  <c r="R90" i="8"/>
  <c r="Q90" i="8"/>
  <c r="P90" i="8"/>
  <c r="O90" i="8"/>
  <c r="N90" i="8"/>
  <c r="M90" i="8"/>
  <c r="X88" i="8"/>
  <c r="W88" i="8"/>
  <c r="V88" i="8"/>
  <c r="U88" i="8"/>
  <c r="T88" i="8"/>
  <c r="S88" i="8"/>
  <c r="R88" i="8"/>
  <c r="Q88" i="8"/>
  <c r="P88" i="8"/>
  <c r="O88" i="8"/>
  <c r="N88" i="8"/>
  <c r="M88" i="8"/>
  <c r="X85" i="8"/>
  <c r="W85" i="8"/>
  <c r="V85" i="8"/>
  <c r="U85" i="8"/>
  <c r="T85" i="8"/>
  <c r="S85" i="8"/>
  <c r="R85" i="8"/>
  <c r="Q85" i="8"/>
  <c r="P85" i="8"/>
  <c r="O85" i="8"/>
  <c r="N85" i="8"/>
  <c r="M85" i="8"/>
  <c r="X83" i="8"/>
  <c r="W83" i="8"/>
  <c r="V83" i="8"/>
  <c r="U83" i="8"/>
  <c r="T83" i="8"/>
  <c r="S83" i="8"/>
  <c r="R83" i="8"/>
  <c r="Q83" i="8"/>
  <c r="P83" i="8"/>
  <c r="O83" i="8"/>
  <c r="N83" i="8"/>
  <c r="M83" i="8"/>
  <c r="X81" i="8"/>
  <c r="W81" i="8"/>
  <c r="V81" i="8"/>
  <c r="U81" i="8"/>
  <c r="T81" i="8"/>
  <c r="S81" i="8"/>
  <c r="R81" i="8"/>
  <c r="Q81" i="8"/>
  <c r="P81" i="8"/>
  <c r="O81" i="8"/>
  <c r="N81" i="8"/>
  <c r="M81" i="8"/>
  <c r="X79" i="8"/>
  <c r="W79" i="8"/>
  <c r="V79" i="8"/>
  <c r="U79" i="8"/>
  <c r="T79" i="8"/>
  <c r="S79" i="8"/>
  <c r="R79" i="8"/>
  <c r="Q79" i="8"/>
  <c r="P79" i="8"/>
  <c r="O79" i="8"/>
  <c r="N79" i="8"/>
  <c r="M79" i="8"/>
  <c r="X75" i="8"/>
  <c r="W75" i="8"/>
  <c r="V75" i="8"/>
  <c r="U75" i="8"/>
  <c r="T75" i="8"/>
  <c r="S75" i="8"/>
  <c r="R75" i="8"/>
  <c r="Q75" i="8"/>
  <c r="P75" i="8"/>
  <c r="O75" i="8"/>
  <c r="N75" i="8"/>
  <c r="M75" i="8"/>
  <c r="X73" i="8"/>
  <c r="W73" i="8"/>
  <c r="V73" i="8"/>
  <c r="U73" i="8"/>
  <c r="T73" i="8"/>
  <c r="S73" i="8"/>
  <c r="R73" i="8"/>
  <c r="Q73" i="8"/>
  <c r="P73" i="8"/>
  <c r="O73" i="8"/>
  <c r="N73" i="8"/>
  <c r="M73" i="8"/>
  <c r="X71" i="8"/>
  <c r="W71" i="8"/>
  <c r="V71" i="8"/>
  <c r="U71" i="8"/>
  <c r="T71" i="8"/>
  <c r="S71" i="8"/>
  <c r="R71" i="8"/>
  <c r="Q71" i="8"/>
  <c r="P71" i="8"/>
  <c r="O71" i="8"/>
  <c r="N71" i="8"/>
  <c r="M71" i="8"/>
  <c r="X69" i="8"/>
  <c r="W69" i="8"/>
  <c r="V69" i="8"/>
  <c r="U69" i="8"/>
  <c r="T69" i="8"/>
  <c r="S69" i="8"/>
  <c r="R69" i="8"/>
  <c r="Q69" i="8"/>
  <c r="P69" i="8"/>
  <c r="O69" i="8"/>
  <c r="N69" i="8"/>
  <c r="M69" i="8"/>
  <c r="X67" i="8"/>
  <c r="W67" i="8"/>
  <c r="V67" i="8"/>
  <c r="U67" i="8"/>
  <c r="T67" i="8"/>
  <c r="S67" i="8"/>
  <c r="R67" i="8"/>
  <c r="Q67" i="8"/>
  <c r="P67" i="8"/>
  <c r="O67" i="8"/>
  <c r="N67" i="8"/>
  <c r="M67" i="8"/>
  <c r="X64" i="8"/>
  <c r="W64" i="8"/>
  <c r="V64" i="8"/>
  <c r="U64" i="8"/>
  <c r="T64" i="8"/>
  <c r="S64" i="8"/>
  <c r="R64" i="8"/>
  <c r="Q64" i="8"/>
  <c r="P64" i="8"/>
  <c r="O64" i="8"/>
  <c r="N64" i="8"/>
  <c r="M64" i="8"/>
  <c r="X62" i="8"/>
  <c r="W62" i="8"/>
  <c r="V62" i="8"/>
  <c r="U62" i="8"/>
  <c r="T62" i="8"/>
  <c r="S62" i="8"/>
  <c r="R62" i="8"/>
  <c r="Q62" i="8"/>
  <c r="P62" i="8"/>
  <c r="O62" i="8"/>
  <c r="N62" i="8"/>
  <c r="M62" i="8"/>
  <c r="X59" i="8"/>
  <c r="W59" i="8"/>
  <c r="V59" i="8"/>
  <c r="U59" i="8"/>
  <c r="T59" i="8"/>
  <c r="S59" i="8"/>
  <c r="R59" i="8"/>
  <c r="Q59" i="8"/>
  <c r="P59" i="8"/>
  <c r="O59" i="8"/>
  <c r="N59" i="8"/>
  <c r="M59" i="8"/>
  <c r="X56" i="8"/>
  <c r="W56" i="8"/>
  <c r="V56" i="8"/>
  <c r="U56" i="8"/>
  <c r="T56" i="8"/>
  <c r="S56" i="8"/>
  <c r="R56" i="8"/>
  <c r="Q56" i="8"/>
  <c r="P56" i="8"/>
  <c r="O56" i="8"/>
  <c r="N56" i="8"/>
  <c r="M56" i="8"/>
  <c r="X52" i="8"/>
  <c r="W52" i="8"/>
  <c r="V52" i="8"/>
  <c r="U52" i="8"/>
  <c r="T52" i="8"/>
  <c r="S52" i="8"/>
  <c r="R52" i="8"/>
  <c r="Q52" i="8"/>
  <c r="P52" i="8"/>
  <c r="O52" i="8"/>
  <c r="N52" i="8"/>
  <c r="M52" i="8"/>
  <c r="X50" i="8"/>
  <c r="W50" i="8"/>
  <c r="V50" i="8"/>
  <c r="U50" i="8"/>
  <c r="T50" i="8"/>
  <c r="S50" i="8"/>
  <c r="R50" i="8"/>
  <c r="Q50" i="8"/>
  <c r="P50" i="8"/>
  <c r="O50" i="8"/>
  <c r="N50" i="8"/>
  <c r="M50" i="8"/>
  <c r="X48" i="8"/>
  <c r="W48" i="8"/>
  <c r="V48" i="8"/>
  <c r="U48" i="8"/>
  <c r="T48" i="8"/>
  <c r="S48" i="8"/>
  <c r="R48" i="8"/>
  <c r="Q48" i="8"/>
  <c r="P48" i="8"/>
  <c r="O48" i="8"/>
  <c r="N48" i="8"/>
  <c r="M48" i="8"/>
  <c r="X46" i="8"/>
  <c r="W46" i="8"/>
  <c r="V46" i="8"/>
  <c r="U46" i="8"/>
  <c r="T46" i="8"/>
  <c r="S46" i="8"/>
  <c r="R46" i="8"/>
  <c r="Q46" i="8"/>
  <c r="P46" i="8"/>
  <c r="O46" i="8"/>
  <c r="N46" i="8"/>
  <c r="M46" i="8"/>
  <c r="X42" i="8"/>
  <c r="W42" i="8"/>
  <c r="V42" i="8"/>
  <c r="U42" i="8"/>
  <c r="T42" i="8"/>
  <c r="S42" i="8"/>
  <c r="R42" i="8"/>
  <c r="Q42" i="8"/>
  <c r="P42" i="8"/>
  <c r="O42" i="8"/>
  <c r="N42" i="8"/>
  <c r="M42" i="8"/>
  <c r="X39" i="8"/>
  <c r="W39" i="8"/>
  <c r="V39" i="8"/>
  <c r="U39" i="8"/>
  <c r="T39" i="8"/>
  <c r="S39" i="8"/>
  <c r="R39" i="8"/>
  <c r="Q39" i="8"/>
  <c r="P39" i="8"/>
  <c r="O39" i="8"/>
  <c r="N39" i="8"/>
  <c r="M39" i="8"/>
  <c r="X34" i="8"/>
  <c r="W34" i="8"/>
  <c r="V34" i="8"/>
  <c r="U34" i="8"/>
  <c r="T34" i="8"/>
  <c r="S34" i="8"/>
  <c r="R34" i="8"/>
  <c r="Q34" i="8"/>
  <c r="P34" i="8"/>
  <c r="O34" i="8"/>
  <c r="N34" i="8"/>
  <c r="M34" i="8"/>
  <c r="X31" i="8"/>
  <c r="W31" i="8"/>
  <c r="V31" i="8"/>
  <c r="U31" i="8"/>
  <c r="T31" i="8"/>
  <c r="S31" i="8"/>
  <c r="R31" i="8"/>
  <c r="Q31" i="8"/>
  <c r="P31" i="8"/>
  <c r="O31" i="8"/>
  <c r="N31" i="8"/>
  <c r="M31" i="8"/>
  <c r="X29" i="8"/>
  <c r="W29" i="8"/>
  <c r="V29" i="8"/>
  <c r="U29" i="8"/>
  <c r="T29" i="8"/>
  <c r="S29" i="8"/>
  <c r="R29" i="8"/>
  <c r="Q29" i="8"/>
  <c r="P29" i="8"/>
  <c r="O29" i="8"/>
  <c r="N29" i="8"/>
  <c r="M29" i="8"/>
  <c r="X27" i="8"/>
  <c r="W27" i="8"/>
  <c r="V27" i="8"/>
  <c r="U27" i="8"/>
  <c r="T27" i="8"/>
  <c r="S27" i="8"/>
  <c r="R27" i="8"/>
  <c r="Q27" i="8"/>
  <c r="P27" i="8"/>
  <c r="O27" i="8"/>
  <c r="N27" i="8"/>
  <c r="M27" i="8"/>
  <c r="X25" i="8"/>
  <c r="W25" i="8"/>
  <c r="V25" i="8"/>
  <c r="U25" i="8"/>
  <c r="T25" i="8"/>
  <c r="S25" i="8"/>
  <c r="R25" i="8"/>
  <c r="Q25" i="8"/>
  <c r="P25" i="8"/>
  <c r="O25" i="8"/>
  <c r="N25" i="8"/>
  <c r="M25" i="8"/>
  <c r="X23" i="8"/>
  <c r="W23" i="8"/>
  <c r="V23" i="8"/>
  <c r="U23" i="8"/>
  <c r="T23" i="8"/>
  <c r="S23" i="8"/>
  <c r="R23" i="8"/>
  <c r="Q23" i="8"/>
  <c r="P23" i="8"/>
  <c r="O23" i="8"/>
  <c r="N23" i="8"/>
  <c r="M23" i="8"/>
  <c r="X16" i="8"/>
  <c r="W16" i="8"/>
  <c r="V16" i="8"/>
  <c r="U16" i="8"/>
  <c r="T16" i="8"/>
  <c r="S16" i="8"/>
  <c r="R16" i="8"/>
  <c r="Q16" i="8"/>
  <c r="P16" i="8"/>
  <c r="O16" i="8"/>
  <c r="N16" i="8"/>
  <c r="M16" i="8"/>
  <c r="X14" i="8"/>
  <c r="W14" i="8"/>
  <c r="V14" i="8"/>
  <c r="U14" i="8"/>
  <c r="T14" i="8"/>
  <c r="S14" i="8"/>
  <c r="R14" i="8"/>
  <c r="Q14" i="8"/>
  <c r="P14" i="8"/>
  <c r="O14" i="8"/>
  <c r="N14" i="8"/>
  <c r="M14" i="8"/>
  <c r="X11" i="8"/>
  <c r="W11" i="8"/>
  <c r="V11" i="8"/>
  <c r="U11" i="8"/>
  <c r="T11" i="8"/>
  <c r="S11" i="8"/>
  <c r="R11" i="8"/>
  <c r="Q11" i="8"/>
  <c r="P11" i="8"/>
  <c r="O11" i="8"/>
  <c r="N11" i="8"/>
  <c r="M11" i="8"/>
  <c r="X9" i="8"/>
  <c r="W9" i="8"/>
  <c r="V9" i="8"/>
  <c r="U9" i="8"/>
  <c r="T9" i="8"/>
  <c r="S9" i="8"/>
  <c r="R9" i="8"/>
  <c r="Q9" i="8"/>
  <c r="P9" i="8"/>
  <c r="O9" i="8"/>
  <c r="N9" i="8"/>
  <c r="M9" i="8"/>
  <c r="X7" i="8"/>
  <c r="W7" i="8"/>
  <c r="V7" i="8"/>
  <c r="U7" i="8"/>
  <c r="T7" i="8"/>
  <c r="S7" i="8"/>
  <c r="R7" i="8"/>
  <c r="Q7" i="8"/>
  <c r="P7" i="8"/>
  <c r="O7" i="8"/>
  <c r="N7" i="8"/>
  <c r="M7" i="8"/>
  <c r="L49" i="8"/>
  <c r="M49" i="8" s="1"/>
  <c r="N49" i="8" s="1"/>
  <c r="L66" i="8"/>
  <c r="M66" i="8" s="1"/>
  <c r="N66" i="8" s="1"/>
  <c r="L111" i="8"/>
  <c r="M111" i="8" s="1"/>
  <c r="N111" i="8" s="1"/>
  <c r="M72" i="8"/>
  <c r="N72" i="8" s="1"/>
  <c r="L72" i="8"/>
  <c r="L22" i="8"/>
  <c r="M22" i="8" s="1"/>
  <c r="N22" i="8" s="1"/>
  <c r="L45" i="8"/>
  <c r="M45" i="8" s="1"/>
  <c r="N45" i="8" s="1"/>
  <c r="L163" i="8"/>
  <c r="M163" i="8" s="1"/>
  <c r="N163" i="8" s="1"/>
  <c r="X163" i="8" s="1"/>
  <c r="L181" i="8"/>
  <c r="M181" i="8" s="1"/>
  <c r="N181" i="8" s="1"/>
  <c r="L84" i="8"/>
  <c r="M84" i="8" s="1"/>
  <c r="N84" i="8" s="1"/>
  <c r="T84" i="8" s="1"/>
  <c r="L167" i="8"/>
  <c r="M167" i="8" s="1"/>
  <c r="N167" i="8" s="1"/>
  <c r="X167" i="8" s="1"/>
  <c r="L118" i="8"/>
  <c r="M118" i="8" s="1"/>
  <c r="N118" i="8" s="1"/>
  <c r="L161" i="8"/>
  <c r="M161" i="8" s="1"/>
  <c r="N161" i="8" s="1"/>
  <c r="L13" i="8"/>
  <c r="M13" i="8" s="1"/>
  <c r="N13" i="8" s="1"/>
  <c r="L47" i="8"/>
  <c r="M47" i="8" s="1"/>
  <c r="N47" i="8" s="1"/>
  <c r="L93" i="8"/>
  <c r="M93" i="8" s="1"/>
  <c r="N93" i="8" s="1"/>
  <c r="L147" i="8"/>
  <c r="M147" i="8" s="1"/>
  <c r="N147" i="8" s="1"/>
  <c r="L70" i="8"/>
  <c r="M70" i="8" s="1"/>
  <c r="N70" i="8" s="1"/>
  <c r="T70" i="8" s="1"/>
  <c r="L169" i="8"/>
  <c r="M169" i="8" s="1"/>
  <c r="N169" i="8" s="1"/>
  <c r="L26" i="8"/>
  <c r="M26" i="8" s="1"/>
  <c r="N26" i="8" s="1"/>
  <c r="L115" i="8"/>
  <c r="M115" i="8" s="1"/>
  <c r="N115" i="8" s="1"/>
  <c r="L8" i="8"/>
  <c r="M8" i="8" s="1"/>
  <c r="N8" i="8" s="1"/>
  <c r="L68" i="8"/>
  <c r="M68" i="8" s="1"/>
  <c r="N68" i="8" s="1"/>
  <c r="M80" i="8"/>
  <c r="N80" i="8" s="1"/>
  <c r="X80" i="8" s="1"/>
  <c r="L80" i="8"/>
  <c r="L78" i="8"/>
  <c r="M78" i="8" s="1"/>
  <c r="N78" i="8" s="1"/>
  <c r="L6" i="8"/>
  <c r="M6" i="8" s="1"/>
  <c r="N6" i="8" s="1"/>
  <c r="T6" i="8" s="1"/>
  <c r="M55" i="8"/>
  <c r="N55" i="8" s="1"/>
  <c r="L55" i="8"/>
  <c r="L165" i="8"/>
  <c r="M165" i="8" s="1"/>
  <c r="N165" i="8" s="1"/>
  <c r="L21" i="8"/>
  <c r="M21" i="8" s="1"/>
  <c r="N21" i="8" s="1"/>
  <c r="M77" i="8"/>
  <c r="N77" i="8" s="1"/>
  <c r="L77" i="8"/>
  <c r="L145" i="8"/>
  <c r="M145" i="8" s="1"/>
  <c r="N145" i="8" s="1"/>
  <c r="L144" i="8"/>
  <c r="M144" i="8" s="1"/>
  <c r="N144" i="8" s="1"/>
  <c r="M143" i="8"/>
  <c r="N143" i="8" s="1"/>
  <c r="L143" i="8"/>
  <c r="L28" i="8"/>
  <c r="M28" i="8" s="1"/>
  <c r="N28" i="8" s="1"/>
  <c r="T28" i="8" s="1"/>
  <c r="L142" i="8"/>
  <c r="M142" i="8" s="1"/>
  <c r="N142" i="8" s="1"/>
  <c r="L123" i="8"/>
  <c r="M123" i="8" s="1"/>
  <c r="N123" i="8" s="1"/>
  <c r="L87" i="8"/>
  <c r="M87" i="8" s="1"/>
  <c r="N87" i="8" s="1"/>
  <c r="L114" i="8"/>
  <c r="M114" i="8" s="1"/>
  <c r="L149" i="8"/>
  <c r="M149" i="8" s="1"/>
  <c r="N149" i="8" s="1"/>
  <c r="L127" i="8"/>
  <c r="M127" i="8" s="1"/>
  <c r="N127" i="8" s="1"/>
  <c r="L141" i="8"/>
  <c r="M141" i="8" s="1"/>
  <c r="N141" i="8" s="1"/>
  <c r="L5" i="8"/>
  <c r="M5" i="8" s="1"/>
  <c r="N5" i="8" s="1"/>
  <c r="L54" i="8"/>
  <c r="M54" i="8" s="1"/>
  <c r="N54" i="8" s="1"/>
  <c r="L20" i="8"/>
  <c r="M20" i="8" s="1"/>
  <c r="N20" i="8" s="1"/>
  <c r="L33" i="8"/>
  <c r="M33" i="8" s="1"/>
  <c r="N33" i="8" s="1"/>
  <c r="T33" i="8" s="1"/>
  <c r="L125" i="8"/>
  <c r="M125" i="8" s="1"/>
  <c r="N125" i="8" s="1"/>
  <c r="L4" i="8"/>
  <c r="M4" i="8" s="1"/>
  <c r="N4" i="8" s="1"/>
  <c r="L76" i="8"/>
  <c r="M76" i="8" s="1"/>
  <c r="N76" i="8" s="1"/>
  <c r="L140" i="8"/>
  <c r="M140" i="8" s="1"/>
  <c r="N140" i="8" s="1"/>
  <c r="L61" i="8"/>
  <c r="M61" i="8" s="1"/>
  <c r="N61" i="8" s="1"/>
  <c r="L107" i="8"/>
  <c r="M107" i="8" s="1"/>
  <c r="N107" i="8" s="1"/>
  <c r="L177" i="8"/>
  <c r="M177" i="8" s="1"/>
  <c r="N177" i="8" s="1"/>
  <c r="L10" i="8"/>
  <c r="M10" i="8" s="1"/>
  <c r="N10" i="8" s="1"/>
  <c r="T10" i="8" s="1"/>
  <c r="L60" i="8"/>
  <c r="M60" i="8" s="1"/>
  <c r="N60" i="8" s="1"/>
  <c r="L139" i="8"/>
  <c r="M139" i="8" s="1"/>
  <c r="N139" i="8" s="1"/>
  <c r="L95" i="8"/>
  <c r="M95" i="8" s="1"/>
  <c r="N95" i="8" s="1"/>
  <c r="L113" i="8"/>
  <c r="M113" i="8" s="1"/>
  <c r="N113" i="8" s="1"/>
  <c r="L15" i="8"/>
  <c r="M15" i="8" s="1"/>
  <c r="N15" i="8" s="1"/>
  <c r="L86" i="8"/>
  <c r="M86" i="8" s="1"/>
  <c r="N86" i="8" s="1"/>
  <c r="X86" i="8" s="1"/>
  <c r="L138" i="8"/>
  <c r="M138" i="8" s="1"/>
  <c r="N138" i="8" s="1"/>
  <c r="L30" i="8"/>
  <c r="M30" i="8" s="1"/>
  <c r="N30" i="8" s="1"/>
  <c r="T30" i="8" s="1"/>
  <c r="L51" i="8"/>
  <c r="M51" i="8" s="1"/>
  <c r="N51" i="8" s="1"/>
  <c r="X51" i="8" s="1"/>
  <c r="L89" i="8"/>
  <c r="M89" i="8" s="1"/>
  <c r="N89" i="8" s="1"/>
  <c r="L63" i="8"/>
  <c r="M63" i="8" s="1"/>
  <c r="N63" i="8" s="1"/>
  <c r="L117" i="8"/>
  <c r="M117" i="8" s="1"/>
  <c r="N117" i="8" s="1"/>
  <c r="L160" i="8"/>
  <c r="M160" i="8" s="1"/>
  <c r="N160" i="8" s="1"/>
  <c r="L12" i="8"/>
  <c r="M12" i="8" s="1"/>
  <c r="N12" i="8" s="1"/>
  <c r="L24" i="8"/>
  <c r="M24" i="8" s="1"/>
  <c r="N24" i="8" s="1"/>
  <c r="L176" i="8"/>
  <c r="M176" i="8" s="1"/>
  <c r="N176" i="8" s="1"/>
  <c r="T176" i="8" s="1"/>
  <c r="L91" i="8"/>
  <c r="M91" i="8" s="1"/>
  <c r="N91" i="8" s="1"/>
  <c r="L153" i="8"/>
  <c r="M153" i="8" s="1"/>
  <c r="N153" i="8" s="1"/>
  <c r="M137" i="8"/>
  <c r="N137" i="8" s="1"/>
  <c r="L137" i="8"/>
  <c r="M152" i="8"/>
  <c r="N152" i="8" s="1"/>
  <c r="L152" i="8"/>
  <c r="L136" i="8"/>
  <c r="M136" i="8" s="1"/>
  <c r="N136" i="8" s="1"/>
  <c r="L122" i="8"/>
  <c r="M122" i="8" s="1"/>
  <c r="N122" i="8" s="1"/>
  <c r="L58" i="8"/>
  <c r="M58" i="8" s="1"/>
  <c r="N58" i="8" s="1"/>
  <c r="L109" i="8"/>
  <c r="M109" i="8" s="1"/>
  <c r="N109" i="8" s="1"/>
  <c r="T109" i="8" s="1"/>
  <c r="L121" i="8"/>
  <c r="M121" i="8" s="1"/>
  <c r="N121" i="8" s="1"/>
  <c r="L57" i="8"/>
  <c r="M57" i="8" s="1"/>
  <c r="N57" i="8" s="1"/>
  <c r="L175" i="8"/>
  <c r="M175" i="8" s="1"/>
  <c r="N175" i="8" s="1"/>
  <c r="L174" i="8"/>
  <c r="M174" i="8" s="1"/>
  <c r="N174" i="8" s="1"/>
  <c r="L173" i="8"/>
  <c r="M173" i="8" s="1"/>
  <c r="N173" i="8" s="1"/>
  <c r="L41" i="8"/>
  <c r="M41" i="8" s="1"/>
  <c r="N41" i="8" s="1"/>
  <c r="X41" i="8" s="1"/>
  <c r="L120" i="8"/>
  <c r="M120" i="8" s="1"/>
  <c r="N120" i="8" s="1"/>
  <c r="L53" i="8"/>
  <c r="M53" i="8" s="1"/>
  <c r="N53" i="8" s="1"/>
  <c r="T53" i="8" s="1"/>
  <c r="L135" i="8"/>
  <c r="M135" i="8" s="1"/>
  <c r="N135" i="8" s="1"/>
  <c r="X135" i="8" s="1"/>
  <c r="L44" i="8"/>
  <c r="M44" i="8" s="1"/>
  <c r="N44" i="8" s="1"/>
  <c r="L134" i="8"/>
  <c r="M134" i="8" s="1"/>
  <c r="N134" i="8" s="1"/>
  <c r="L74" i="8"/>
  <c r="M74" i="8" s="1"/>
  <c r="N74" i="8" s="1"/>
  <c r="L129" i="8"/>
  <c r="M129" i="8" s="1"/>
  <c r="N129" i="8" s="1"/>
  <c r="L133" i="8"/>
  <c r="M133" i="8" s="1"/>
  <c r="N133" i="8" s="1"/>
  <c r="L132" i="8"/>
  <c r="M132" i="8" s="1"/>
  <c r="N132" i="8" s="1"/>
  <c r="L19" i="8"/>
  <c r="M19" i="8" s="1"/>
  <c r="N19" i="8" s="1"/>
  <c r="T19" i="8" s="1"/>
  <c r="L18" i="8"/>
  <c r="M18" i="8" s="1"/>
  <c r="N18" i="8" s="1"/>
  <c r="L17" i="8"/>
  <c r="M17" i="8" s="1"/>
  <c r="N17" i="8" s="1"/>
  <c r="L131" i="8"/>
  <c r="M131" i="8" s="1"/>
  <c r="N131" i="8" s="1"/>
  <c r="L3" i="8"/>
  <c r="M3" i="8" s="1"/>
  <c r="N3" i="8" s="1"/>
  <c r="L32" i="8"/>
  <c r="M32" i="8" s="1"/>
  <c r="N32" i="8" s="1"/>
  <c r="L155" i="8"/>
  <c r="M155" i="8" s="1"/>
  <c r="N155" i="8" s="1"/>
  <c r="L38" i="8"/>
  <c r="M38" i="8" s="1"/>
  <c r="N38" i="8" s="1"/>
  <c r="L43" i="8"/>
  <c r="M43" i="8" s="1"/>
  <c r="N43" i="8" s="1"/>
  <c r="T43" i="8" s="1"/>
  <c r="L172" i="8"/>
  <c r="M172" i="8" s="1"/>
  <c r="N172" i="8" s="1"/>
  <c r="L65" i="8"/>
  <c r="M65" i="8" s="1"/>
  <c r="N65" i="8" s="1"/>
  <c r="L151" i="8"/>
  <c r="M151" i="8" s="1"/>
  <c r="N151" i="8" s="1"/>
  <c r="L37" i="8"/>
  <c r="M37" i="8" s="1"/>
  <c r="N37" i="8" s="1"/>
  <c r="L36" i="8"/>
  <c r="M36" i="8" s="1"/>
  <c r="N36" i="8" s="1"/>
  <c r="L35" i="8"/>
  <c r="M35" i="8" s="1"/>
  <c r="N35" i="8" s="1"/>
  <c r="L171" i="8"/>
  <c r="M171" i="8" s="1"/>
  <c r="N171" i="8" s="1"/>
  <c r="L40" i="8"/>
  <c r="M40" i="8" s="1"/>
  <c r="N40" i="8" s="1"/>
  <c r="X40" i="8" s="1"/>
  <c r="L179" i="8"/>
  <c r="M179" i="8" s="1"/>
  <c r="N179" i="8" s="1"/>
  <c r="L82" i="8"/>
  <c r="M82" i="8" s="1"/>
  <c r="N82" i="8" s="1"/>
  <c r="M158" i="8"/>
  <c r="N158" i="8" s="1"/>
  <c r="M157" i="8"/>
  <c r="N157" i="8" s="1"/>
  <c r="L106" i="8"/>
  <c r="M106" i="8" s="1"/>
  <c r="N106" i="8" s="1"/>
  <c r="X106" i="8" s="1"/>
  <c r="M105" i="8"/>
  <c r="N105" i="8" s="1"/>
  <c r="M104" i="8"/>
  <c r="N104" i="8" s="1"/>
  <c r="M103" i="8"/>
  <c r="N103" i="8" s="1"/>
  <c r="M102" i="8"/>
  <c r="N102" i="8" s="1"/>
  <c r="M101" i="8"/>
  <c r="N101" i="8" s="1"/>
  <c r="M100" i="8"/>
  <c r="N100" i="8" s="1"/>
  <c r="L99" i="8"/>
  <c r="M98" i="8"/>
  <c r="N98" i="8" s="1"/>
  <c r="M97" i="8"/>
  <c r="N97" i="8" s="1"/>
  <c r="X97" i="8" s="1"/>
  <c r="X43" i="8" l="1"/>
  <c r="X54" i="8"/>
  <c r="T54" i="8"/>
  <c r="X127" i="8"/>
  <c r="T127" i="8"/>
  <c r="X98" i="8"/>
  <c r="T98" i="8"/>
  <c r="X95" i="8"/>
  <c r="T95" i="8"/>
  <c r="X76" i="8"/>
  <c r="T76" i="8"/>
  <c r="X144" i="8"/>
  <c r="T144" i="8"/>
  <c r="T133" i="8"/>
  <c r="X133" i="8"/>
  <c r="T115" i="8"/>
  <c r="X115" i="8"/>
  <c r="X172" i="8"/>
  <c r="T172" i="8"/>
  <c r="X131" i="8"/>
  <c r="T131" i="8"/>
  <c r="T87" i="8"/>
  <c r="X87" i="8"/>
  <c r="X161" i="8"/>
  <c r="T161" i="8"/>
  <c r="T12" i="8"/>
  <c r="X12" i="8"/>
  <c r="X60" i="8"/>
  <c r="T60" i="8"/>
  <c r="X125" i="8"/>
  <c r="T125" i="8"/>
  <c r="X55" i="8"/>
  <c r="T55" i="8"/>
  <c r="X134" i="8"/>
  <c r="T134" i="8"/>
  <c r="X72" i="8"/>
  <c r="T72" i="8"/>
  <c r="T151" i="8"/>
  <c r="X151" i="8"/>
  <c r="X100" i="8"/>
  <c r="T100" i="8"/>
  <c r="T35" i="8"/>
  <c r="X35" i="8"/>
  <c r="X142" i="8"/>
  <c r="T142" i="8"/>
  <c r="X21" i="8"/>
  <c r="T21" i="8"/>
  <c r="X104" i="8"/>
  <c r="T104" i="8"/>
  <c r="X122" i="8"/>
  <c r="T122" i="8"/>
  <c r="X175" i="8"/>
  <c r="T175" i="8"/>
  <c r="X158" i="8"/>
  <c r="T158" i="8"/>
  <c r="X137" i="8"/>
  <c r="T137" i="8"/>
  <c r="X107" i="8"/>
  <c r="T107" i="8"/>
  <c r="X93" i="8"/>
  <c r="T93" i="8"/>
  <c r="X102" i="8"/>
  <c r="T102" i="8"/>
  <c r="X155" i="8"/>
  <c r="T155" i="8"/>
  <c r="X63" i="8"/>
  <c r="T63" i="8"/>
  <c r="X49" i="8"/>
  <c r="T49" i="8"/>
  <c r="T40" i="8"/>
  <c r="T80" i="8"/>
  <c r="X84" i="8"/>
  <c r="X19" i="8"/>
  <c r="X30" i="8"/>
  <c r="X6" i="8"/>
  <c r="X53" i="8"/>
  <c r="X70" i="8"/>
  <c r="X109" i="8"/>
  <c r="T74" i="8"/>
  <c r="X74" i="8"/>
  <c r="X24" i="8"/>
  <c r="T24" i="8"/>
  <c r="N114" i="8"/>
  <c r="X91" i="8"/>
  <c r="T91" i="8"/>
  <c r="T141" i="8"/>
  <c r="X141" i="8"/>
  <c r="X8" i="8"/>
  <c r="T8" i="8"/>
  <c r="X169" i="8"/>
  <c r="T169" i="8"/>
  <c r="X179" i="8"/>
  <c r="T179" i="8"/>
  <c r="T174" i="8"/>
  <c r="X174" i="8"/>
  <c r="X121" i="8"/>
  <c r="T121" i="8"/>
  <c r="X78" i="8"/>
  <c r="T78" i="8"/>
  <c r="X38" i="8"/>
  <c r="T38" i="8"/>
  <c r="T13" i="8"/>
  <c r="X13" i="8"/>
  <c r="X177" i="8"/>
  <c r="T177" i="8"/>
  <c r="T37" i="8"/>
  <c r="X37" i="8"/>
  <c r="T101" i="8"/>
  <c r="X101" i="8"/>
  <c r="X140" i="8"/>
  <c r="T140" i="8"/>
  <c r="X147" i="8"/>
  <c r="T147" i="8"/>
  <c r="T117" i="8"/>
  <c r="X117" i="8"/>
  <c r="X132" i="8"/>
  <c r="T132" i="8"/>
  <c r="T3" i="8"/>
  <c r="X3" i="8"/>
  <c r="X18" i="8"/>
  <c r="T18" i="8"/>
  <c r="X77" i="8"/>
  <c r="T77" i="8"/>
  <c r="T106" i="8"/>
  <c r="X36" i="8"/>
  <c r="T36" i="8"/>
  <c r="X17" i="8"/>
  <c r="T17" i="8"/>
  <c r="T51" i="8"/>
  <c r="T86" i="8"/>
  <c r="X33" i="8"/>
  <c r="X5" i="8"/>
  <c r="T5" i="8"/>
  <c r="X28" i="8"/>
  <c r="X145" i="8"/>
  <c r="T145" i="8"/>
  <c r="X26" i="8"/>
  <c r="T26" i="8"/>
  <c r="X120" i="8"/>
  <c r="T120" i="8"/>
  <c r="M99" i="8"/>
  <c r="N99" i="8" s="1"/>
  <c r="X65" i="8"/>
  <c r="T65" i="8"/>
  <c r="X10" i="8"/>
  <c r="X61" i="8"/>
  <c r="T61" i="8"/>
  <c r="X149" i="8"/>
  <c r="T149" i="8"/>
  <c r="X165" i="8"/>
  <c r="T165" i="8"/>
  <c r="X44" i="8"/>
  <c r="T44" i="8"/>
  <c r="X181" i="8"/>
  <c r="T181" i="8"/>
  <c r="X171" i="8"/>
  <c r="T171" i="8"/>
  <c r="X15" i="8"/>
  <c r="T15" i="8"/>
  <c r="X4" i="8"/>
  <c r="T4" i="8"/>
  <c r="X20" i="8"/>
  <c r="T20" i="8"/>
  <c r="X123" i="8"/>
  <c r="T123" i="8"/>
  <c r="X143" i="8"/>
  <c r="T143" i="8"/>
  <c r="T152" i="8"/>
  <c r="X152" i="8"/>
  <c r="X68" i="8"/>
  <c r="T68" i="8"/>
  <c r="T66" i="8"/>
  <c r="X66" i="8"/>
  <c r="T97" i="8"/>
  <c r="T135" i="8"/>
  <c r="T41" i="8"/>
  <c r="X176" i="8"/>
  <c r="X160" i="8"/>
  <c r="T160" i="8"/>
  <c r="X139" i="8"/>
  <c r="T139" i="8"/>
  <c r="T167" i="8"/>
  <c r="T163" i="8"/>
  <c r="X32" i="8"/>
  <c r="T32" i="8"/>
  <c r="X118" i="8"/>
  <c r="T118" i="8"/>
  <c r="X105" i="8"/>
  <c r="T105" i="8"/>
  <c r="X136" i="8"/>
  <c r="T136" i="8"/>
  <c r="X89" i="8"/>
  <c r="T89" i="8"/>
  <c r="X138" i="8"/>
  <c r="T138" i="8"/>
  <c r="X45" i="8"/>
  <c r="T45" i="8"/>
  <c r="X111" i="8"/>
  <c r="T111" i="8"/>
  <c r="X157" i="8"/>
  <c r="T157" i="8"/>
  <c r="X173" i="8"/>
  <c r="T173" i="8"/>
  <c r="X153" i="8"/>
  <c r="T153" i="8"/>
  <c r="T113" i="8"/>
  <c r="X113" i="8"/>
  <c r="X82" i="8"/>
  <c r="T82" i="8"/>
  <c r="T103" i="8"/>
  <c r="X103" i="8"/>
  <c r="X129" i="8"/>
  <c r="T129" i="8"/>
  <c r="X57" i="8"/>
  <c r="T57" i="8"/>
  <c r="X58" i="8"/>
  <c r="T58" i="8"/>
  <c r="X47" i="8"/>
  <c r="T47" i="8"/>
  <c r="X22" i="8"/>
  <c r="T22" i="8"/>
  <c r="X114" i="8" l="1"/>
  <c r="T114" i="8"/>
  <c r="X99" i="8"/>
  <c r="T99" i="8"/>
</calcChain>
</file>

<file path=xl/sharedStrings.xml><?xml version="1.0" encoding="utf-8"?>
<sst xmlns="http://schemas.openxmlformats.org/spreadsheetml/2006/main" count="577" uniqueCount="246">
  <si>
    <t>假別</t>
  </si>
  <si>
    <t>請假人</t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</si>
  <si>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</si>
  <si>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</si>
  <si>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</si>
  <si>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</si>
  <si>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</si>
  <si>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</si>
  <si>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</si>
  <si>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</si>
  <si>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</si>
  <si>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</si>
  <si>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日期</t>
    <phoneticPr fontId="4" type="noConversion"/>
  </si>
  <si>
    <t>代課人</t>
    <phoneticPr fontId="4" type="noConversion"/>
  </si>
  <si>
    <t>第7節</t>
  </si>
  <si>
    <t>請領總額</t>
    <phoneticPr fontId="3" type="noConversion"/>
  </si>
  <si>
    <t>陳美吟</t>
    <phoneticPr fontId="3" type="noConversion"/>
  </si>
  <si>
    <t>陳怡君</t>
    <phoneticPr fontId="3" type="noConversion"/>
  </si>
  <si>
    <t>產假</t>
    <phoneticPr fontId="3" type="noConversion"/>
  </si>
  <si>
    <t>台南市北區文元國小年107年3月份鐘點代課費印領清冊</t>
    <phoneticPr fontId="4" type="noConversion"/>
  </si>
  <si>
    <t>蔡伯謙</t>
    <phoneticPr fontId="3" type="noConversion"/>
  </si>
  <si>
    <t>公假</t>
    <phoneticPr fontId="3" type="noConversion"/>
  </si>
  <si>
    <t>廖千淞</t>
    <phoneticPr fontId="3" type="noConversion"/>
  </si>
  <si>
    <t>3/6、13、20、27</t>
    <phoneticPr fontId="3" type="noConversion"/>
  </si>
  <si>
    <t>許紡銜</t>
    <phoneticPr fontId="3" type="noConversion"/>
  </si>
  <si>
    <t>黃智淵</t>
    <phoneticPr fontId="3" type="noConversion"/>
  </si>
  <si>
    <t>3/1</t>
    <phoneticPr fontId="3" type="noConversion"/>
  </si>
  <si>
    <t>溫弘德</t>
    <phoneticPr fontId="3" type="noConversion"/>
  </si>
  <si>
    <t>謝美姬</t>
    <phoneticPr fontId="3" type="noConversion"/>
  </si>
  <si>
    <t>林小萍</t>
    <phoneticPr fontId="3" type="noConversion"/>
  </si>
  <si>
    <t>喪假</t>
    <phoneticPr fontId="3" type="noConversion"/>
  </si>
  <si>
    <t>楊玲玲</t>
    <phoneticPr fontId="3" type="noConversion"/>
  </si>
  <si>
    <t>3/2</t>
    <phoneticPr fontId="3" type="noConversion"/>
  </si>
  <si>
    <t>公假</t>
    <phoneticPr fontId="3" type="noConversion"/>
  </si>
  <si>
    <t>3/27</t>
    <phoneticPr fontId="3" type="noConversion"/>
  </si>
  <si>
    <t>劉靜樺</t>
    <phoneticPr fontId="3" type="noConversion"/>
  </si>
  <si>
    <t>賴瀅聿</t>
    <phoneticPr fontId="4" type="noConversion"/>
  </si>
  <si>
    <t>公假</t>
    <phoneticPr fontId="3" type="noConversion"/>
  </si>
  <si>
    <t>劉慈雯</t>
    <phoneticPr fontId="4" type="noConversion"/>
  </si>
  <si>
    <t>3/22</t>
    <phoneticPr fontId="4" type="noConversion"/>
  </si>
  <si>
    <t>李雅筑</t>
    <phoneticPr fontId="3" type="noConversion"/>
  </si>
  <si>
    <t>公假</t>
    <phoneticPr fontId="3" type="noConversion"/>
  </si>
  <si>
    <t>陳汪遙</t>
    <phoneticPr fontId="4" type="noConversion"/>
  </si>
  <si>
    <t>3/2</t>
    <phoneticPr fontId="4" type="noConversion"/>
  </si>
  <si>
    <t>3/5</t>
    <phoneticPr fontId="3" type="noConversion"/>
  </si>
  <si>
    <t>3/8</t>
    <phoneticPr fontId="3" type="noConversion"/>
  </si>
  <si>
    <t>陳憶雪</t>
    <phoneticPr fontId="3" type="noConversion"/>
  </si>
  <si>
    <t>3/29</t>
    <phoneticPr fontId="3" type="noConversion"/>
  </si>
  <si>
    <t>3/31</t>
    <phoneticPr fontId="3" type="noConversion"/>
  </si>
  <si>
    <t>許紡銜</t>
    <phoneticPr fontId="3" type="noConversion"/>
  </si>
  <si>
    <t>林志鴻</t>
    <phoneticPr fontId="3" type="noConversion"/>
  </si>
  <si>
    <t>林依楨</t>
    <phoneticPr fontId="3" type="noConversion"/>
  </si>
  <si>
    <t>3/1</t>
    <phoneticPr fontId="3" type="noConversion"/>
  </si>
  <si>
    <t>3/2</t>
  </si>
  <si>
    <t>潘馥琦</t>
    <phoneticPr fontId="3" type="noConversion"/>
  </si>
  <si>
    <t>李岳勳</t>
    <phoneticPr fontId="3" type="noConversion"/>
  </si>
  <si>
    <t>張鴻德</t>
    <phoneticPr fontId="3" type="noConversion"/>
  </si>
  <si>
    <t>3/6</t>
    <phoneticPr fontId="3" type="noConversion"/>
  </si>
  <si>
    <t>丁鏗耀</t>
    <phoneticPr fontId="3" type="noConversion"/>
  </si>
  <si>
    <t>楊家慧</t>
    <phoneticPr fontId="3" type="noConversion"/>
  </si>
  <si>
    <t>吳宗霖</t>
    <phoneticPr fontId="3" type="noConversion"/>
  </si>
  <si>
    <t>3/7</t>
  </si>
  <si>
    <t>3/8</t>
  </si>
  <si>
    <t>3/8</t>
    <phoneticPr fontId="3" type="noConversion"/>
  </si>
  <si>
    <t>3/5</t>
    <phoneticPr fontId="3" type="noConversion"/>
  </si>
  <si>
    <t>黃献瑞</t>
    <phoneticPr fontId="3" type="noConversion"/>
  </si>
  <si>
    <t>黃淑慧</t>
    <phoneticPr fontId="3" type="noConversion"/>
  </si>
  <si>
    <t>張清江</t>
    <phoneticPr fontId="3" type="noConversion"/>
  </si>
  <si>
    <t>林志鴻</t>
    <phoneticPr fontId="3" type="noConversion"/>
  </si>
  <si>
    <t>3/7</t>
    <phoneticPr fontId="3" type="noConversion"/>
  </si>
  <si>
    <t>邱明郁</t>
    <phoneticPr fontId="3" type="noConversion"/>
  </si>
  <si>
    <t>黃品瑄</t>
    <phoneticPr fontId="3" type="noConversion"/>
  </si>
  <si>
    <t>劉智璇</t>
    <phoneticPr fontId="3" type="noConversion"/>
  </si>
  <si>
    <t>鄭如真</t>
    <phoneticPr fontId="3" type="noConversion"/>
  </si>
  <si>
    <t>3/31</t>
    <phoneticPr fontId="3" type="noConversion"/>
  </si>
  <si>
    <t>賴瀅聿</t>
    <phoneticPr fontId="4" type="noConversion"/>
  </si>
  <si>
    <t>劉慈雯</t>
    <phoneticPr fontId="3" type="noConversion"/>
  </si>
  <si>
    <t>3/13</t>
  </si>
  <si>
    <t>3/13</t>
    <phoneticPr fontId="3" type="noConversion"/>
  </si>
  <si>
    <t>3/14</t>
  </si>
  <si>
    <t>3/15</t>
  </si>
  <si>
    <t>胡家楨</t>
    <phoneticPr fontId="3" type="noConversion"/>
  </si>
  <si>
    <t>簡千惠</t>
    <phoneticPr fontId="3" type="noConversion"/>
  </si>
  <si>
    <t>林長欣</t>
    <phoneticPr fontId="3" type="noConversion"/>
  </si>
  <si>
    <t>陳淑玲</t>
    <phoneticPr fontId="3" type="noConversion"/>
  </si>
  <si>
    <t>施雅玲</t>
    <phoneticPr fontId="3" type="noConversion"/>
  </si>
  <si>
    <t>劉冠穎</t>
    <phoneticPr fontId="3" type="noConversion"/>
  </si>
  <si>
    <t>葉竺蓮</t>
    <phoneticPr fontId="3" type="noConversion"/>
  </si>
  <si>
    <t>3/12</t>
    <phoneticPr fontId="3" type="noConversion"/>
  </si>
  <si>
    <t>陳立璇</t>
    <phoneticPr fontId="3" type="noConversion"/>
  </si>
  <si>
    <t>謝青倫</t>
    <phoneticPr fontId="3" type="noConversion"/>
  </si>
  <si>
    <t>3/16</t>
  </si>
  <si>
    <t>3/16</t>
    <phoneticPr fontId="3" type="noConversion"/>
  </si>
  <si>
    <t>許紡銜</t>
    <phoneticPr fontId="3" type="noConversion"/>
  </si>
  <si>
    <t>蔡明琦</t>
    <phoneticPr fontId="3" type="noConversion"/>
  </si>
  <si>
    <t>3/15</t>
    <phoneticPr fontId="3" type="noConversion"/>
  </si>
  <si>
    <t>林麗雪</t>
    <phoneticPr fontId="3" type="noConversion"/>
  </si>
  <si>
    <t>黃靖棻</t>
    <phoneticPr fontId="3" type="noConversion"/>
  </si>
  <si>
    <t>汪雅菁</t>
    <phoneticPr fontId="3" type="noConversion"/>
  </si>
  <si>
    <t>3/14</t>
    <phoneticPr fontId="3" type="noConversion"/>
  </si>
  <si>
    <t>郭雅琦</t>
    <phoneticPr fontId="3" type="noConversion"/>
  </si>
  <si>
    <t>胡融昀</t>
    <phoneticPr fontId="3" type="noConversion"/>
  </si>
  <si>
    <t>江澤偉</t>
    <phoneticPr fontId="3" type="noConversion"/>
  </si>
  <si>
    <t>陳秋婷</t>
    <phoneticPr fontId="3" type="noConversion"/>
  </si>
  <si>
    <t>陳怡秀</t>
    <phoneticPr fontId="3" type="noConversion"/>
  </si>
  <si>
    <t>陳冠之</t>
    <phoneticPr fontId="3" type="noConversion"/>
  </si>
  <si>
    <t>王婷芳</t>
    <phoneticPr fontId="3" type="noConversion"/>
  </si>
  <si>
    <t>張幼君</t>
    <phoneticPr fontId="3" type="noConversion"/>
  </si>
  <si>
    <t>陳美吟</t>
    <phoneticPr fontId="3" type="noConversion"/>
  </si>
  <si>
    <t>溫弘德</t>
    <phoneticPr fontId="3" type="noConversion"/>
  </si>
  <si>
    <t>吳宜玲</t>
    <phoneticPr fontId="3" type="noConversion"/>
  </si>
  <si>
    <t>江姿滿</t>
    <phoneticPr fontId="3" type="noConversion"/>
  </si>
  <si>
    <t>蔡明達</t>
    <phoneticPr fontId="3" type="noConversion"/>
  </si>
  <si>
    <t>曾千嘉</t>
    <phoneticPr fontId="3" type="noConversion"/>
  </si>
  <si>
    <t>徐雅雯</t>
    <phoneticPr fontId="3" type="noConversion"/>
  </si>
  <si>
    <t>3/6、13、20</t>
    <phoneticPr fontId="3" type="noConversion"/>
  </si>
  <si>
    <t>3/30、31</t>
    <phoneticPr fontId="3" type="noConversion"/>
  </si>
  <si>
    <t>3/9、16、30</t>
    <phoneticPr fontId="3" type="noConversion"/>
  </si>
  <si>
    <t>2月勞保機補</t>
    <phoneticPr fontId="3" type="noConversion"/>
  </si>
  <si>
    <t>2月健保機補</t>
    <phoneticPr fontId="3" type="noConversion"/>
  </si>
  <si>
    <t>2月勞退機補</t>
    <phoneticPr fontId="3" type="noConversion"/>
  </si>
  <si>
    <t>備註</t>
    <phoneticPr fontId="3" type="noConversion"/>
  </si>
  <si>
    <t>六年級戶外教育</t>
    <phoneticPr fontId="3" type="noConversion"/>
  </si>
  <si>
    <t>四年級戶戶外教育</t>
    <phoneticPr fontId="3" type="noConversion"/>
  </si>
  <si>
    <t>3/23五年級戶外教育</t>
    <phoneticPr fontId="3" type="noConversion"/>
  </si>
  <si>
    <t>黃彩瑜</t>
    <phoneticPr fontId="3" type="noConversion"/>
  </si>
  <si>
    <t>黃麗楨</t>
    <phoneticPr fontId="3" type="noConversion"/>
  </si>
  <si>
    <t>陸金玫</t>
    <phoneticPr fontId="3" type="noConversion"/>
  </si>
  <si>
    <t>沈伊玲</t>
    <phoneticPr fontId="3" type="noConversion"/>
  </si>
  <si>
    <t>王麗娟</t>
    <phoneticPr fontId="3" type="noConversion"/>
  </si>
  <si>
    <t>3/9</t>
    <phoneticPr fontId="3" type="noConversion"/>
  </si>
  <si>
    <t>病假</t>
    <phoneticPr fontId="3" type="noConversion"/>
  </si>
  <si>
    <t>甘鈺綾</t>
    <phoneticPr fontId="3" type="noConversion"/>
  </si>
  <si>
    <t>佘春樺</t>
    <phoneticPr fontId="3" type="noConversion"/>
  </si>
  <si>
    <t>宋夏萍</t>
    <phoneticPr fontId="3" type="noConversion"/>
  </si>
  <si>
    <t>曾志田</t>
    <phoneticPr fontId="3" type="noConversion"/>
  </si>
  <si>
    <t>3/21</t>
    <phoneticPr fontId="3" type="noConversion"/>
  </si>
  <si>
    <t>3/1、8、15</t>
    <phoneticPr fontId="3" type="noConversion"/>
  </si>
  <si>
    <t>3/22</t>
    <phoneticPr fontId="3" type="noConversion"/>
  </si>
  <si>
    <t>育嬰假</t>
    <phoneticPr fontId="3" type="noConversion"/>
  </si>
  <si>
    <t>3/2、9、16</t>
    <phoneticPr fontId="3" type="noConversion"/>
  </si>
  <si>
    <t>3/23</t>
    <phoneticPr fontId="3" type="noConversion"/>
  </si>
  <si>
    <t>3/5、12、19</t>
    <phoneticPr fontId="3" type="noConversion"/>
  </si>
  <si>
    <t>3/26</t>
    <phoneticPr fontId="3" type="noConversion"/>
  </si>
  <si>
    <t>陳汪遙</t>
    <phoneticPr fontId="4" type="noConversion"/>
  </si>
  <si>
    <t>宋雅文</t>
    <phoneticPr fontId="3" type="noConversion"/>
  </si>
  <si>
    <t>馬貴香</t>
    <phoneticPr fontId="3" type="noConversion"/>
  </si>
  <si>
    <t>郭藍儀</t>
    <phoneticPr fontId="3" type="noConversion"/>
  </si>
  <si>
    <t>3/19</t>
    <phoneticPr fontId="3" type="noConversion"/>
  </si>
  <si>
    <t>蔡政翰</t>
    <phoneticPr fontId="3" type="noConversion"/>
  </si>
  <si>
    <t>3/20</t>
  </si>
  <si>
    <t>莊明珠</t>
    <phoneticPr fontId="3" type="noConversion"/>
  </si>
  <si>
    <t>高秀蓉</t>
    <phoneticPr fontId="3" type="noConversion"/>
  </si>
  <si>
    <t>王美文</t>
    <phoneticPr fontId="3" type="noConversion"/>
  </si>
  <si>
    <t>吳秋燕</t>
    <phoneticPr fontId="3" type="noConversion"/>
  </si>
  <si>
    <t>陪產假</t>
    <phoneticPr fontId="3" type="noConversion"/>
  </si>
  <si>
    <t>蔡明琦</t>
    <phoneticPr fontId="3" type="noConversion"/>
  </si>
  <si>
    <t>鄭惠文</t>
    <phoneticPr fontId="3" type="noConversion"/>
  </si>
  <si>
    <t>高淑雲</t>
    <phoneticPr fontId="3" type="noConversion"/>
  </si>
  <si>
    <t>3/21</t>
  </si>
  <si>
    <t>3/22</t>
  </si>
  <si>
    <t>蔡明達</t>
    <phoneticPr fontId="3" type="noConversion"/>
  </si>
  <si>
    <t>3/23</t>
  </si>
  <si>
    <t>蔡家美</t>
    <phoneticPr fontId="3" type="noConversion"/>
  </si>
  <si>
    <t>郭杏緣</t>
    <phoneticPr fontId="3" type="noConversion"/>
  </si>
  <si>
    <t>蘇怡婷</t>
    <phoneticPr fontId="3" type="noConversion"/>
  </si>
  <si>
    <t>陳冠月</t>
    <phoneticPr fontId="3" type="noConversion"/>
  </si>
  <si>
    <t>2月勞保代扣</t>
    <phoneticPr fontId="3" type="noConversion"/>
  </si>
  <si>
    <t>林幸儀</t>
    <phoneticPr fontId="3" type="noConversion"/>
  </si>
  <si>
    <t>許隨耀</t>
    <phoneticPr fontId="3" type="noConversion"/>
  </si>
  <si>
    <t>2/22、23</t>
    <phoneticPr fontId="3" type="noConversion"/>
  </si>
  <si>
    <t>2月健保代扣</t>
    <phoneticPr fontId="3" type="noConversion"/>
  </si>
  <si>
    <t>2月勞退代扣</t>
    <phoneticPr fontId="3" type="noConversion"/>
  </si>
  <si>
    <t>3月勞保代扣</t>
    <phoneticPr fontId="3" type="noConversion"/>
  </si>
  <si>
    <t>退勞保自付</t>
    <phoneticPr fontId="3" type="noConversion"/>
  </si>
  <si>
    <t>蔡金秀</t>
    <phoneticPr fontId="3" type="noConversion"/>
  </si>
  <si>
    <t>公假</t>
    <phoneticPr fontId="3" type="noConversion"/>
  </si>
  <si>
    <t>林志鴻</t>
    <phoneticPr fontId="3" type="noConversion"/>
  </si>
  <si>
    <t>李岳勳</t>
    <phoneticPr fontId="3" type="noConversion"/>
  </si>
  <si>
    <t>3/28</t>
    <phoneticPr fontId="3" type="noConversion"/>
  </si>
  <si>
    <t>丁鏗耀 合計</t>
  </si>
  <si>
    <t>王美文 合計</t>
  </si>
  <si>
    <t>王婷芳 合計</t>
  </si>
  <si>
    <t>江姿滿 合計</t>
  </si>
  <si>
    <t>江澤偉 合計</t>
  </si>
  <si>
    <t>吳宗霖 合計</t>
  </si>
  <si>
    <t>吳宜玲 合計</t>
  </si>
  <si>
    <t>吳秋燕 合計</t>
  </si>
  <si>
    <t>宋夏萍 合計</t>
  </si>
  <si>
    <t>宋雅文 合計</t>
  </si>
  <si>
    <t>李岳勳 合計</t>
  </si>
  <si>
    <t>李雅筑 合計</t>
  </si>
  <si>
    <t>林小萍 合計</t>
  </si>
  <si>
    <t>林志鴻 合計</t>
  </si>
  <si>
    <t>林依楨 合計</t>
  </si>
  <si>
    <t>林幸儀 合計</t>
  </si>
  <si>
    <t>林麗雪 合計</t>
  </si>
  <si>
    <t>邱明郁 合計</t>
  </si>
  <si>
    <t>胡家楨 合計</t>
  </si>
  <si>
    <t>胡融昀 合計</t>
  </si>
  <si>
    <t>徐雅雯 合計</t>
  </si>
  <si>
    <t>馬貴香 合計</t>
  </si>
  <si>
    <t>高秀蓉 合計</t>
  </si>
  <si>
    <t>高淑雲 合計</t>
  </si>
  <si>
    <t>張清江 合計</t>
  </si>
  <si>
    <t>張鴻德 合計</t>
  </si>
  <si>
    <t>莊明珠 合計</t>
  </si>
  <si>
    <t>許紡銜 合計</t>
  </si>
  <si>
    <t>郭杏緣 合計</t>
  </si>
  <si>
    <t>郭雅琦 合計</t>
  </si>
  <si>
    <t>郭藍儀 合計</t>
  </si>
  <si>
    <t>陳立璇 合計</t>
  </si>
  <si>
    <t>陳冠月 合計</t>
  </si>
  <si>
    <t>陳秋婷 合計</t>
  </si>
  <si>
    <t>陳美吟 合計</t>
  </si>
  <si>
    <t>陳淑玲 合計</t>
  </si>
  <si>
    <t>陸金玫 合計</t>
  </si>
  <si>
    <t>曾千嘉 合計</t>
  </si>
  <si>
    <t>黃品瑄 合計</t>
  </si>
  <si>
    <t>黃彩瑜 合計</t>
  </si>
  <si>
    <t>黃淑慧 合計</t>
  </si>
  <si>
    <t>黃献瑞 合計</t>
  </si>
  <si>
    <t>楊家慧 合計</t>
  </si>
  <si>
    <t>劉智璇 合計</t>
  </si>
  <si>
    <t>劉慈雯 合計</t>
  </si>
  <si>
    <t>劉靜樺 合計</t>
  </si>
  <si>
    <t>潘馥琦 合計</t>
  </si>
  <si>
    <t>蔡伯謙 合計</t>
  </si>
  <si>
    <t>蔡明達 合計</t>
  </si>
  <si>
    <t>蔡金秀 合計</t>
  </si>
  <si>
    <t>蔡政翰 合計</t>
  </si>
  <si>
    <t>蔡家美 合計</t>
  </si>
  <si>
    <t>鄭惠文 合計</t>
  </si>
  <si>
    <t>賴瀅聿 合計</t>
  </si>
  <si>
    <t>謝美姬 合計</t>
  </si>
  <si>
    <t>蘇怡婷 合計</t>
  </si>
  <si>
    <t>張秀如</t>
    <phoneticPr fontId="3" type="noConversion"/>
  </si>
  <si>
    <t>公假</t>
    <phoneticPr fontId="3" type="noConversion"/>
  </si>
  <si>
    <t>鄭如真</t>
    <phoneticPr fontId="3" type="noConversion"/>
  </si>
  <si>
    <t>3/12</t>
    <phoneticPr fontId="3" type="noConversion"/>
  </si>
  <si>
    <t>陳淑惠</t>
    <phoneticPr fontId="3" type="noConversion"/>
  </si>
  <si>
    <t>3/13</t>
    <phoneticPr fontId="3" type="noConversion"/>
  </si>
  <si>
    <t>馬貴香</t>
    <phoneticPr fontId="3" type="noConversion"/>
  </si>
  <si>
    <t>張秀如 合計</t>
  </si>
  <si>
    <t>陳淑惠 合計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</si>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</sst>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m&quot;月&quot;d&quot;日&quot;"/>
    <numFmt numFmtId="178" formatCode="#,##0_ 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176" fontId="5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>
      <alignment vertical="center"/>
    </xf>
    <xf numFmtId="3" fontId="5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78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vertical="center" wrapText="1" shrinkToFit="1"/>
    </xf>
    <xf numFmtId="176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178" fontId="5" fillId="0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 wrapText="1"/>
    </xf>
    <xf numFmtId="176" fontId="10" fillId="0" borderId="0" xfId="0" applyNumberFormat="1" applyFont="1" applyFill="1" applyBorder="1">
      <alignment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6"/>
  <sheetViews>
    <sheetView tabSelected="1" zoomScaleNormal="100" workbookViewId="0">
      <selection activeCell="A173" sqref="A173:A175"/>
    </sheetView>
  </sheetViews>
  <sheetFormatPr defaultColWidth="8.77734375" defaultRowHeight="16.2" outlineLevelRow="2"/>
  <cols>
    <col min="1" max="1" width="12.109375" style="4" customWidth="1"/>
    <col min="2" max="2" width="6.44140625" style="8" customWidth="1"/>
    <col min="3" max="3" width="8.33203125" style="4" customWidth="1"/>
    <col min="4" max="4" width="4.5546875" style="21" customWidth="1"/>
    <col min="5" max="11" width="4.77734375" style="8" customWidth="1"/>
    <col min="12" max="13" width="4.6640625" style="4" customWidth="1"/>
    <col min="14" max="14" width="7" style="25" customWidth="1"/>
    <col min="15" max="19" width="4.6640625" style="4" customWidth="1"/>
    <col min="20" max="20" width="6.77734375" style="4" customWidth="1"/>
    <col min="21" max="23" width="4.6640625" style="4" customWidth="1"/>
    <col min="24" max="24" width="6.88671875" style="4" customWidth="1"/>
    <col min="25" max="25" width="5.21875" style="49" customWidth="1"/>
    <col min="26" max="27" width="8.77734375" style="4"/>
    <col min="28" max="28" width="17.88671875" style="4" customWidth="1"/>
    <col min="29" max="16384" width="8.77734375" style="4"/>
  </cols>
  <sheetData>
    <row r="1" spans="1:25" s="5" customFormat="1" ht="36.75" customHeight="1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s="16" customFormat="1" ht="43.2" customHeight="1">
      <c r="A2" s="27" t="s">
        <v>13</v>
      </c>
      <c r="B2" s="34" t="s">
        <v>0</v>
      </c>
      <c r="C2" s="27" t="s">
        <v>1</v>
      </c>
      <c r="D2" s="28" t="s">
        <v>12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14</v>
      </c>
      <c r="L2" s="14" t="s">
        <v>8</v>
      </c>
      <c r="M2" s="30" t="s">
        <v>9</v>
      </c>
      <c r="N2" s="23" t="s">
        <v>10</v>
      </c>
      <c r="O2" s="15" t="s">
        <v>167</v>
      </c>
      <c r="P2" s="15" t="s">
        <v>171</v>
      </c>
      <c r="Q2" s="15" t="s">
        <v>172</v>
      </c>
      <c r="R2" s="15" t="s">
        <v>173</v>
      </c>
      <c r="S2" s="14" t="s">
        <v>174</v>
      </c>
      <c r="T2" s="15" t="s">
        <v>11</v>
      </c>
      <c r="U2" s="14" t="s">
        <v>118</v>
      </c>
      <c r="V2" s="14" t="s">
        <v>119</v>
      </c>
      <c r="W2" s="14" t="s">
        <v>120</v>
      </c>
      <c r="X2" s="14" t="s">
        <v>15</v>
      </c>
      <c r="Y2" s="13" t="s">
        <v>121</v>
      </c>
    </row>
    <row r="3" spans="1:25" s="5" customFormat="1" ht="18" customHeight="1" outlineLevel="2">
      <c r="A3" s="19" t="s">
        <v>58</v>
      </c>
      <c r="B3" s="35" t="s">
        <v>21</v>
      </c>
      <c r="C3" s="19" t="s">
        <v>56</v>
      </c>
      <c r="D3" s="31" t="s">
        <v>57</v>
      </c>
      <c r="E3" s="19"/>
      <c r="F3" s="19">
        <v>507</v>
      </c>
      <c r="G3" s="19">
        <v>507</v>
      </c>
      <c r="I3" s="19"/>
      <c r="K3" s="19"/>
      <c r="L3" s="18">
        <f>COUNT(E3:K3)</f>
        <v>2</v>
      </c>
      <c r="M3" s="19">
        <f>SUM(L3:L3)</f>
        <v>2</v>
      </c>
      <c r="N3" s="24">
        <f>M3*260</f>
        <v>520</v>
      </c>
      <c r="O3" s="20"/>
      <c r="P3" s="20"/>
      <c r="Q3" s="20"/>
      <c r="R3" s="20"/>
      <c r="S3" s="20"/>
      <c r="T3" s="1">
        <f>N3-SUM(O3:S3)</f>
        <v>520</v>
      </c>
      <c r="X3" s="33">
        <f>N3+SUM(U3:W3)</f>
        <v>520</v>
      </c>
      <c r="Y3" s="45"/>
    </row>
    <row r="4" spans="1:25" s="5" customFormat="1" ht="18" customHeight="1" outlineLevel="2">
      <c r="A4" s="19" t="s">
        <v>58</v>
      </c>
      <c r="B4" s="35" t="s">
        <v>21</v>
      </c>
      <c r="C4" s="19" t="s">
        <v>68</v>
      </c>
      <c r="D4" s="31" t="s">
        <v>77</v>
      </c>
      <c r="E4" s="19">
        <v>608</v>
      </c>
      <c r="F4" s="19">
        <v>608</v>
      </c>
      <c r="G4" s="19"/>
      <c r="H4" s="19"/>
      <c r="I4" s="19"/>
      <c r="J4" s="19"/>
      <c r="K4" s="19"/>
      <c r="L4" s="18">
        <f>COUNT(E4:K4)</f>
        <v>2</v>
      </c>
      <c r="M4" s="19">
        <f>SUM(L4:L4)</f>
        <v>2</v>
      </c>
      <c r="N4" s="24">
        <f>M4*260</f>
        <v>520</v>
      </c>
      <c r="O4" s="20"/>
      <c r="P4" s="20"/>
      <c r="Q4" s="20"/>
      <c r="R4" s="20"/>
      <c r="S4" s="20"/>
      <c r="T4" s="1">
        <f>N4-SUM(O4:S4)</f>
        <v>520</v>
      </c>
      <c r="X4" s="33">
        <f>N4+SUM(U4:W4)</f>
        <v>520</v>
      </c>
      <c r="Y4" s="45"/>
    </row>
    <row r="5" spans="1:25" s="5" customFormat="1" ht="18" customHeight="1" outlineLevel="2">
      <c r="A5" s="19" t="s">
        <v>58</v>
      </c>
      <c r="B5" s="35" t="s">
        <v>21</v>
      </c>
      <c r="C5" s="19" t="s">
        <v>67</v>
      </c>
      <c r="D5" s="31" t="s">
        <v>78</v>
      </c>
      <c r="E5" s="19"/>
      <c r="F5" s="19"/>
      <c r="G5" s="19"/>
      <c r="H5" s="19"/>
      <c r="I5" s="19"/>
      <c r="J5" s="19"/>
      <c r="K5" s="19">
        <v>304</v>
      </c>
      <c r="L5" s="18">
        <f>COUNT(E5:K5)</f>
        <v>1</v>
      </c>
      <c r="M5" s="19">
        <f>SUM(L5:L5)</f>
        <v>1</v>
      </c>
      <c r="N5" s="24">
        <f>M5*260</f>
        <v>260</v>
      </c>
      <c r="O5" s="20"/>
      <c r="P5" s="20"/>
      <c r="Q5" s="20"/>
      <c r="R5" s="20"/>
      <c r="S5" s="20"/>
      <c r="T5" s="1">
        <f>N5-SUM(O5:S5)</f>
        <v>260</v>
      </c>
      <c r="X5" s="33">
        <f>N5+SUM(U5:W5)</f>
        <v>260</v>
      </c>
      <c r="Y5" s="45"/>
    </row>
    <row r="6" spans="1:25" s="5" customFormat="1" ht="18" customHeight="1" outlineLevel="2">
      <c r="A6" s="19" t="s">
        <v>58</v>
      </c>
      <c r="B6" s="35" t="s">
        <v>21</v>
      </c>
      <c r="C6" s="37" t="s">
        <v>68</v>
      </c>
      <c r="D6" s="31" t="s">
        <v>150</v>
      </c>
      <c r="E6" s="19">
        <v>608</v>
      </c>
      <c r="F6" s="19">
        <v>608</v>
      </c>
      <c r="G6" s="19"/>
      <c r="H6" s="19"/>
      <c r="I6" s="19"/>
      <c r="J6" s="19"/>
      <c r="K6" s="19"/>
      <c r="L6" s="18">
        <f>COUNT(E6:K6)</f>
        <v>2</v>
      </c>
      <c r="M6" s="19">
        <f>SUM(L6:L6)</f>
        <v>2</v>
      </c>
      <c r="N6" s="24">
        <f>M6*260</f>
        <v>520</v>
      </c>
      <c r="O6" s="20"/>
      <c r="P6" s="20"/>
      <c r="Q6" s="20"/>
      <c r="R6" s="20"/>
      <c r="S6" s="20"/>
      <c r="T6" s="1">
        <f>N6-SUM(O6:S6)</f>
        <v>520</v>
      </c>
      <c r="X6" s="33">
        <f>N6+SUM(U6:W6)</f>
        <v>520</v>
      </c>
      <c r="Y6" s="45"/>
    </row>
    <row r="7" spans="1:25" s="5" customFormat="1" ht="18" customHeight="1" outlineLevel="1">
      <c r="A7" s="42" t="s">
        <v>180</v>
      </c>
      <c r="B7" s="35"/>
      <c r="C7" s="37"/>
      <c r="D7" s="31"/>
      <c r="E7" s="19"/>
      <c r="F7" s="19"/>
      <c r="G7" s="19"/>
      <c r="H7" s="19"/>
      <c r="I7" s="19"/>
      <c r="J7" s="19"/>
      <c r="K7" s="19"/>
      <c r="L7" s="18"/>
      <c r="M7" s="19">
        <f t="shared" ref="M7:X7" si="0">SUBTOTAL(9,M3:M6)</f>
        <v>7</v>
      </c>
      <c r="N7" s="24">
        <f t="shared" si="0"/>
        <v>1820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1">
        <f t="shared" si="0"/>
        <v>1820</v>
      </c>
      <c r="U7" s="5">
        <f t="shared" si="0"/>
        <v>0</v>
      </c>
      <c r="V7" s="5">
        <f t="shared" si="0"/>
        <v>0</v>
      </c>
      <c r="W7" s="5">
        <f t="shared" si="0"/>
        <v>0</v>
      </c>
      <c r="X7" s="33">
        <f t="shared" si="0"/>
        <v>1820</v>
      </c>
      <c r="Y7" s="45"/>
    </row>
    <row r="8" spans="1:25" s="5" customFormat="1" ht="18" customHeight="1" outlineLevel="2">
      <c r="A8" s="19" t="s">
        <v>153</v>
      </c>
      <c r="B8" s="38" t="s">
        <v>155</v>
      </c>
      <c r="C8" s="19" t="s">
        <v>156</v>
      </c>
      <c r="D8" s="17" t="s">
        <v>148</v>
      </c>
      <c r="E8" s="19"/>
      <c r="F8" s="19"/>
      <c r="G8" s="19"/>
      <c r="H8" s="19"/>
      <c r="I8" s="19">
        <v>308</v>
      </c>
      <c r="J8" s="19"/>
      <c r="K8" s="19"/>
      <c r="L8" s="18">
        <f>COUNT(E8:K8)</f>
        <v>1</v>
      </c>
      <c r="M8" s="19">
        <f>SUM(L8:L8)</f>
        <v>1</v>
      </c>
      <c r="N8" s="24">
        <f>M8*260</f>
        <v>260</v>
      </c>
      <c r="O8" s="20"/>
      <c r="P8" s="20"/>
      <c r="Q8" s="20"/>
      <c r="R8" s="20"/>
      <c r="S8" s="20"/>
      <c r="T8" s="1">
        <f>N8-SUM(O8:S8)</f>
        <v>260</v>
      </c>
      <c r="X8" s="33">
        <f>N8+SUM(U8:W8)</f>
        <v>260</v>
      </c>
      <c r="Y8" s="45"/>
    </row>
    <row r="9" spans="1:25" s="5" customFormat="1" ht="18" customHeight="1" outlineLevel="1">
      <c r="A9" s="42" t="s">
        <v>181</v>
      </c>
      <c r="B9" s="38"/>
      <c r="C9" s="19"/>
      <c r="D9" s="17"/>
      <c r="E9" s="19"/>
      <c r="F9" s="19"/>
      <c r="G9" s="19"/>
      <c r="H9" s="19"/>
      <c r="I9" s="19"/>
      <c r="J9" s="19"/>
      <c r="K9" s="19"/>
      <c r="L9" s="18"/>
      <c r="M9" s="19">
        <f t="shared" ref="M9:X9" si="1">SUBTOTAL(9,M8:M8)</f>
        <v>1</v>
      </c>
      <c r="N9" s="24">
        <f t="shared" si="1"/>
        <v>260</v>
      </c>
      <c r="O9" s="20">
        <f t="shared" si="1"/>
        <v>0</v>
      </c>
      <c r="P9" s="20">
        <f t="shared" si="1"/>
        <v>0</v>
      </c>
      <c r="Q9" s="20">
        <f t="shared" si="1"/>
        <v>0</v>
      </c>
      <c r="R9" s="20">
        <f t="shared" si="1"/>
        <v>0</v>
      </c>
      <c r="S9" s="20">
        <f t="shared" si="1"/>
        <v>0</v>
      </c>
      <c r="T9" s="1">
        <f t="shared" si="1"/>
        <v>260</v>
      </c>
      <c r="U9" s="5">
        <f t="shared" si="1"/>
        <v>0</v>
      </c>
      <c r="V9" s="5">
        <f t="shared" si="1"/>
        <v>0</v>
      </c>
      <c r="W9" s="5">
        <f t="shared" si="1"/>
        <v>0</v>
      </c>
      <c r="X9" s="33">
        <f t="shared" si="1"/>
        <v>260</v>
      </c>
      <c r="Y9" s="45"/>
    </row>
    <row r="10" spans="1:25" s="5" customFormat="1" ht="18" customHeight="1" outlineLevel="2">
      <c r="A10" s="19" t="s">
        <v>106</v>
      </c>
      <c r="B10" s="35" t="s">
        <v>21</v>
      </c>
      <c r="C10" s="19" t="s">
        <v>107</v>
      </c>
      <c r="D10" s="31" t="s">
        <v>92</v>
      </c>
      <c r="E10" s="19">
        <v>309</v>
      </c>
      <c r="F10" s="19">
        <v>313</v>
      </c>
      <c r="G10" s="19">
        <v>305</v>
      </c>
      <c r="H10" s="19"/>
      <c r="I10" s="19"/>
      <c r="J10" s="19"/>
      <c r="K10" s="19"/>
      <c r="L10" s="18">
        <f>COUNT(E10:K10)</f>
        <v>3</v>
      </c>
      <c r="M10" s="19">
        <f>SUM(L10:L10)</f>
        <v>3</v>
      </c>
      <c r="N10" s="24">
        <f>M10*260</f>
        <v>780</v>
      </c>
      <c r="O10" s="20"/>
      <c r="P10" s="20"/>
      <c r="Q10" s="20"/>
      <c r="R10" s="20"/>
      <c r="S10" s="20"/>
      <c r="T10" s="1">
        <f>N10-SUM(O10:S10)</f>
        <v>780</v>
      </c>
      <c r="X10" s="33">
        <f>N10+SUM(U10:W10)</f>
        <v>780</v>
      </c>
      <c r="Y10" s="45"/>
    </row>
    <row r="11" spans="1:25" s="5" customFormat="1" ht="18" customHeight="1" outlineLevel="1">
      <c r="A11" s="42" t="s">
        <v>182</v>
      </c>
      <c r="B11" s="35"/>
      <c r="C11" s="19"/>
      <c r="D11" s="31"/>
      <c r="E11" s="19"/>
      <c r="F11" s="19"/>
      <c r="G11" s="19"/>
      <c r="H11" s="19"/>
      <c r="I11" s="19"/>
      <c r="J11" s="19"/>
      <c r="K11" s="19"/>
      <c r="L11" s="18"/>
      <c r="M11" s="19">
        <f t="shared" ref="M11:X11" si="2">SUBTOTAL(9,M10:M10)</f>
        <v>3</v>
      </c>
      <c r="N11" s="24">
        <f t="shared" si="2"/>
        <v>780</v>
      </c>
      <c r="O11" s="20">
        <f t="shared" si="2"/>
        <v>0</v>
      </c>
      <c r="P11" s="20">
        <f t="shared" si="2"/>
        <v>0</v>
      </c>
      <c r="Q11" s="20">
        <f t="shared" si="2"/>
        <v>0</v>
      </c>
      <c r="R11" s="20">
        <f t="shared" si="2"/>
        <v>0</v>
      </c>
      <c r="S11" s="20">
        <f t="shared" si="2"/>
        <v>0</v>
      </c>
      <c r="T11" s="1">
        <f t="shared" si="2"/>
        <v>780</v>
      </c>
      <c r="U11" s="5">
        <f t="shared" si="2"/>
        <v>0</v>
      </c>
      <c r="V11" s="5">
        <f t="shared" si="2"/>
        <v>0</v>
      </c>
      <c r="W11" s="5">
        <f t="shared" si="2"/>
        <v>0</v>
      </c>
      <c r="X11" s="33">
        <f t="shared" si="2"/>
        <v>780</v>
      </c>
      <c r="Y11" s="45"/>
    </row>
    <row r="12" spans="1:25" s="5" customFormat="1" ht="18" customHeight="1" outlineLevel="2">
      <c r="A12" s="19" t="s">
        <v>111</v>
      </c>
      <c r="B12" s="35" t="s">
        <v>21</v>
      </c>
      <c r="C12" s="19" t="s">
        <v>94</v>
      </c>
      <c r="D12" s="31" t="s">
        <v>95</v>
      </c>
      <c r="E12" s="19"/>
      <c r="F12" s="19">
        <v>411</v>
      </c>
      <c r="G12" s="19"/>
      <c r="H12" s="19"/>
      <c r="I12" s="19"/>
      <c r="J12" s="19"/>
      <c r="K12" s="19"/>
      <c r="L12" s="18">
        <f>COUNT(E12:K12)</f>
        <v>1</v>
      </c>
      <c r="M12" s="19">
        <f>SUM(L12:L12)</f>
        <v>1</v>
      </c>
      <c r="N12" s="24">
        <f>M12*260</f>
        <v>260</v>
      </c>
      <c r="O12" s="20"/>
      <c r="P12" s="20"/>
      <c r="Q12" s="20"/>
      <c r="R12" s="20"/>
      <c r="S12" s="20"/>
      <c r="T12" s="1">
        <f>N12-SUM(O12:S12)</f>
        <v>260</v>
      </c>
      <c r="X12" s="33">
        <f>N12+SUM(U12:W12)</f>
        <v>260</v>
      </c>
      <c r="Y12" s="45"/>
    </row>
    <row r="13" spans="1:25" s="5" customFormat="1" ht="18" customHeight="1" outlineLevel="2">
      <c r="A13" s="19" t="s">
        <v>111</v>
      </c>
      <c r="B13" s="38" t="s">
        <v>155</v>
      </c>
      <c r="C13" s="19" t="s">
        <v>156</v>
      </c>
      <c r="D13" s="17" t="s">
        <v>160</v>
      </c>
      <c r="E13" s="19"/>
      <c r="F13" s="19">
        <v>411</v>
      </c>
      <c r="G13" s="19"/>
      <c r="H13" s="19"/>
      <c r="I13" s="19"/>
      <c r="J13" s="19"/>
      <c r="K13" s="19"/>
      <c r="L13" s="18">
        <f>COUNT(E13:K13)</f>
        <v>1</v>
      </c>
      <c r="M13" s="19">
        <f>SUM(L13:L13)</f>
        <v>1</v>
      </c>
      <c r="N13" s="24">
        <f>M13*260</f>
        <v>260</v>
      </c>
      <c r="O13" s="20"/>
      <c r="P13" s="20"/>
      <c r="Q13" s="20"/>
      <c r="R13" s="20"/>
      <c r="S13" s="20"/>
      <c r="T13" s="1">
        <f>N13-SUM(O13:S13)</f>
        <v>260</v>
      </c>
      <c r="X13" s="33">
        <f>N13+SUM(U13:W13)</f>
        <v>260</v>
      </c>
      <c r="Y13" s="45"/>
    </row>
    <row r="14" spans="1:25" s="5" customFormat="1" ht="18" customHeight="1" outlineLevel="1">
      <c r="A14" s="42" t="s">
        <v>183</v>
      </c>
      <c r="B14" s="38"/>
      <c r="C14" s="19"/>
      <c r="D14" s="17"/>
      <c r="E14" s="19"/>
      <c r="F14" s="19"/>
      <c r="G14" s="19"/>
      <c r="H14" s="19"/>
      <c r="I14" s="19"/>
      <c r="J14" s="19"/>
      <c r="K14" s="19"/>
      <c r="L14" s="18"/>
      <c r="M14" s="19">
        <f t="shared" ref="M14:X14" si="3">SUBTOTAL(9,M12:M13)</f>
        <v>2</v>
      </c>
      <c r="N14" s="24">
        <f t="shared" si="3"/>
        <v>520</v>
      </c>
      <c r="O14" s="20">
        <f t="shared" si="3"/>
        <v>0</v>
      </c>
      <c r="P14" s="20">
        <f t="shared" si="3"/>
        <v>0</v>
      </c>
      <c r="Q14" s="20">
        <f t="shared" si="3"/>
        <v>0</v>
      </c>
      <c r="R14" s="20">
        <f t="shared" si="3"/>
        <v>0</v>
      </c>
      <c r="S14" s="20">
        <f t="shared" si="3"/>
        <v>0</v>
      </c>
      <c r="T14" s="1">
        <f t="shared" si="3"/>
        <v>520</v>
      </c>
      <c r="U14" s="5">
        <f t="shared" si="3"/>
        <v>0</v>
      </c>
      <c r="V14" s="5">
        <f t="shared" si="3"/>
        <v>0</v>
      </c>
      <c r="W14" s="5">
        <f t="shared" si="3"/>
        <v>0</v>
      </c>
      <c r="X14" s="33">
        <f t="shared" si="3"/>
        <v>520</v>
      </c>
      <c r="Y14" s="45"/>
    </row>
    <row r="15" spans="1:25" s="5" customFormat="1" ht="18" customHeight="1" outlineLevel="2">
      <c r="A15" s="19" t="s">
        <v>102</v>
      </c>
      <c r="B15" s="35" t="s">
        <v>21</v>
      </c>
      <c r="C15" s="19" t="s">
        <v>101</v>
      </c>
      <c r="D15" s="31" t="s">
        <v>79</v>
      </c>
      <c r="E15" s="19"/>
      <c r="F15" s="19">
        <v>610</v>
      </c>
      <c r="G15" s="19"/>
      <c r="H15" s="19"/>
      <c r="I15" s="19"/>
      <c r="J15" s="19"/>
      <c r="K15" s="19"/>
      <c r="L15" s="18">
        <f>COUNT(E15:K15)</f>
        <v>1</v>
      </c>
      <c r="M15" s="19">
        <f>SUM(L15:L15)</f>
        <v>1</v>
      </c>
      <c r="N15" s="24">
        <f>M15*260</f>
        <v>260</v>
      </c>
      <c r="O15" s="20"/>
      <c r="P15" s="20"/>
      <c r="Q15" s="20"/>
      <c r="R15" s="20"/>
      <c r="S15" s="20"/>
      <c r="T15" s="1">
        <f>N15-SUM(O15:S15)</f>
        <v>260</v>
      </c>
      <c r="X15" s="33">
        <f>N15+SUM(U15:W15)</f>
        <v>260</v>
      </c>
      <c r="Y15" s="45"/>
    </row>
    <row r="16" spans="1:25" s="5" customFormat="1" ht="18" customHeight="1" outlineLevel="1">
      <c r="A16" s="42" t="s">
        <v>184</v>
      </c>
      <c r="B16" s="35"/>
      <c r="C16" s="19"/>
      <c r="D16" s="31"/>
      <c r="E16" s="19"/>
      <c r="F16" s="19"/>
      <c r="G16" s="19"/>
      <c r="H16" s="19"/>
      <c r="I16" s="19"/>
      <c r="J16" s="19"/>
      <c r="K16" s="19"/>
      <c r="L16" s="18"/>
      <c r="M16" s="19">
        <f t="shared" ref="M16:X16" si="4">SUBTOTAL(9,M15:M15)</f>
        <v>1</v>
      </c>
      <c r="N16" s="24">
        <f t="shared" si="4"/>
        <v>260</v>
      </c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0</v>
      </c>
      <c r="T16" s="1">
        <f t="shared" si="4"/>
        <v>260</v>
      </c>
      <c r="U16" s="5">
        <f t="shared" si="4"/>
        <v>0</v>
      </c>
      <c r="V16" s="5">
        <f t="shared" si="4"/>
        <v>0</v>
      </c>
      <c r="W16" s="5">
        <f t="shared" si="4"/>
        <v>0</v>
      </c>
      <c r="X16" s="33">
        <f t="shared" si="4"/>
        <v>260</v>
      </c>
      <c r="Y16" s="45"/>
    </row>
    <row r="17" spans="1:25" s="5" customFormat="1" ht="18" customHeight="1" outlineLevel="2">
      <c r="A17" s="19" t="s">
        <v>60</v>
      </c>
      <c r="B17" s="35" t="s">
        <v>21</v>
      </c>
      <c r="C17" s="19" t="s">
        <v>56</v>
      </c>
      <c r="D17" s="31" t="s">
        <v>57</v>
      </c>
      <c r="E17" s="19"/>
      <c r="F17" s="19"/>
      <c r="G17" s="19"/>
      <c r="H17" s="19"/>
      <c r="I17" s="19"/>
      <c r="J17" s="19"/>
      <c r="K17" s="19">
        <v>614</v>
      </c>
      <c r="L17" s="18">
        <f t="shared" ref="L17:L22" si="5">COUNT(E17:K17)</f>
        <v>1</v>
      </c>
      <c r="M17" s="19">
        <f t="shared" ref="M17:M22" si="6">SUM(L17:L17)</f>
        <v>1</v>
      </c>
      <c r="N17" s="24">
        <f t="shared" ref="N17:N22" si="7">M17*260</f>
        <v>260</v>
      </c>
      <c r="O17" s="20"/>
      <c r="P17" s="20"/>
      <c r="Q17" s="20"/>
      <c r="R17" s="20"/>
      <c r="S17" s="20"/>
      <c r="T17" s="1">
        <f t="shared" ref="T17:T22" si="8">N17-SUM(O17:S17)</f>
        <v>260</v>
      </c>
      <c r="X17" s="33">
        <f t="shared" ref="X17:X22" si="9">N17+SUM(U17:W17)</f>
        <v>260</v>
      </c>
      <c r="Y17" s="45"/>
    </row>
    <row r="18" spans="1:25" s="5" customFormat="1" ht="18" customHeight="1" outlineLevel="2">
      <c r="A18" s="19" t="s">
        <v>60</v>
      </c>
      <c r="B18" s="35" t="s">
        <v>21</v>
      </c>
      <c r="C18" s="19" t="s">
        <v>56</v>
      </c>
      <c r="D18" s="31" t="s">
        <v>61</v>
      </c>
      <c r="E18" s="19">
        <v>510</v>
      </c>
      <c r="F18" s="19">
        <v>510</v>
      </c>
      <c r="G18" s="19">
        <v>509</v>
      </c>
      <c r="H18" s="19"/>
      <c r="I18" s="19"/>
      <c r="J18" s="19"/>
      <c r="K18" s="19"/>
      <c r="L18" s="18">
        <f t="shared" si="5"/>
        <v>3</v>
      </c>
      <c r="M18" s="19">
        <f t="shared" si="6"/>
        <v>3</v>
      </c>
      <c r="N18" s="24">
        <f t="shared" si="7"/>
        <v>780</v>
      </c>
      <c r="O18" s="20"/>
      <c r="P18" s="20"/>
      <c r="Q18" s="20"/>
      <c r="R18" s="20"/>
      <c r="S18" s="20"/>
      <c r="T18" s="1">
        <f t="shared" si="8"/>
        <v>780</v>
      </c>
      <c r="X18" s="33">
        <f t="shared" si="9"/>
        <v>780</v>
      </c>
      <c r="Y18" s="45"/>
    </row>
    <row r="19" spans="1:25" s="5" customFormat="1" ht="18" customHeight="1" outlineLevel="2">
      <c r="A19" s="19" t="s">
        <v>60</v>
      </c>
      <c r="B19" s="35" t="s">
        <v>21</v>
      </c>
      <c r="C19" s="19" t="s">
        <v>56</v>
      </c>
      <c r="D19" s="31" t="s">
        <v>62</v>
      </c>
      <c r="E19" s="19">
        <v>506</v>
      </c>
      <c r="F19" s="19">
        <v>506</v>
      </c>
      <c r="G19" s="19"/>
      <c r="H19" s="19"/>
      <c r="I19" s="19"/>
      <c r="J19" s="19"/>
      <c r="K19" s="19"/>
      <c r="L19" s="18">
        <f t="shared" si="5"/>
        <v>2</v>
      </c>
      <c r="M19" s="19">
        <f t="shared" si="6"/>
        <v>2</v>
      </c>
      <c r="N19" s="24">
        <f t="shared" si="7"/>
        <v>520</v>
      </c>
      <c r="O19" s="20"/>
      <c r="P19" s="20"/>
      <c r="Q19" s="20"/>
      <c r="R19" s="20"/>
      <c r="S19" s="20"/>
      <c r="T19" s="1">
        <f t="shared" si="8"/>
        <v>520</v>
      </c>
      <c r="X19" s="33">
        <f t="shared" si="9"/>
        <v>520</v>
      </c>
      <c r="Y19" s="45"/>
    </row>
    <row r="20" spans="1:25" s="5" customFormat="1" ht="18" customHeight="1" outlineLevel="2">
      <c r="A20" s="19" t="s">
        <v>60</v>
      </c>
      <c r="B20" s="35" t="s">
        <v>21</v>
      </c>
      <c r="C20" s="19" t="s">
        <v>68</v>
      </c>
      <c r="D20" s="31" t="s">
        <v>77</v>
      </c>
      <c r="E20" s="19"/>
      <c r="F20" s="19"/>
      <c r="G20" s="19"/>
      <c r="H20" s="19"/>
      <c r="I20" s="19"/>
      <c r="J20" s="19">
        <v>612</v>
      </c>
      <c r="K20" s="19"/>
      <c r="L20" s="18">
        <f t="shared" si="5"/>
        <v>1</v>
      </c>
      <c r="M20" s="19">
        <f t="shared" si="6"/>
        <v>1</v>
      </c>
      <c r="N20" s="24">
        <f t="shared" si="7"/>
        <v>260</v>
      </c>
      <c r="O20" s="20"/>
      <c r="P20" s="20"/>
      <c r="Q20" s="20"/>
      <c r="R20" s="20"/>
      <c r="S20" s="20"/>
      <c r="T20" s="1">
        <f t="shared" si="8"/>
        <v>260</v>
      </c>
      <c r="X20" s="33">
        <f t="shared" si="9"/>
        <v>260</v>
      </c>
      <c r="Y20" s="45"/>
    </row>
    <row r="21" spans="1:25" s="5" customFormat="1" ht="18" customHeight="1" outlineLevel="2">
      <c r="A21" s="19" t="s">
        <v>60</v>
      </c>
      <c r="B21" s="35" t="s">
        <v>21</v>
      </c>
      <c r="C21" s="37" t="s">
        <v>65</v>
      </c>
      <c r="D21" s="31" t="s">
        <v>148</v>
      </c>
      <c r="E21" s="19"/>
      <c r="F21" s="19"/>
      <c r="G21" s="19"/>
      <c r="H21" s="19"/>
      <c r="I21" s="19"/>
      <c r="J21" s="19"/>
      <c r="K21" s="19">
        <v>309</v>
      </c>
      <c r="L21" s="18">
        <f t="shared" si="5"/>
        <v>1</v>
      </c>
      <c r="M21" s="19">
        <f t="shared" si="6"/>
        <v>1</v>
      </c>
      <c r="N21" s="24">
        <f t="shared" si="7"/>
        <v>260</v>
      </c>
      <c r="O21" s="20"/>
      <c r="P21" s="20"/>
      <c r="Q21" s="20"/>
      <c r="R21" s="20"/>
      <c r="S21" s="20"/>
      <c r="T21" s="1">
        <f t="shared" si="8"/>
        <v>260</v>
      </c>
      <c r="X21" s="33">
        <f t="shared" si="9"/>
        <v>260</v>
      </c>
      <c r="Y21" s="45"/>
    </row>
    <row r="22" spans="1:25" s="5" customFormat="1" ht="18" customHeight="1" outlineLevel="2">
      <c r="A22" s="19" t="s">
        <v>60</v>
      </c>
      <c r="B22" s="35" t="s">
        <v>176</v>
      </c>
      <c r="C22" s="19" t="s">
        <v>65</v>
      </c>
      <c r="D22" s="17" t="s">
        <v>179</v>
      </c>
      <c r="E22" s="35"/>
      <c r="F22" s="35">
        <v>411</v>
      </c>
      <c r="G22" s="35"/>
      <c r="H22" s="35"/>
      <c r="I22" s="35"/>
      <c r="J22" s="35"/>
      <c r="K22" s="35"/>
      <c r="L22" s="18">
        <f t="shared" si="5"/>
        <v>1</v>
      </c>
      <c r="M22" s="19">
        <f t="shared" si="6"/>
        <v>1</v>
      </c>
      <c r="N22" s="24">
        <f t="shared" si="7"/>
        <v>260</v>
      </c>
      <c r="O22" s="1"/>
      <c r="P22" s="1"/>
      <c r="Q22" s="1"/>
      <c r="R22" s="1"/>
      <c r="S22" s="1"/>
      <c r="T22" s="1">
        <f t="shared" si="8"/>
        <v>260</v>
      </c>
      <c r="U22" s="39"/>
      <c r="V22" s="39"/>
      <c r="W22" s="39"/>
      <c r="X22" s="33">
        <f t="shared" si="9"/>
        <v>260</v>
      </c>
      <c r="Y22" s="45"/>
    </row>
    <row r="23" spans="1:25" s="5" customFormat="1" ht="18" customHeight="1" outlineLevel="1">
      <c r="A23" s="42" t="s">
        <v>185</v>
      </c>
      <c r="B23" s="35"/>
      <c r="C23" s="19"/>
      <c r="D23" s="17"/>
      <c r="E23" s="35"/>
      <c r="F23" s="35"/>
      <c r="G23" s="35"/>
      <c r="H23" s="35"/>
      <c r="I23" s="35"/>
      <c r="J23" s="35"/>
      <c r="K23" s="35"/>
      <c r="L23" s="18"/>
      <c r="M23" s="19">
        <f t="shared" ref="M23:X23" si="10">SUBTOTAL(9,M17:M22)</f>
        <v>9</v>
      </c>
      <c r="N23" s="24">
        <f t="shared" si="10"/>
        <v>2340</v>
      </c>
      <c r="O23" s="1">
        <f t="shared" si="10"/>
        <v>0</v>
      </c>
      <c r="P23" s="1">
        <f t="shared" si="10"/>
        <v>0</v>
      </c>
      <c r="Q23" s="1">
        <f t="shared" si="10"/>
        <v>0</v>
      </c>
      <c r="R23" s="1">
        <f t="shared" si="10"/>
        <v>0</v>
      </c>
      <c r="S23" s="1">
        <f t="shared" si="10"/>
        <v>0</v>
      </c>
      <c r="T23" s="1">
        <f t="shared" si="10"/>
        <v>2340</v>
      </c>
      <c r="U23" s="39">
        <f t="shared" si="10"/>
        <v>0</v>
      </c>
      <c r="V23" s="39">
        <f t="shared" si="10"/>
        <v>0</v>
      </c>
      <c r="W23" s="39">
        <f t="shared" si="10"/>
        <v>0</v>
      </c>
      <c r="X23" s="33">
        <f t="shared" si="10"/>
        <v>2340</v>
      </c>
      <c r="Y23" s="45"/>
    </row>
    <row r="24" spans="1:25" s="5" customFormat="1" ht="18" customHeight="1" outlineLevel="2">
      <c r="A24" s="19" t="s">
        <v>110</v>
      </c>
      <c r="B24" s="35" t="s">
        <v>21</v>
      </c>
      <c r="C24" s="19" t="s">
        <v>94</v>
      </c>
      <c r="D24" s="31" t="s">
        <v>95</v>
      </c>
      <c r="E24" s="19">
        <v>306</v>
      </c>
      <c r="F24" s="19"/>
      <c r="G24" s="19"/>
      <c r="H24" s="19"/>
      <c r="I24" s="19"/>
      <c r="J24" s="19"/>
      <c r="K24" s="19"/>
      <c r="L24" s="18">
        <f>COUNT(E24:K24)</f>
        <v>1</v>
      </c>
      <c r="M24" s="19">
        <f>SUM(L24:L24)</f>
        <v>1</v>
      </c>
      <c r="N24" s="24">
        <f>M24*260</f>
        <v>260</v>
      </c>
      <c r="O24" s="20"/>
      <c r="P24" s="20"/>
      <c r="Q24" s="20"/>
      <c r="R24" s="20"/>
      <c r="S24" s="20"/>
      <c r="T24" s="1">
        <f>N24-SUM(O24:S24)</f>
        <v>260</v>
      </c>
      <c r="X24" s="33">
        <f>N24+SUM(U24:W24)</f>
        <v>260</v>
      </c>
      <c r="Y24" s="45"/>
    </row>
    <row r="25" spans="1:25" s="5" customFormat="1" ht="18" customHeight="1" outlineLevel="1">
      <c r="A25" s="42" t="s">
        <v>186</v>
      </c>
      <c r="B25" s="35"/>
      <c r="C25" s="19"/>
      <c r="D25" s="31"/>
      <c r="E25" s="19"/>
      <c r="F25" s="19"/>
      <c r="G25" s="19"/>
      <c r="H25" s="19"/>
      <c r="I25" s="19"/>
      <c r="J25" s="19"/>
      <c r="K25" s="19"/>
      <c r="L25" s="18"/>
      <c r="M25" s="19">
        <f t="shared" ref="M25:X25" si="11">SUBTOTAL(9,M24:M24)</f>
        <v>1</v>
      </c>
      <c r="N25" s="24">
        <f t="shared" si="11"/>
        <v>260</v>
      </c>
      <c r="O25" s="20">
        <f t="shared" si="11"/>
        <v>0</v>
      </c>
      <c r="P25" s="20">
        <f t="shared" si="11"/>
        <v>0</v>
      </c>
      <c r="Q25" s="20">
        <f t="shared" si="11"/>
        <v>0</v>
      </c>
      <c r="R25" s="20">
        <f t="shared" si="11"/>
        <v>0</v>
      </c>
      <c r="S25" s="20">
        <f t="shared" si="11"/>
        <v>0</v>
      </c>
      <c r="T25" s="1">
        <f t="shared" si="11"/>
        <v>260</v>
      </c>
      <c r="U25" s="5">
        <f t="shared" si="11"/>
        <v>0</v>
      </c>
      <c r="V25" s="5">
        <f t="shared" si="11"/>
        <v>0</v>
      </c>
      <c r="W25" s="5">
        <f t="shared" si="11"/>
        <v>0</v>
      </c>
      <c r="X25" s="33">
        <f t="shared" si="11"/>
        <v>260</v>
      </c>
      <c r="Y25" s="45"/>
    </row>
    <row r="26" spans="1:25" s="5" customFormat="1" ht="18" customHeight="1" outlineLevel="2">
      <c r="A26" s="19" t="s">
        <v>154</v>
      </c>
      <c r="B26" s="38" t="s">
        <v>155</v>
      </c>
      <c r="C26" s="19" t="s">
        <v>156</v>
      </c>
      <c r="D26" s="17" t="s">
        <v>148</v>
      </c>
      <c r="E26" s="19"/>
      <c r="F26" s="19"/>
      <c r="G26" s="19"/>
      <c r="H26" s="19"/>
      <c r="I26" s="19"/>
      <c r="J26" s="19"/>
      <c r="K26" s="19">
        <v>310</v>
      </c>
      <c r="L26" s="18">
        <f>COUNT(E26:K26)</f>
        <v>1</v>
      </c>
      <c r="M26" s="19">
        <f>SUM(L26:L26)</f>
        <v>1</v>
      </c>
      <c r="N26" s="24">
        <f>M26*260</f>
        <v>260</v>
      </c>
      <c r="O26" s="20"/>
      <c r="P26" s="20"/>
      <c r="Q26" s="20"/>
      <c r="R26" s="20"/>
      <c r="S26" s="20"/>
      <c r="T26" s="1">
        <f>N26-SUM(O26:S26)</f>
        <v>260</v>
      </c>
      <c r="X26" s="33">
        <f>N26+SUM(U26:W26)</f>
        <v>260</v>
      </c>
      <c r="Y26" s="45"/>
    </row>
    <row r="27" spans="1:25" s="5" customFormat="1" ht="18" customHeight="1" outlineLevel="1">
      <c r="A27" s="42" t="s">
        <v>187</v>
      </c>
      <c r="B27" s="38"/>
      <c r="C27" s="19"/>
      <c r="D27" s="17"/>
      <c r="E27" s="19"/>
      <c r="F27" s="19"/>
      <c r="G27" s="19"/>
      <c r="H27" s="19"/>
      <c r="I27" s="19"/>
      <c r="J27" s="19"/>
      <c r="K27" s="19"/>
      <c r="L27" s="18"/>
      <c r="M27" s="19">
        <f t="shared" ref="M27:X27" si="12">SUBTOTAL(9,M26:M26)</f>
        <v>1</v>
      </c>
      <c r="N27" s="24">
        <f t="shared" si="12"/>
        <v>260</v>
      </c>
      <c r="O27" s="20">
        <f t="shared" si="12"/>
        <v>0</v>
      </c>
      <c r="P27" s="20">
        <f t="shared" si="12"/>
        <v>0</v>
      </c>
      <c r="Q27" s="20">
        <f t="shared" si="12"/>
        <v>0</v>
      </c>
      <c r="R27" s="20">
        <f t="shared" si="12"/>
        <v>0</v>
      </c>
      <c r="S27" s="20">
        <f t="shared" si="12"/>
        <v>0</v>
      </c>
      <c r="T27" s="1">
        <f t="shared" si="12"/>
        <v>260</v>
      </c>
      <c r="U27" s="5">
        <f t="shared" si="12"/>
        <v>0</v>
      </c>
      <c r="V27" s="5">
        <f t="shared" si="12"/>
        <v>0</v>
      </c>
      <c r="W27" s="5">
        <f t="shared" si="12"/>
        <v>0</v>
      </c>
      <c r="X27" s="33">
        <f t="shared" si="12"/>
        <v>260</v>
      </c>
      <c r="Y27" s="45"/>
    </row>
    <row r="28" spans="1:25" s="5" customFormat="1" ht="18" customHeight="1" outlineLevel="2">
      <c r="A28" s="19" t="s">
        <v>134</v>
      </c>
      <c r="B28" s="35" t="s">
        <v>21</v>
      </c>
      <c r="C28" s="37" t="s">
        <v>135</v>
      </c>
      <c r="D28" s="31" t="s">
        <v>78</v>
      </c>
      <c r="E28" s="19"/>
      <c r="F28" s="19"/>
      <c r="G28" s="19">
        <v>604</v>
      </c>
      <c r="H28" s="19">
        <v>604</v>
      </c>
      <c r="I28" s="19"/>
      <c r="J28" s="19"/>
      <c r="K28" s="19"/>
      <c r="L28" s="18">
        <f>COUNT(E28:K28)</f>
        <v>2</v>
      </c>
      <c r="M28" s="19">
        <f>SUM(L28:L28)</f>
        <v>2</v>
      </c>
      <c r="N28" s="24">
        <f>M28*260</f>
        <v>520</v>
      </c>
      <c r="O28" s="20"/>
      <c r="P28" s="20"/>
      <c r="Q28" s="20"/>
      <c r="R28" s="20"/>
      <c r="S28" s="20"/>
      <c r="T28" s="1">
        <f>N28-SUM(O28:S28)</f>
        <v>520</v>
      </c>
      <c r="X28" s="33">
        <f>N28+SUM(U28:W28)</f>
        <v>520</v>
      </c>
      <c r="Y28" s="45"/>
    </row>
    <row r="29" spans="1:25" s="5" customFormat="1" ht="18" customHeight="1" outlineLevel="1">
      <c r="A29" s="42" t="s">
        <v>188</v>
      </c>
      <c r="B29" s="35"/>
      <c r="C29" s="37"/>
      <c r="D29" s="31"/>
      <c r="E29" s="19"/>
      <c r="F29" s="19"/>
      <c r="G29" s="19"/>
      <c r="H29" s="19"/>
      <c r="I29" s="19"/>
      <c r="J29" s="19"/>
      <c r="K29" s="19"/>
      <c r="L29" s="18"/>
      <c r="M29" s="19">
        <f t="shared" ref="M29:X29" si="13">SUBTOTAL(9,M28:M28)</f>
        <v>2</v>
      </c>
      <c r="N29" s="24">
        <f t="shared" si="13"/>
        <v>520</v>
      </c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20">
        <f t="shared" si="13"/>
        <v>0</v>
      </c>
      <c r="T29" s="1">
        <f t="shared" si="13"/>
        <v>520</v>
      </c>
      <c r="U29" s="5">
        <f t="shared" si="13"/>
        <v>0</v>
      </c>
      <c r="V29" s="5">
        <f t="shared" si="13"/>
        <v>0</v>
      </c>
      <c r="W29" s="5">
        <f t="shared" si="13"/>
        <v>0</v>
      </c>
      <c r="X29" s="33">
        <f t="shared" si="13"/>
        <v>520</v>
      </c>
      <c r="Y29" s="45"/>
    </row>
    <row r="30" spans="1:25" s="5" customFormat="1" ht="18" customHeight="1" outlineLevel="2">
      <c r="A30" s="19" t="s">
        <v>145</v>
      </c>
      <c r="B30" s="35" t="s">
        <v>21</v>
      </c>
      <c r="C30" s="19" t="s">
        <v>97</v>
      </c>
      <c r="D30" s="31" t="s">
        <v>80</v>
      </c>
      <c r="E30" s="19">
        <v>111</v>
      </c>
      <c r="F30" s="19">
        <v>109</v>
      </c>
      <c r="G30" s="19">
        <v>110</v>
      </c>
      <c r="H30" s="19"/>
      <c r="I30" s="19"/>
      <c r="J30" s="19"/>
      <c r="K30" s="19"/>
      <c r="L30" s="18">
        <f>COUNT(E30:K30)</f>
        <v>3</v>
      </c>
      <c r="M30" s="19">
        <f>SUM(L30:L30)</f>
        <v>3</v>
      </c>
      <c r="N30" s="24">
        <f>M30*260</f>
        <v>780</v>
      </c>
      <c r="O30" s="20"/>
      <c r="P30" s="20"/>
      <c r="Q30" s="20"/>
      <c r="R30" s="20"/>
      <c r="S30" s="20"/>
      <c r="T30" s="1">
        <f>N30-SUM(O30:S30)</f>
        <v>780</v>
      </c>
      <c r="X30" s="33">
        <f>N30+SUM(U30:W30)</f>
        <v>780</v>
      </c>
      <c r="Y30" s="45"/>
    </row>
    <row r="31" spans="1:25" s="5" customFormat="1" ht="18" customHeight="1" outlineLevel="1">
      <c r="A31" s="42" t="s">
        <v>189</v>
      </c>
      <c r="B31" s="35"/>
      <c r="C31" s="19"/>
      <c r="D31" s="31"/>
      <c r="E31" s="19"/>
      <c r="F31" s="19"/>
      <c r="G31" s="19"/>
      <c r="H31" s="19"/>
      <c r="I31" s="19"/>
      <c r="J31" s="19"/>
      <c r="K31" s="19"/>
      <c r="L31" s="18"/>
      <c r="M31" s="19">
        <f t="shared" ref="M31:X31" si="14">SUBTOTAL(9,M30:M30)</f>
        <v>3</v>
      </c>
      <c r="N31" s="24">
        <f t="shared" si="14"/>
        <v>780</v>
      </c>
      <c r="O31" s="20">
        <f t="shared" si="14"/>
        <v>0</v>
      </c>
      <c r="P31" s="20">
        <f t="shared" si="14"/>
        <v>0</v>
      </c>
      <c r="Q31" s="20">
        <f t="shared" si="14"/>
        <v>0</v>
      </c>
      <c r="R31" s="20">
        <f t="shared" si="14"/>
        <v>0</v>
      </c>
      <c r="S31" s="20">
        <f t="shared" si="14"/>
        <v>0</v>
      </c>
      <c r="T31" s="1">
        <f t="shared" si="14"/>
        <v>780</v>
      </c>
      <c r="U31" s="5">
        <f t="shared" si="14"/>
        <v>0</v>
      </c>
      <c r="V31" s="5">
        <f t="shared" si="14"/>
        <v>0</v>
      </c>
      <c r="W31" s="5">
        <f t="shared" si="14"/>
        <v>0</v>
      </c>
      <c r="X31" s="33">
        <f t="shared" si="14"/>
        <v>780</v>
      </c>
      <c r="Y31" s="45"/>
    </row>
    <row r="32" spans="1:25" s="5" customFormat="1" ht="18" customHeight="1" outlineLevel="2">
      <c r="A32" s="19" t="s">
        <v>55</v>
      </c>
      <c r="B32" s="35" t="s">
        <v>21</v>
      </c>
      <c r="C32" s="19" t="s">
        <v>56</v>
      </c>
      <c r="D32" s="31" t="s">
        <v>57</v>
      </c>
      <c r="E32" s="19">
        <v>614</v>
      </c>
      <c r="F32" s="19"/>
      <c r="G32" s="19"/>
      <c r="I32" s="19"/>
      <c r="K32" s="19"/>
      <c r="L32" s="18">
        <f>COUNT(E32:K32)</f>
        <v>1</v>
      </c>
      <c r="M32" s="19">
        <f>SUM(L32:L32)</f>
        <v>1</v>
      </c>
      <c r="N32" s="24">
        <f>M32*260</f>
        <v>260</v>
      </c>
      <c r="O32" s="20"/>
      <c r="P32" s="20"/>
      <c r="Q32" s="20"/>
      <c r="R32" s="20"/>
      <c r="S32" s="20"/>
      <c r="T32" s="1">
        <f>N32-SUM(O32:S32)</f>
        <v>260</v>
      </c>
      <c r="X32" s="33">
        <f>N32+SUM(U32:W32)</f>
        <v>260</v>
      </c>
      <c r="Y32" s="45"/>
    </row>
    <row r="33" spans="1:25" s="5" customFormat="1" ht="18" customHeight="1" outlineLevel="2">
      <c r="A33" s="19" t="s">
        <v>55</v>
      </c>
      <c r="B33" s="35" t="s">
        <v>21</v>
      </c>
      <c r="C33" s="19" t="s">
        <v>68</v>
      </c>
      <c r="D33" s="31" t="s">
        <v>77</v>
      </c>
      <c r="E33" s="19"/>
      <c r="F33" s="19"/>
      <c r="G33" s="19"/>
      <c r="H33" s="19">
        <v>611</v>
      </c>
      <c r="I33" s="19">
        <v>611</v>
      </c>
      <c r="J33" s="19"/>
      <c r="K33" s="19"/>
      <c r="L33" s="18">
        <f>COUNT(E33:K33)</f>
        <v>2</v>
      </c>
      <c r="M33" s="19">
        <f>SUM(L33:L33)</f>
        <v>2</v>
      </c>
      <c r="N33" s="24">
        <f>M33*260</f>
        <v>520</v>
      </c>
      <c r="O33" s="20"/>
      <c r="P33" s="20"/>
      <c r="Q33" s="20"/>
      <c r="R33" s="20"/>
      <c r="S33" s="20"/>
      <c r="T33" s="1">
        <f>N33-SUM(O33:S33)</f>
        <v>520</v>
      </c>
      <c r="X33" s="33">
        <f>N33+SUM(U33:W33)</f>
        <v>520</v>
      </c>
      <c r="Y33" s="45"/>
    </row>
    <row r="34" spans="1:25" s="5" customFormat="1" ht="18" customHeight="1" outlineLevel="1">
      <c r="A34" s="42" t="s">
        <v>190</v>
      </c>
      <c r="B34" s="35"/>
      <c r="C34" s="19"/>
      <c r="D34" s="31"/>
      <c r="E34" s="19"/>
      <c r="F34" s="19"/>
      <c r="G34" s="19"/>
      <c r="H34" s="19"/>
      <c r="I34" s="19"/>
      <c r="J34" s="19"/>
      <c r="K34" s="19"/>
      <c r="L34" s="18"/>
      <c r="M34" s="19">
        <f t="shared" ref="M34:X34" si="15">SUBTOTAL(9,M32:M33)</f>
        <v>3</v>
      </c>
      <c r="N34" s="24">
        <f t="shared" si="15"/>
        <v>780</v>
      </c>
      <c r="O34" s="20">
        <f t="shared" si="15"/>
        <v>0</v>
      </c>
      <c r="P34" s="20">
        <f t="shared" si="15"/>
        <v>0</v>
      </c>
      <c r="Q34" s="20">
        <f t="shared" si="15"/>
        <v>0</v>
      </c>
      <c r="R34" s="20">
        <f t="shared" si="15"/>
        <v>0</v>
      </c>
      <c r="S34" s="20">
        <f t="shared" si="15"/>
        <v>0</v>
      </c>
      <c r="T34" s="1">
        <f t="shared" si="15"/>
        <v>780</v>
      </c>
      <c r="U34" s="5">
        <f t="shared" si="15"/>
        <v>0</v>
      </c>
      <c r="V34" s="5">
        <f t="shared" si="15"/>
        <v>0</v>
      </c>
      <c r="W34" s="5">
        <f t="shared" si="15"/>
        <v>0</v>
      </c>
      <c r="X34" s="33">
        <f t="shared" si="15"/>
        <v>780</v>
      </c>
      <c r="Y34" s="45"/>
    </row>
    <row r="35" spans="1:25" s="5" customFormat="1" ht="18" customHeight="1" outlineLevel="2">
      <c r="A35" s="19" t="s">
        <v>40</v>
      </c>
      <c r="B35" s="35" t="s">
        <v>41</v>
      </c>
      <c r="C35" s="19" t="s">
        <v>42</v>
      </c>
      <c r="D35" s="17" t="s">
        <v>43</v>
      </c>
      <c r="E35" s="19"/>
      <c r="F35" s="19">
        <v>607</v>
      </c>
      <c r="G35" s="19"/>
      <c r="H35" s="19"/>
      <c r="I35" s="19"/>
      <c r="J35" s="19"/>
      <c r="K35" s="19"/>
      <c r="L35" s="18">
        <f>COUNT(E35:K35)</f>
        <v>1</v>
      </c>
      <c r="M35" s="19">
        <f>SUM(L35:L35)</f>
        <v>1</v>
      </c>
      <c r="N35" s="24">
        <f>M35*260</f>
        <v>260</v>
      </c>
      <c r="O35" s="20"/>
      <c r="P35" s="20"/>
      <c r="Q35" s="20"/>
      <c r="R35" s="20"/>
      <c r="S35" s="20"/>
      <c r="T35" s="1">
        <f>N35-SUM(O35:S35)</f>
        <v>260</v>
      </c>
      <c r="X35" s="33">
        <f>N35+SUM(U35:W35)</f>
        <v>260</v>
      </c>
      <c r="Y35" s="45"/>
    </row>
    <row r="36" spans="1:25" s="5" customFormat="1" ht="18" customHeight="1" outlineLevel="2">
      <c r="A36" s="19" t="s">
        <v>40</v>
      </c>
      <c r="B36" s="35" t="s">
        <v>41</v>
      </c>
      <c r="C36" s="19" t="s">
        <v>42</v>
      </c>
      <c r="D36" s="17" t="s">
        <v>44</v>
      </c>
      <c r="E36" s="19"/>
      <c r="F36" s="19"/>
      <c r="G36" s="19">
        <v>608</v>
      </c>
      <c r="H36" s="19">
        <v>607</v>
      </c>
      <c r="I36" s="19"/>
      <c r="J36" s="19"/>
      <c r="K36" s="19"/>
      <c r="L36" s="18">
        <f>COUNT(E36:K36)</f>
        <v>2</v>
      </c>
      <c r="M36" s="19">
        <f>SUM(L36:L36)</f>
        <v>2</v>
      </c>
      <c r="N36" s="24">
        <f>M36*260</f>
        <v>520</v>
      </c>
      <c r="O36" s="20"/>
      <c r="P36" s="20"/>
      <c r="Q36" s="20"/>
      <c r="R36" s="20"/>
      <c r="S36" s="20"/>
      <c r="T36" s="1">
        <f>N36-SUM(O36:S36)</f>
        <v>520</v>
      </c>
      <c r="X36" s="33">
        <f>N36+SUM(U36:W36)</f>
        <v>520</v>
      </c>
      <c r="Y36" s="45"/>
    </row>
    <row r="37" spans="1:25" s="5" customFormat="1" ht="18" customHeight="1" outlineLevel="2">
      <c r="A37" s="19" t="s">
        <v>40</v>
      </c>
      <c r="B37" s="35" t="s">
        <v>41</v>
      </c>
      <c r="C37" s="19" t="s">
        <v>42</v>
      </c>
      <c r="D37" s="17" t="s">
        <v>45</v>
      </c>
      <c r="E37" s="19"/>
      <c r="F37" s="19">
        <v>608</v>
      </c>
      <c r="G37" s="19"/>
      <c r="H37" s="19"/>
      <c r="I37" s="19"/>
      <c r="J37" s="19"/>
      <c r="K37" s="19"/>
      <c r="L37" s="18">
        <f>COUNT(E37:K37)</f>
        <v>1</v>
      </c>
      <c r="M37" s="19">
        <f>SUM(L37:L37)</f>
        <v>1</v>
      </c>
      <c r="N37" s="24">
        <f>M37*260</f>
        <v>260</v>
      </c>
      <c r="O37" s="20"/>
      <c r="P37" s="20"/>
      <c r="Q37" s="20"/>
      <c r="R37" s="20"/>
      <c r="S37" s="20"/>
      <c r="T37" s="1">
        <f>N37-SUM(O37:S37)</f>
        <v>260</v>
      </c>
      <c r="X37" s="33">
        <f>N37+SUM(U37:W37)</f>
        <v>260</v>
      </c>
      <c r="Y37" s="45"/>
    </row>
    <row r="38" spans="1:25" s="5" customFormat="1" ht="18" customHeight="1" outlineLevel="2">
      <c r="A38" s="19" t="s">
        <v>40</v>
      </c>
      <c r="B38" s="35" t="s">
        <v>30</v>
      </c>
      <c r="C38" s="19" t="s">
        <v>51</v>
      </c>
      <c r="D38" s="31" t="s">
        <v>52</v>
      </c>
      <c r="E38" s="19"/>
      <c r="F38" s="19"/>
      <c r="G38" s="19"/>
      <c r="H38" s="19"/>
      <c r="I38" s="19">
        <v>414</v>
      </c>
      <c r="J38" s="19">
        <v>414</v>
      </c>
      <c r="K38" s="19"/>
      <c r="L38" s="18">
        <f>COUNT(E38:K38)</f>
        <v>2</v>
      </c>
      <c r="M38" s="19">
        <f>SUM(L38:L38)</f>
        <v>2</v>
      </c>
      <c r="N38" s="24">
        <f>M38*260</f>
        <v>520</v>
      </c>
      <c r="O38" s="20"/>
      <c r="P38" s="20"/>
      <c r="Q38" s="20"/>
      <c r="R38" s="20"/>
      <c r="S38" s="20"/>
      <c r="T38" s="1">
        <f>N38-SUM(O38:S38)</f>
        <v>520</v>
      </c>
      <c r="X38" s="33">
        <f>N38+SUM(U38:W38)</f>
        <v>520</v>
      </c>
      <c r="Y38" s="45"/>
    </row>
    <row r="39" spans="1:25" s="5" customFormat="1" ht="18" customHeight="1" outlineLevel="1">
      <c r="A39" s="42" t="s">
        <v>191</v>
      </c>
      <c r="B39" s="35"/>
      <c r="C39" s="19"/>
      <c r="D39" s="31"/>
      <c r="E39" s="19"/>
      <c r="F39" s="19"/>
      <c r="G39" s="19"/>
      <c r="H39" s="19"/>
      <c r="I39" s="19"/>
      <c r="J39" s="19"/>
      <c r="K39" s="19"/>
      <c r="L39" s="18"/>
      <c r="M39" s="19">
        <f t="shared" ref="M39:X39" si="16">SUBTOTAL(9,M35:M38)</f>
        <v>6</v>
      </c>
      <c r="N39" s="24">
        <f t="shared" si="16"/>
        <v>1560</v>
      </c>
      <c r="O39" s="20">
        <f t="shared" si="16"/>
        <v>0</v>
      </c>
      <c r="P39" s="20">
        <f t="shared" si="16"/>
        <v>0</v>
      </c>
      <c r="Q39" s="20">
        <f t="shared" si="16"/>
        <v>0</v>
      </c>
      <c r="R39" s="20">
        <f t="shared" si="16"/>
        <v>0</v>
      </c>
      <c r="S39" s="20">
        <f t="shared" si="16"/>
        <v>0</v>
      </c>
      <c r="T39" s="1">
        <f t="shared" si="16"/>
        <v>1560</v>
      </c>
      <c r="U39" s="5">
        <f t="shared" si="16"/>
        <v>0</v>
      </c>
      <c r="V39" s="5">
        <f t="shared" si="16"/>
        <v>0</v>
      </c>
      <c r="W39" s="5">
        <f t="shared" si="16"/>
        <v>0</v>
      </c>
      <c r="X39" s="33">
        <f t="shared" si="16"/>
        <v>1560</v>
      </c>
      <c r="Y39" s="45"/>
    </row>
    <row r="40" spans="1:25" s="5" customFormat="1" ht="18" customHeight="1" outlineLevel="2">
      <c r="A40" s="19" t="s">
        <v>29</v>
      </c>
      <c r="B40" s="35" t="s">
        <v>30</v>
      </c>
      <c r="C40" s="19" t="s">
        <v>31</v>
      </c>
      <c r="D40" s="17" t="s">
        <v>32</v>
      </c>
      <c r="E40" s="19"/>
      <c r="F40" s="19"/>
      <c r="G40" s="19">
        <v>205</v>
      </c>
      <c r="H40" s="19">
        <v>205</v>
      </c>
      <c r="I40" s="19"/>
      <c r="J40" s="19"/>
      <c r="K40" s="19"/>
      <c r="L40" s="18">
        <f>COUNT(E40:K40)</f>
        <v>2</v>
      </c>
      <c r="M40" s="19">
        <f>SUM(L40:L40)</f>
        <v>2</v>
      </c>
      <c r="N40" s="24">
        <f>M40*260</f>
        <v>520</v>
      </c>
      <c r="O40" s="20"/>
      <c r="P40" s="20"/>
      <c r="Q40" s="20"/>
      <c r="R40" s="20"/>
      <c r="S40" s="20"/>
      <c r="T40" s="1">
        <f>N40-SUM(O40:S40)</f>
        <v>520</v>
      </c>
      <c r="X40" s="33">
        <f>N40+SUM(U40:W40)</f>
        <v>520</v>
      </c>
      <c r="Y40" s="45"/>
    </row>
    <row r="41" spans="1:25" s="5" customFormat="1" ht="18" customHeight="1" outlineLevel="2">
      <c r="A41" s="19" t="s">
        <v>29</v>
      </c>
      <c r="B41" s="35" t="s">
        <v>21</v>
      </c>
      <c r="C41" s="19" t="s">
        <v>73</v>
      </c>
      <c r="D41" s="17" t="s">
        <v>74</v>
      </c>
      <c r="E41" s="19">
        <v>201</v>
      </c>
      <c r="F41" s="19">
        <v>202</v>
      </c>
      <c r="G41" s="19">
        <v>104</v>
      </c>
      <c r="H41" s="19">
        <v>208</v>
      </c>
      <c r="I41" s="19"/>
      <c r="J41" s="19"/>
      <c r="K41" s="19"/>
      <c r="L41" s="18">
        <f>COUNT(E41:K41)</f>
        <v>4</v>
      </c>
      <c r="M41" s="19">
        <f>SUM(L41:L41)</f>
        <v>4</v>
      </c>
      <c r="N41" s="24">
        <f>M41*260</f>
        <v>1040</v>
      </c>
      <c r="O41" s="20"/>
      <c r="P41" s="20"/>
      <c r="Q41" s="20"/>
      <c r="R41" s="20"/>
      <c r="S41" s="20"/>
      <c r="T41" s="1">
        <f>N41-SUM(O41:S41)</f>
        <v>1040</v>
      </c>
      <c r="X41" s="33">
        <f>N41+SUM(U41:W41)</f>
        <v>1040</v>
      </c>
      <c r="Y41" s="45"/>
    </row>
    <row r="42" spans="1:25" s="5" customFormat="1" ht="18" customHeight="1" outlineLevel="1">
      <c r="A42" s="42" t="s">
        <v>192</v>
      </c>
      <c r="B42" s="35"/>
      <c r="C42" s="19"/>
      <c r="D42" s="17"/>
      <c r="E42" s="19"/>
      <c r="F42" s="19"/>
      <c r="G42" s="19"/>
      <c r="H42" s="19"/>
      <c r="I42" s="19"/>
      <c r="J42" s="19"/>
      <c r="K42" s="19"/>
      <c r="L42" s="18"/>
      <c r="M42" s="19">
        <f t="shared" ref="M42:X42" si="17">SUBTOTAL(9,M40:M41)</f>
        <v>6</v>
      </c>
      <c r="N42" s="24">
        <f t="shared" si="17"/>
        <v>1560</v>
      </c>
      <c r="O42" s="20">
        <f t="shared" si="17"/>
        <v>0</v>
      </c>
      <c r="P42" s="20">
        <f t="shared" si="17"/>
        <v>0</v>
      </c>
      <c r="Q42" s="20">
        <f t="shared" si="17"/>
        <v>0</v>
      </c>
      <c r="R42" s="20">
        <f t="shared" si="17"/>
        <v>0</v>
      </c>
      <c r="S42" s="20">
        <f t="shared" si="17"/>
        <v>0</v>
      </c>
      <c r="T42" s="1">
        <f t="shared" si="17"/>
        <v>1560</v>
      </c>
      <c r="U42" s="5">
        <f t="shared" si="17"/>
        <v>0</v>
      </c>
      <c r="V42" s="5">
        <f t="shared" si="17"/>
        <v>0</v>
      </c>
      <c r="W42" s="5">
        <f t="shared" si="17"/>
        <v>0</v>
      </c>
      <c r="X42" s="33">
        <f t="shared" si="17"/>
        <v>1560</v>
      </c>
      <c r="Y42" s="45"/>
    </row>
    <row r="43" spans="1:25" s="5" customFormat="1" ht="18" customHeight="1" outlineLevel="2">
      <c r="A43" s="19" t="s">
        <v>50</v>
      </c>
      <c r="B43" s="35" t="s">
        <v>30</v>
      </c>
      <c r="C43" s="19" t="s">
        <v>51</v>
      </c>
      <c r="D43" s="31" t="s">
        <v>52</v>
      </c>
      <c r="E43" s="19"/>
      <c r="F43" s="19"/>
      <c r="G43" s="19"/>
      <c r="H43" s="19">
        <v>414</v>
      </c>
      <c r="I43" s="19"/>
      <c r="J43" s="19"/>
      <c r="K43" s="19"/>
      <c r="L43" s="18">
        <f>COUNT(E43:K43)</f>
        <v>1</v>
      </c>
      <c r="M43" s="19">
        <f>SUM(L43:L43)</f>
        <v>1</v>
      </c>
      <c r="N43" s="24">
        <f>M43*260</f>
        <v>260</v>
      </c>
      <c r="O43" s="20"/>
      <c r="P43" s="20"/>
      <c r="Q43" s="20"/>
      <c r="R43" s="20"/>
      <c r="S43" s="20"/>
      <c r="T43" s="1">
        <f>N43-SUM(O43:S43)</f>
        <v>260</v>
      </c>
      <c r="X43" s="33">
        <f>N43+SUM(U43:W43)</f>
        <v>260</v>
      </c>
      <c r="Y43" s="45"/>
    </row>
    <row r="44" spans="1:25" s="5" customFormat="1" ht="18" customHeight="1" outlineLevel="2">
      <c r="A44" s="19" t="s">
        <v>68</v>
      </c>
      <c r="B44" s="35" t="s">
        <v>21</v>
      </c>
      <c r="C44" s="19" t="s">
        <v>67</v>
      </c>
      <c r="D44" s="17" t="s">
        <v>63</v>
      </c>
      <c r="E44" s="19"/>
      <c r="F44" s="19">
        <v>302</v>
      </c>
      <c r="G44" s="19"/>
      <c r="H44" s="19">
        <v>304</v>
      </c>
      <c r="I44" s="19"/>
      <c r="J44" s="19"/>
      <c r="K44" s="19"/>
      <c r="L44" s="18">
        <f>COUNT(E44:K44)</f>
        <v>2</v>
      </c>
      <c r="M44" s="19">
        <f>SUM(L44:L44)</f>
        <v>2</v>
      </c>
      <c r="N44" s="24">
        <f>M44*260</f>
        <v>520</v>
      </c>
      <c r="O44" s="20"/>
      <c r="P44" s="20"/>
      <c r="Q44" s="20"/>
      <c r="R44" s="20"/>
      <c r="S44" s="20"/>
      <c r="T44" s="1">
        <f>N44-SUM(O44:S44)</f>
        <v>520</v>
      </c>
      <c r="X44" s="33">
        <f>N44+SUM(U44:W44)</f>
        <v>520</v>
      </c>
      <c r="Y44" s="45"/>
    </row>
    <row r="45" spans="1:25" s="5" customFormat="1" ht="18" customHeight="1" outlineLevel="2">
      <c r="A45" s="19" t="s">
        <v>177</v>
      </c>
      <c r="B45" s="35" t="s">
        <v>176</v>
      </c>
      <c r="C45" s="19" t="s">
        <v>178</v>
      </c>
      <c r="D45" s="17" t="s">
        <v>47</v>
      </c>
      <c r="E45" s="35"/>
      <c r="F45" s="35">
        <v>407</v>
      </c>
      <c r="G45" s="35"/>
      <c r="H45" s="35"/>
      <c r="I45" s="35"/>
      <c r="J45" s="35"/>
      <c r="K45" s="35"/>
      <c r="L45" s="18">
        <f>COUNT(E45:K45)</f>
        <v>1</v>
      </c>
      <c r="M45" s="19">
        <f>SUM(L45:L45)</f>
        <v>1</v>
      </c>
      <c r="N45" s="24">
        <f>M45*260</f>
        <v>260</v>
      </c>
      <c r="O45" s="1"/>
      <c r="P45" s="1"/>
      <c r="Q45" s="1"/>
      <c r="R45" s="1"/>
      <c r="S45" s="1"/>
      <c r="T45" s="1">
        <f>N45-SUM(O45:S45)</f>
        <v>260</v>
      </c>
      <c r="U45" s="39"/>
      <c r="V45" s="39"/>
      <c r="W45" s="39"/>
      <c r="X45" s="33">
        <f>N45+SUM(U45:W45)</f>
        <v>260</v>
      </c>
      <c r="Y45" s="45"/>
    </row>
    <row r="46" spans="1:25" s="5" customFormat="1" ht="18" customHeight="1" outlineLevel="1">
      <c r="A46" s="42" t="s">
        <v>193</v>
      </c>
      <c r="B46" s="35"/>
      <c r="C46" s="19"/>
      <c r="D46" s="17"/>
      <c r="E46" s="35"/>
      <c r="F46" s="35"/>
      <c r="G46" s="35"/>
      <c r="H46" s="35"/>
      <c r="I46" s="35"/>
      <c r="J46" s="35"/>
      <c r="K46" s="35"/>
      <c r="L46" s="18"/>
      <c r="M46" s="19">
        <f t="shared" ref="M46:X46" si="18">SUBTOTAL(9,M43:M45)</f>
        <v>4</v>
      </c>
      <c r="N46" s="24">
        <f t="shared" si="18"/>
        <v>1040</v>
      </c>
      <c r="O46" s="1">
        <f t="shared" si="18"/>
        <v>0</v>
      </c>
      <c r="P46" s="1">
        <f t="shared" si="18"/>
        <v>0</v>
      </c>
      <c r="Q46" s="1">
        <f t="shared" si="18"/>
        <v>0</v>
      </c>
      <c r="R46" s="1">
        <f t="shared" si="18"/>
        <v>0</v>
      </c>
      <c r="S46" s="1">
        <f t="shared" si="18"/>
        <v>0</v>
      </c>
      <c r="T46" s="1">
        <f t="shared" si="18"/>
        <v>1040</v>
      </c>
      <c r="U46" s="39">
        <f t="shared" si="18"/>
        <v>0</v>
      </c>
      <c r="V46" s="39">
        <f t="shared" si="18"/>
        <v>0</v>
      </c>
      <c r="W46" s="39">
        <f t="shared" si="18"/>
        <v>0</v>
      </c>
      <c r="X46" s="33">
        <f t="shared" si="18"/>
        <v>1040</v>
      </c>
      <c r="Y46" s="45"/>
    </row>
    <row r="47" spans="1:25" s="5" customFormat="1" ht="18" customHeight="1" outlineLevel="2">
      <c r="A47" s="19" t="s">
        <v>51</v>
      </c>
      <c r="B47" s="38" t="s">
        <v>155</v>
      </c>
      <c r="C47" s="19" t="s">
        <v>156</v>
      </c>
      <c r="D47" s="17" t="s">
        <v>159</v>
      </c>
      <c r="E47" s="19"/>
      <c r="F47" s="19"/>
      <c r="G47" s="19">
        <v>414</v>
      </c>
      <c r="H47" s="19"/>
      <c r="I47" s="19"/>
      <c r="J47" s="19"/>
      <c r="K47" s="19"/>
      <c r="L47" s="18">
        <f>COUNT(E47:K47)</f>
        <v>1</v>
      </c>
      <c r="M47" s="19">
        <f>SUM(L47:L47)</f>
        <v>1</v>
      </c>
      <c r="N47" s="24">
        <f>M47*260</f>
        <v>260</v>
      </c>
      <c r="O47" s="20"/>
      <c r="P47" s="20"/>
      <c r="Q47" s="20"/>
      <c r="R47" s="20"/>
      <c r="S47" s="20"/>
      <c r="T47" s="1">
        <f>N47-SUM(O47:S47)</f>
        <v>260</v>
      </c>
      <c r="X47" s="33">
        <f>N47+SUM(U47:W47)</f>
        <v>260</v>
      </c>
      <c r="Y47" s="45"/>
    </row>
    <row r="48" spans="1:25" s="5" customFormat="1" ht="18" customHeight="1" outlineLevel="1">
      <c r="A48" s="42" t="s">
        <v>194</v>
      </c>
      <c r="B48" s="38"/>
      <c r="C48" s="19"/>
      <c r="D48" s="17"/>
      <c r="E48" s="19"/>
      <c r="F48" s="19"/>
      <c r="G48" s="19"/>
      <c r="H48" s="19"/>
      <c r="I48" s="19"/>
      <c r="J48" s="19"/>
      <c r="K48" s="19"/>
      <c r="L48" s="18"/>
      <c r="M48" s="19">
        <f t="shared" ref="M48:X48" si="19">SUBTOTAL(9,M47:M47)</f>
        <v>1</v>
      </c>
      <c r="N48" s="24">
        <f t="shared" si="19"/>
        <v>260</v>
      </c>
      <c r="O48" s="20">
        <f t="shared" si="19"/>
        <v>0</v>
      </c>
      <c r="P48" s="20">
        <f t="shared" si="19"/>
        <v>0</v>
      </c>
      <c r="Q48" s="20">
        <f t="shared" si="19"/>
        <v>0</v>
      </c>
      <c r="R48" s="20">
        <f t="shared" si="19"/>
        <v>0</v>
      </c>
      <c r="S48" s="20">
        <f t="shared" si="19"/>
        <v>0</v>
      </c>
      <c r="T48" s="1">
        <f t="shared" si="19"/>
        <v>260</v>
      </c>
      <c r="U48" s="5">
        <f t="shared" si="19"/>
        <v>0</v>
      </c>
      <c r="V48" s="5">
        <f t="shared" si="19"/>
        <v>0</v>
      </c>
      <c r="W48" s="5">
        <f t="shared" si="19"/>
        <v>0</v>
      </c>
      <c r="X48" s="33">
        <f t="shared" si="19"/>
        <v>260</v>
      </c>
      <c r="Y48" s="45"/>
    </row>
    <row r="49" spans="1:25" s="5" customFormat="1" ht="18" customHeight="1" outlineLevel="2">
      <c r="A49" s="19" t="s">
        <v>168</v>
      </c>
      <c r="B49" s="35" t="s">
        <v>131</v>
      </c>
      <c r="C49" s="19" t="s">
        <v>169</v>
      </c>
      <c r="D49" s="36" t="s">
        <v>170</v>
      </c>
      <c r="E49" s="35"/>
      <c r="F49" s="35"/>
      <c r="G49" s="35"/>
      <c r="H49" s="35"/>
      <c r="I49" s="35"/>
      <c r="J49" s="35"/>
      <c r="K49" s="35"/>
      <c r="L49" s="18">
        <f>COUNT(E49:K49)</f>
        <v>0</v>
      </c>
      <c r="M49" s="19">
        <f>SUM(L49:L49)</f>
        <v>0</v>
      </c>
      <c r="N49" s="24">
        <f>M49*260</f>
        <v>0</v>
      </c>
      <c r="O49" s="1"/>
      <c r="P49" s="1"/>
      <c r="Q49" s="1"/>
      <c r="R49" s="1"/>
      <c r="S49" s="1"/>
      <c r="T49" s="1">
        <f>N49-SUM(O49:S49)</f>
        <v>0</v>
      </c>
      <c r="U49" s="39">
        <v>159</v>
      </c>
      <c r="V49" s="39"/>
      <c r="W49" s="39">
        <v>127</v>
      </c>
      <c r="X49" s="33">
        <f>N49+SUM(U49:W49)</f>
        <v>286</v>
      </c>
      <c r="Y49" s="45"/>
    </row>
    <row r="50" spans="1:25" s="5" customFormat="1" ht="18" customHeight="1" outlineLevel="1">
      <c r="A50" s="42" t="s">
        <v>195</v>
      </c>
      <c r="B50" s="35"/>
      <c r="C50" s="19"/>
      <c r="D50" s="36"/>
      <c r="E50" s="35"/>
      <c r="F50" s="35"/>
      <c r="G50" s="35"/>
      <c r="H50" s="35"/>
      <c r="I50" s="35"/>
      <c r="J50" s="35"/>
      <c r="K50" s="35"/>
      <c r="L50" s="18"/>
      <c r="M50" s="19">
        <f t="shared" ref="M50:X50" si="20">SUBTOTAL(9,M49:M49)</f>
        <v>0</v>
      </c>
      <c r="N50" s="24">
        <f t="shared" si="20"/>
        <v>0</v>
      </c>
      <c r="O50" s="1">
        <f t="shared" si="20"/>
        <v>0</v>
      </c>
      <c r="P50" s="1">
        <f t="shared" si="20"/>
        <v>0</v>
      </c>
      <c r="Q50" s="1">
        <f t="shared" si="20"/>
        <v>0</v>
      </c>
      <c r="R50" s="1">
        <f t="shared" si="20"/>
        <v>0</v>
      </c>
      <c r="S50" s="1">
        <f t="shared" si="20"/>
        <v>0</v>
      </c>
      <c r="T50" s="1">
        <f t="shared" si="20"/>
        <v>0</v>
      </c>
      <c r="U50" s="39">
        <f t="shared" si="20"/>
        <v>159</v>
      </c>
      <c r="V50" s="39">
        <f t="shared" si="20"/>
        <v>0</v>
      </c>
      <c r="W50" s="39">
        <f t="shared" si="20"/>
        <v>127</v>
      </c>
      <c r="X50" s="33">
        <f t="shared" si="20"/>
        <v>286</v>
      </c>
      <c r="Y50" s="45"/>
    </row>
    <row r="51" spans="1:25" s="5" customFormat="1" ht="18" customHeight="1" outlineLevel="2">
      <c r="A51" s="19" t="s">
        <v>96</v>
      </c>
      <c r="B51" s="35" t="s">
        <v>21</v>
      </c>
      <c r="C51" s="19" t="s">
        <v>73</v>
      </c>
      <c r="D51" s="31" t="s">
        <v>80</v>
      </c>
      <c r="E51" s="19"/>
      <c r="F51" s="19"/>
      <c r="G51" s="19">
        <v>212</v>
      </c>
      <c r="H51" s="19"/>
      <c r="I51" s="19"/>
      <c r="J51" s="19"/>
      <c r="K51" s="19"/>
      <c r="L51" s="18">
        <f>COUNT(E51:K51)</f>
        <v>1</v>
      </c>
      <c r="M51" s="19">
        <f>SUM(L51:L51)</f>
        <v>1</v>
      </c>
      <c r="N51" s="24">
        <f>M51*260</f>
        <v>260</v>
      </c>
      <c r="O51" s="20"/>
      <c r="P51" s="20"/>
      <c r="Q51" s="20"/>
      <c r="R51" s="20"/>
      <c r="S51" s="20"/>
      <c r="T51" s="1">
        <f>N51-SUM(O51:S51)</f>
        <v>260</v>
      </c>
      <c r="X51" s="33">
        <f>N51+SUM(U51:W51)</f>
        <v>260</v>
      </c>
      <c r="Y51" s="45"/>
    </row>
    <row r="52" spans="1:25" s="5" customFormat="1" ht="18" customHeight="1" outlineLevel="1">
      <c r="A52" s="42" t="s">
        <v>196</v>
      </c>
      <c r="B52" s="35"/>
      <c r="C52" s="19"/>
      <c r="D52" s="31"/>
      <c r="E52" s="19"/>
      <c r="F52" s="19"/>
      <c r="G52" s="19"/>
      <c r="H52" s="19"/>
      <c r="I52" s="19"/>
      <c r="J52" s="19"/>
      <c r="K52" s="19"/>
      <c r="L52" s="18"/>
      <c r="M52" s="19">
        <f t="shared" ref="M52:X52" si="21">SUBTOTAL(9,M51:M51)</f>
        <v>1</v>
      </c>
      <c r="N52" s="24">
        <f t="shared" si="21"/>
        <v>260</v>
      </c>
      <c r="O52" s="20">
        <f t="shared" si="21"/>
        <v>0</v>
      </c>
      <c r="P52" s="20">
        <f t="shared" si="21"/>
        <v>0</v>
      </c>
      <c r="Q52" s="20">
        <f t="shared" si="21"/>
        <v>0</v>
      </c>
      <c r="R52" s="20">
        <f t="shared" si="21"/>
        <v>0</v>
      </c>
      <c r="S52" s="20">
        <f t="shared" si="21"/>
        <v>0</v>
      </c>
      <c r="T52" s="1">
        <f t="shared" si="21"/>
        <v>260</v>
      </c>
      <c r="U52" s="5">
        <f t="shared" si="21"/>
        <v>0</v>
      </c>
      <c r="V52" s="5">
        <f t="shared" si="21"/>
        <v>0</v>
      </c>
      <c r="W52" s="5">
        <f t="shared" si="21"/>
        <v>0</v>
      </c>
      <c r="X52" s="33">
        <f t="shared" si="21"/>
        <v>260</v>
      </c>
      <c r="Y52" s="45"/>
    </row>
    <row r="53" spans="1:25" s="5" customFormat="1" ht="18" customHeight="1" outlineLevel="2">
      <c r="A53" s="19" t="s">
        <v>70</v>
      </c>
      <c r="B53" s="35" t="s">
        <v>21</v>
      </c>
      <c r="C53" s="19" t="s">
        <v>65</v>
      </c>
      <c r="D53" s="31" t="s">
        <v>62</v>
      </c>
      <c r="E53" s="19"/>
      <c r="F53" s="19"/>
      <c r="G53" s="19"/>
      <c r="H53" s="19"/>
      <c r="I53" s="19"/>
      <c r="J53" s="19"/>
      <c r="K53" s="19">
        <v>310</v>
      </c>
      <c r="L53" s="18">
        <f>COUNT(E53:K53)</f>
        <v>1</v>
      </c>
      <c r="M53" s="19">
        <f>SUM(L53:L53)</f>
        <v>1</v>
      </c>
      <c r="N53" s="24">
        <f>M53*260</f>
        <v>260</v>
      </c>
      <c r="O53" s="20"/>
      <c r="P53" s="20"/>
      <c r="Q53" s="20"/>
      <c r="R53" s="20"/>
      <c r="S53" s="20"/>
      <c r="T53" s="1">
        <f>N53-SUM(O53:S53)</f>
        <v>260</v>
      </c>
      <c r="X53" s="33">
        <f>N53+SUM(U53:W53)</f>
        <v>260</v>
      </c>
      <c r="Y53" s="45"/>
    </row>
    <row r="54" spans="1:25" s="5" customFormat="1" ht="18" customHeight="1" outlineLevel="2">
      <c r="A54" s="19" t="s">
        <v>70</v>
      </c>
      <c r="B54" s="35" t="s">
        <v>21</v>
      </c>
      <c r="C54" s="19" t="s">
        <v>67</v>
      </c>
      <c r="D54" s="31" t="s">
        <v>78</v>
      </c>
      <c r="E54" s="19"/>
      <c r="F54" s="19"/>
      <c r="G54" s="19"/>
      <c r="H54" s="19"/>
      <c r="I54" s="19"/>
      <c r="J54" s="19"/>
      <c r="K54" s="19">
        <v>301</v>
      </c>
      <c r="L54" s="18">
        <f>COUNT(E54:K54)</f>
        <v>1</v>
      </c>
      <c r="M54" s="19">
        <f>SUM(L54:L54)</f>
        <v>1</v>
      </c>
      <c r="N54" s="24">
        <f>M54*260</f>
        <v>260</v>
      </c>
      <c r="O54" s="20"/>
      <c r="P54" s="20"/>
      <c r="Q54" s="20"/>
      <c r="R54" s="20"/>
      <c r="S54" s="20"/>
      <c r="T54" s="1">
        <f>N54-SUM(O54:S54)</f>
        <v>260</v>
      </c>
      <c r="X54" s="33">
        <f>N54+SUM(U54:W54)</f>
        <v>260</v>
      </c>
      <c r="Y54" s="45"/>
    </row>
    <row r="55" spans="1:25" s="5" customFormat="1" ht="18" customHeight="1" outlineLevel="2">
      <c r="A55" s="19" t="s">
        <v>70</v>
      </c>
      <c r="B55" s="35" t="s">
        <v>21</v>
      </c>
      <c r="C55" s="37" t="s">
        <v>67</v>
      </c>
      <c r="D55" s="31" t="s">
        <v>148</v>
      </c>
      <c r="E55" s="19"/>
      <c r="F55" s="19"/>
      <c r="G55" s="19"/>
      <c r="H55" s="19"/>
      <c r="I55" s="19"/>
      <c r="J55" s="19"/>
      <c r="K55" s="19">
        <v>302</v>
      </c>
      <c r="L55" s="18">
        <f>COUNT(E55:K55)</f>
        <v>1</v>
      </c>
      <c r="M55" s="19">
        <f>SUM(L55:L55)</f>
        <v>1</v>
      </c>
      <c r="N55" s="24">
        <f>M55*260</f>
        <v>260</v>
      </c>
      <c r="O55" s="20"/>
      <c r="P55" s="20"/>
      <c r="Q55" s="20"/>
      <c r="R55" s="20"/>
      <c r="S55" s="20"/>
      <c r="T55" s="1">
        <f>N55-SUM(O55:S55)</f>
        <v>260</v>
      </c>
      <c r="X55" s="33">
        <f>N55+SUM(U55:W55)</f>
        <v>260</v>
      </c>
      <c r="Y55" s="45"/>
    </row>
    <row r="56" spans="1:25" s="5" customFormat="1" ht="18" customHeight="1" outlineLevel="1">
      <c r="A56" s="42" t="s">
        <v>197</v>
      </c>
      <c r="B56" s="35"/>
      <c r="C56" s="37"/>
      <c r="D56" s="31"/>
      <c r="E56" s="19"/>
      <c r="F56" s="19"/>
      <c r="G56" s="19"/>
      <c r="H56" s="19"/>
      <c r="I56" s="19"/>
      <c r="J56" s="19"/>
      <c r="K56" s="19"/>
      <c r="L56" s="18"/>
      <c r="M56" s="19">
        <f t="shared" ref="M56:X56" si="22">SUBTOTAL(9,M53:M55)</f>
        <v>3</v>
      </c>
      <c r="N56" s="24">
        <f t="shared" si="22"/>
        <v>780</v>
      </c>
      <c r="O56" s="20">
        <f t="shared" si="22"/>
        <v>0</v>
      </c>
      <c r="P56" s="20">
        <f t="shared" si="22"/>
        <v>0</v>
      </c>
      <c r="Q56" s="20">
        <f t="shared" si="22"/>
        <v>0</v>
      </c>
      <c r="R56" s="20">
        <f t="shared" si="22"/>
        <v>0</v>
      </c>
      <c r="S56" s="20">
        <f t="shared" si="22"/>
        <v>0</v>
      </c>
      <c r="T56" s="1">
        <f t="shared" si="22"/>
        <v>780</v>
      </c>
      <c r="U56" s="5">
        <f t="shared" si="22"/>
        <v>0</v>
      </c>
      <c r="V56" s="5">
        <f t="shared" si="22"/>
        <v>0</v>
      </c>
      <c r="W56" s="5">
        <f t="shared" si="22"/>
        <v>0</v>
      </c>
      <c r="X56" s="33">
        <f t="shared" si="22"/>
        <v>780</v>
      </c>
      <c r="Y56" s="45"/>
    </row>
    <row r="57" spans="1:25" s="5" customFormat="1" ht="18" customHeight="1" outlineLevel="2">
      <c r="A57" s="5" t="s">
        <v>81</v>
      </c>
      <c r="B57" s="35" t="s">
        <v>21</v>
      </c>
      <c r="C57" s="19" t="s">
        <v>82</v>
      </c>
      <c r="D57" s="17" t="s">
        <v>69</v>
      </c>
      <c r="E57" s="19"/>
      <c r="F57" s="19">
        <v>401</v>
      </c>
      <c r="G57" s="19"/>
      <c r="H57" s="19">
        <v>402</v>
      </c>
      <c r="I57" s="19"/>
      <c r="J57" s="19"/>
      <c r="K57" s="19"/>
      <c r="L57" s="18">
        <f>COUNT(E57:K57)</f>
        <v>2</v>
      </c>
      <c r="M57" s="19">
        <f>SUM(L57:L57)</f>
        <v>2</v>
      </c>
      <c r="N57" s="24">
        <f>M57*260</f>
        <v>520</v>
      </c>
      <c r="O57" s="20"/>
      <c r="P57" s="20"/>
      <c r="Q57" s="20"/>
      <c r="R57" s="20"/>
      <c r="S57" s="20"/>
      <c r="T57" s="1">
        <f>N57-SUM(O57:S57)</f>
        <v>520</v>
      </c>
      <c r="X57" s="33">
        <f>N57+SUM(U57:W57)</f>
        <v>520</v>
      </c>
      <c r="Y57" s="45"/>
    </row>
    <row r="58" spans="1:25" s="5" customFormat="1" ht="18" customHeight="1" outlineLevel="2">
      <c r="A58" s="5" t="s">
        <v>81</v>
      </c>
      <c r="B58" s="35" t="s">
        <v>21</v>
      </c>
      <c r="C58" s="19" t="s">
        <v>86</v>
      </c>
      <c r="D58" s="31" t="s">
        <v>63</v>
      </c>
      <c r="E58" s="19">
        <v>501</v>
      </c>
      <c r="F58" s="19">
        <v>502</v>
      </c>
      <c r="G58" s="19">
        <v>507</v>
      </c>
      <c r="H58" s="19">
        <v>508</v>
      </c>
      <c r="I58" s="19"/>
      <c r="J58" s="19"/>
      <c r="K58" s="19"/>
      <c r="L58" s="18">
        <f>COUNT(E58:K58)</f>
        <v>4</v>
      </c>
      <c r="M58" s="19">
        <f>SUM(L58:L58)</f>
        <v>4</v>
      </c>
      <c r="N58" s="24">
        <f>M58*260</f>
        <v>1040</v>
      </c>
      <c r="O58" s="20"/>
      <c r="P58" s="20"/>
      <c r="Q58" s="20"/>
      <c r="R58" s="20"/>
      <c r="S58" s="20"/>
      <c r="T58" s="1">
        <f>N58-SUM(O58:S58)</f>
        <v>1040</v>
      </c>
      <c r="X58" s="33">
        <f>N58+SUM(U58:W58)</f>
        <v>1040</v>
      </c>
      <c r="Y58" s="45"/>
    </row>
    <row r="59" spans="1:25" s="5" customFormat="1" ht="18" customHeight="1" outlineLevel="1">
      <c r="A59" s="29" t="s">
        <v>198</v>
      </c>
      <c r="B59" s="35"/>
      <c r="C59" s="19"/>
      <c r="D59" s="31"/>
      <c r="E59" s="19"/>
      <c r="F59" s="19"/>
      <c r="G59" s="19"/>
      <c r="H59" s="19"/>
      <c r="I59" s="19"/>
      <c r="J59" s="19"/>
      <c r="K59" s="19"/>
      <c r="L59" s="18"/>
      <c r="M59" s="19">
        <f t="shared" ref="M59:X59" si="23">SUBTOTAL(9,M57:M58)</f>
        <v>6</v>
      </c>
      <c r="N59" s="24">
        <f t="shared" si="23"/>
        <v>1560</v>
      </c>
      <c r="O59" s="20">
        <f t="shared" si="23"/>
        <v>0</v>
      </c>
      <c r="P59" s="20">
        <f t="shared" si="23"/>
        <v>0</v>
      </c>
      <c r="Q59" s="20">
        <f t="shared" si="23"/>
        <v>0</v>
      </c>
      <c r="R59" s="20">
        <f t="shared" si="23"/>
        <v>0</v>
      </c>
      <c r="S59" s="20">
        <f t="shared" si="23"/>
        <v>0</v>
      </c>
      <c r="T59" s="1">
        <f t="shared" si="23"/>
        <v>1560</v>
      </c>
      <c r="U59" s="5">
        <f t="shared" si="23"/>
        <v>0</v>
      </c>
      <c r="V59" s="5">
        <f t="shared" si="23"/>
        <v>0</v>
      </c>
      <c r="W59" s="5">
        <f t="shared" si="23"/>
        <v>0</v>
      </c>
      <c r="X59" s="33">
        <f t="shared" si="23"/>
        <v>1560</v>
      </c>
      <c r="Y59" s="45"/>
    </row>
    <row r="60" spans="1:25" s="5" customFormat="1" ht="18" customHeight="1" outlineLevel="2">
      <c r="A60" s="52" t="s">
        <v>101</v>
      </c>
      <c r="B60" s="53" t="s">
        <v>21</v>
      </c>
      <c r="C60" s="52" t="s">
        <v>73</v>
      </c>
      <c r="D60" s="54" t="s">
        <v>78</v>
      </c>
      <c r="E60" s="52"/>
      <c r="F60" s="52"/>
      <c r="G60" s="52"/>
      <c r="H60" s="52"/>
      <c r="I60" s="52">
        <v>206</v>
      </c>
      <c r="J60" s="52">
        <v>205</v>
      </c>
      <c r="K60" s="52"/>
      <c r="L60" s="55">
        <f>COUNT(E60:K60)</f>
        <v>2</v>
      </c>
      <c r="M60" s="52">
        <f>SUM(L60:L60)</f>
        <v>2</v>
      </c>
      <c r="N60" s="56">
        <f>M60*260</f>
        <v>520</v>
      </c>
      <c r="O60" s="57"/>
      <c r="P60" s="57"/>
      <c r="Q60" s="57"/>
      <c r="R60" s="57"/>
      <c r="S60" s="57"/>
      <c r="T60" s="58">
        <f>N60-SUM(O60:S60)</f>
        <v>520</v>
      </c>
      <c r="U60" s="59"/>
      <c r="V60" s="59"/>
      <c r="W60" s="59"/>
      <c r="X60" s="60">
        <f>N60+SUM(U60:W60)</f>
        <v>520</v>
      </c>
      <c r="Y60" s="45"/>
    </row>
    <row r="61" spans="1:25" s="5" customFormat="1" ht="18" customHeight="1" outlineLevel="2">
      <c r="A61" s="19" t="s">
        <v>101</v>
      </c>
      <c r="B61" s="35" t="s">
        <v>21</v>
      </c>
      <c r="C61" s="19" t="s">
        <v>68</v>
      </c>
      <c r="D61" s="31" t="s">
        <v>88</v>
      </c>
      <c r="E61" s="19"/>
      <c r="F61" s="19"/>
      <c r="G61" s="19">
        <v>610</v>
      </c>
      <c r="H61" s="19"/>
      <c r="I61" s="19"/>
      <c r="J61" s="19"/>
      <c r="K61" s="19"/>
      <c r="L61" s="18">
        <f>COUNT(E61:K61)</f>
        <v>1</v>
      </c>
      <c r="M61" s="19">
        <f>SUM(L61:L61)</f>
        <v>1</v>
      </c>
      <c r="N61" s="24">
        <f>M61*260</f>
        <v>260</v>
      </c>
      <c r="O61" s="20"/>
      <c r="P61" s="20"/>
      <c r="Q61" s="20"/>
      <c r="R61" s="20"/>
      <c r="S61" s="20"/>
      <c r="T61" s="1">
        <f>N61-SUM(O61:S61)</f>
        <v>260</v>
      </c>
      <c r="X61" s="33">
        <f>N61+SUM(U61:W61)</f>
        <v>260</v>
      </c>
      <c r="Y61" s="45"/>
    </row>
    <row r="62" spans="1:25" s="5" customFormat="1" ht="18" customHeight="1" outlineLevel="1">
      <c r="A62" s="42" t="s">
        <v>199</v>
      </c>
      <c r="B62" s="35"/>
      <c r="C62" s="19"/>
      <c r="D62" s="31"/>
      <c r="E62" s="19"/>
      <c r="F62" s="19"/>
      <c r="G62" s="19"/>
      <c r="H62" s="19"/>
      <c r="I62" s="19"/>
      <c r="J62" s="19"/>
      <c r="K62" s="19"/>
      <c r="L62" s="18"/>
      <c r="M62" s="19">
        <f t="shared" ref="M62:X62" si="24">SUBTOTAL(9,M60:M61)</f>
        <v>3</v>
      </c>
      <c r="N62" s="24">
        <f t="shared" si="24"/>
        <v>780</v>
      </c>
      <c r="O62" s="20">
        <f t="shared" si="24"/>
        <v>0</v>
      </c>
      <c r="P62" s="20">
        <f t="shared" si="24"/>
        <v>0</v>
      </c>
      <c r="Q62" s="20">
        <f t="shared" si="24"/>
        <v>0</v>
      </c>
      <c r="R62" s="20">
        <f t="shared" si="24"/>
        <v>0</v>
      </c>
      <c r="S62" s="20">
        <f t="shared" si="24"/>
        <v>0</v>
      </c>
      <c r="T62" s="1">
        <f t="shared" si="24"/>
        <v>780</v>
      </c>
      <c r="U62" s="5">
        <f t="shared" si="24"/>
        <v>0</v>
      </c>
      <c r="V62" s="5">
        <f t="shared" si="24"/>
        <v>0</v>
      </c>
      <c r="W62" s="5">
        <f t="shared" si="24"/>
        <v>0</v>
      </c>
      <c r="X62" s="33">
        <f t="shared" si="24"/>
        <v>780</v>
      </c>
      <c r="Y62" s="45"/>
    </row>
    <row r="63" spans="1:25" s="5" customFormat="1" ht="18" customHeight="1" outlineLevel="2">
      <c r="A63" s="19" t="s">
        <v>114</v>
      </c>
      <c r="B63" s="35" t="s">
        <v>21</v>
      </c>
      <c r="C63" s="19" t="s">
        <v>73</v>
      </c>
      <c r="D63" s="31" t="s">
        <v>80</v>
      </c>
      <c r="E63" s="19">
        <v>213</v>
      </c>
      <c r="F63" s="19"/>
      <c r="G63" s="19"/>
      <c r="H63" s="19"/>
      <c r="I63" s="19"/>
      <c r="J63" s="19"/>
      <c r="K63" s="19"/>
      <c r="L63" s="18">
        <f>COUNT(E63:K63)</f>
        <v>1</v>
      </c>
      <c r="M63" s="19">
        <f>SUM(L63:L63)</f>
        <v>1</v>
      </c>
      <c r="N63" s="24">
        <f>M63*260</f>
        <v>260</v>
      </c>
      <c r="O63" s="20"/>
      <c r="P63" s="20"/>
      <c r="Q63" s="20"/>
      <c r="R63" s="20"/>
      <c r="S63" s="20"/>
      <c r="T63" s="1">
        <f>N63-SUM(O63:S63)</f>
        <v>260</v>
      </c>
      <c r="X63" s="33">
        <f>N63+SUM(U63:W63)</f>
        <v>260</v>
      </c>
      <c r="Y63" s="45"/>
    </row>
    <row r="64" spans="1:25" s="5" customFormat="1" ht="18" customHeight="1" outlineLevel="1">
      <c r="A64" s="42" t="s">
        <v>200</v>
      </c>
      <c r="B64" s="35"/>
      <c r="C64" s="19"/>
      <c r="D64" s="31"/>
      <c r="E64" s="19"/>
      <c r="F64" s="19"/>
      <c r="G64" s="19"/>
      <c r="H64" s="19"/>
      <c r="I64" s="19"/>
      <c r="J64" s="19"/>
      <c r="K64" s="19"/>
      <c r="L64" s="18"/>
      <c r="M64" s="19">
        <f t="shared" ref="M64:X64" si="25">SUBTOTAL(9,M63:M63)</f>
        <v>1</v>
      </c>
      <c r="N64" s="24">
        <f t="shared" si="25"/>
        <v>260</v>
      </c>
      <c r="O64" s="20">
        <f t="shared" si="25"/>
        <v>0</v>
      </c>
      <c r="P64" s="20">
        <f t="shared" si="25"/>
        <v>0</v>
      </c>
      <c r="Q64" s="20">
        <f t="shared" si="25"/>
        <v>0</v>
      </c>
      <c r="R64" s="20">
        <f t="shared" si="25"/>
        <v>0</v>
      </c>
      <c r="S64" s="20">
        <f t="shared" si="25"/>
        <v>0</v>
      </c>
      <c r="T64" s="1">
        <f t="shared" si="25"/>
        <v>260</v>
      </c>
      <c r="U64" s="5">
        <f t="shared" si="25"/>
        <v>0</v>
      </c>
      <c r="V64" s="5">
        <f t="shared" si="25"/>
        <v>0</v>
      </c>
      <c r="W64" s="5">
        <f t="shared" si="25"/>
        <v>0</v>
      </c>
      <c r="X64" s="33">
        <f t="shared" si="25"/>
        <v>260</v>
      </c>
      <c r="Y64" s="45"/>
    </row>
    <row r="65" spans="1:25" s="5" customFormat="1" ht="18" customHeight="1" outlineLevel="2">
      <c r="A65" s="19" t="s">
        <v>146</v>
      </c>
      <c r="B65" s="35" t="s">
        <v>33</v>
      </c>
      <c r="C65" s="19" t="s">
        <v>46</v>
      </c>
      <c r="D65" s="31" t="s">
        <v>48</v>
      </c>
      <c r="E65" s="19"/>
      <c r="F65" s="19"/>
      <c r="G65" s="19">
        <v>207</v>
      </c>
      <c r="H65" s="19"/>
      <c r="I65" s="19"/>
      <c r="J65" s="19"/>
      <c r="K65" s="19"/>
      <c r="L65" s="18">
        <f>COUNT(E65:K65)</f>
        <v>1</v>
      </c>
      <c r="M65" s="19">
        <f>SUM(L65:L65)</f>
        <v>1</v>
      </c>
      <c r="N65" s="24">
        <f>M65*260</f>
        <v>260</v>
      </c>
      <c r="O65" s="20"/>
      <c r="P65" s="20"/>
      <c r="Q65" s="20"/>
      <c r="R65" s="20"/>
      <c r="S65" s="20"/>
      <c r="T65" s="1">
        <f>N65-SUM(O65:S65)</f>
        <v>260</v>
      </c>
      <c r="X65" s="33">
        <f>N65+SUM(U65:W65)</f>
        <v>260</v>
      </c>
      <c r="Y65" s="45"/>
    </row>
    <row r="66" spans="1:25" s="5" customFormat="1" ht="18" customHeight="1" outlineLevel="2">
      <c r="A66" s="52" t="s">
        <v>242</v>
      </c>
      <c r="B66" s="53" t="s">
        <v>237</v>
      </c>
      <c r="C66" s="52" t="s">
        <v>238</v>
      </c>
      <c r="D66" s="61" t="s">
        <v>241</v>
      </c>
      <c r="E66" s="53"/>
      <c r="F66" s="53"/>
      <c r="G66" s="53">
        <v>207</v>
      </c>
      <c r="H66" s="53"/>
      <c r="I66" s="53"/>
      <c r="J66" s="53"/>
      <c r="K66" s="53"/>
      <c r="L66" s="55">
        <f>COUNT(E66:K66)</f>
        <v>1</v>
      </c>
      <c r="M66" s="52">
        <f>SUM(L66:L66)</f>
        <v>1</v>
      </c>
      <c r="N66" s="56">
        <f>M66*260</f>
        <v>260</v>
      </c>
      <c r="O66" s="58"/>
      <c r="P66" s="58"/>
      <c r="Q66" s="58"/>
      <c r="R66" s="58"/>
      <c r="S66" s="58"/>
      <c r="T66" s="58">
        <f>N66-SUM(O66:S66)</f>
        <v>260</v>
      </c>
      <c r="U66" s="62"/>
      <c r="V66" s="62"/>
      <c r="W66" s="62"/>
      <c r="X66" s="60">
        <f>N66+SUM(U66:W66)</f>
        <v>260</v>
      </c>
      <c r="Y66" s="45"/>
    </row>
    <row r="67" spans="1:25" s="5" customFormat="1" ht="18" customHeight="1" outlineLevel="1">
      <c r="A67" s="63" t="s">
        <v>201</v>
      </c>
      <c r="B67" s="53"/>
      <c r="C67" s="52"/>
      <c r="D67" s="61"/>
      <c r="E67" s="53"/>
      <c r="F67" s="53"/>
      <c r="G67" s="53"/>
      <c r="H67" s="53"/>
      <c r="I67" s="53"/>
      <c r="J67" s="53"/>
      <c r="K67" s="53"/>
      <c r="L67" s="55"/>
      <c r="M67" s="52">
        <f t="shared" ref="M67:X67" si="26">SUBTOTAL(9,M65:M66)</f>
        <v>2</v>
      </c>
      <c r="N67" s="56">
        <f t="shared" si="26"/>
        <v>520</v>
      </c>
      <c r="O67" s="58">
        <f t="shared" si="26"/>
        <v>0</v>
      </c>
      <c r="P67" s="58">
        <f t="shared" si="26"/>
        <v>0</v>
      </c>
      <c r="Q67" s="58">
        <f t="shared" si="26"/>
        <v>0</v>
      </c>
      <c r="R67" s="58">
        <f t="shared" si="26"/>
        <v>0</v>
      </c>
      <c r="S67" s="58">
        <f t="shared" si="26"/>
        <v>0</v>
      </c>
      <c r="T67" s="58">
        <f t="shared" si="26"/>
        <v>520</v>
      </c>
      <c r="U67" s="62">
        <f t="shared" si="26"/>
        <v>0</v>
      </c>
      <c r="V67" s="62">
        <f t="shared" si="26"/>
        <v>0</v>
      </c>
      <c r="W67" s="62">
        <f t="shared" si="26"/>
        <v>0</v>
      </c>
      <c r="X67" s="60">
        <f t="shared" si="26"/>
        <v>520</v>
      </c>
      <c r="Y67" s="45"/>
    </row>
    <row r="68" spans="1:25" s="5" customFormat="1" ht="18" customHeight="1" outlineLevel="2">
      <c r="A68" s="19" t="s">
        <v>152</v>
      </c>
      <c r="B68" s="38" t="s">
        <v>155</v>
      </c>
      <c r="C68" s="19" t="s">
        <v>156</v>
      </c>
      <c r="D68" s="17" t="s">
        <v>148</v>
      </c>
      <c r="E68" s="19"/>
      <c r="F68" s="19"/>
      <c r="G68" s="19"/>
      <c r="H68" s="19">
        <v>301</v>
      </c>
      <c r="I68" s="19"/>
      <c r="J68" s="19"/>
      <c r="K68" s="19"/>
      <c r="L68" s="18">
        <f>COUNT(E68:K68)</f>
        <v>1</v>
      </c>
      <c r="M68" s="19">
        <f>SUM(L68:L68)</f>
        <v>1</v>
      </c>
      <c r="N68" s="24">
        <f>M68*260</f>
        <v>260</v>
      </c>
      <c r="O68" s="20"/>
      <c r="P68" s="20"/>
      <c r="Q68" s="20"/>
      <c r="R68" s="20"/>
      <c r="S68" s="20"/>
      <c r="T68" s="1">
        <f>N68-SUM(O68:S68)</f>
        <v>260</v>
      </c>
      <c r="X68" s="33">
        <f>N68+SUM(U68:W68)</f>
        <v>260</v>
      </c>
      <c r="Y68" s="45"/>
    </row>
    <row r="69" spans="1:25" s="5" customFormat="1" ht="18" customHeight="1" outlineLevel="1">
      <c r="A69" s="42" t="s">
        <v>202</v>
      </c>
      <c r="B69" s="38"/>
      <c r="C69" s="19"/>
      <c r="D69" s="17"/>
      <c r="E69" s="19"/>
      <c r="F69" s="19"/>
      <c r="G69" s="19"/>
      <c r="H69" s="19"/>
      <c r="I69" s="19"/>
      <c r="J69" s="19"/>
      <c r="K69" s="19"/>
      <c r="L69" s="18"/>
      <c r="M69" s="19">
        <f t="shared" ref="M69:X69" si="27">SUBTOTAL(9,M68:M68)</f>
        <v>1</v>
      </c>
      <c r="N69" s="24">
        <f t="shared" si="27"/>
        <v>260</v>
      </c>
      <c r="O69" s="20">
        <f t="shared" si="27"/>
        <v>0</v>
      </c>
      <c r="P69" s="20">
        <f t="shared" si="27"/>
        <v>0</v>
      </c>
      <c r="Q69" s="20">
        <f t="shared" si="27"/>
        <v>0</v>
      </c>
      <c r="R69" s="20">
        <f t="shared" si="27"/>
        <v>0</v>
      </c>
      <c r="S69" s="20">
        <f t="shared" si="27"/>
        <v>0</v>
      </c>
      <c r="T69" s="1">
        <f t="shared" si="27"/>
        <v>260</v>
      </c>
      <c r="U69" s="5">
        <f t="shared" si="27"/>
        <v>0</v>
      </c>
      <c r="V69" s="5">
        <f t="shared" si="27"/>
        <v>0</v>
      </c>
      <c r="W69" s="5">
        <f t="shared" si="27"/>
        <v>0</v>
      </c>
      <c r="X69" s="33">
        <f t="shared" si="27"/>
        <v>260</v>
      </c>
      <c r="Y69" s="45"/>
    </row>
    <row r="70" spans="1:25" s="5" customFormat="1" ht="18" customHeight="1" outlineLevel="2">
      <c r="A70" s="19" t="s">
        <v>158</v>
      </c>
      <c r="B70" s="38" t="s">
        <v>155</v>
      </c>
      <c r="C70" s="19" t="s">
        <v>156</v>
      </c>
      <c r="D70" s="17" t="s">
        <v>150</v>
      </c>
      <c r="E70" s="19"/>
      <c r="F70" s="19"/>
      <c r="G70" s="19"/>
      <c r="H70" s="19"/>
      <c r="I70" s="19"/>
      <c r="J70" s="19">
        <v>413</v>
      </c>
      <c r="K70" s="19"/>
      <c r="L70" s="18">
        <f>COUNT(E70:K70)</f>
        <v>1</v>
      </c>
      <c r="M70" s="19">
        <f>SUM(L70:L70)</f>
        <v>1</v>
      </c>
      <c r="N70" s="24">
        <f>M70*260</f>
        <v>260</v>
      </c>
      <c r="O70" s="20"/>
      <c r="P70" s="20"/>
      <c r="Q70" s="20"/>
      <c r="R70" s="20"/>
      <c r="S70" s="20"/>
      <c r="T70" s="1">
        <f>N70-SUM(O70:S70)</f>
        <v>260</v>
      </c>
      <c r="X70" s="33">
        <f>N70+SUM(U70:W70)</f>
        <v>260</v>
      </c>
      <c r="Y70" s="45"/>
    </row>
    <row r="71" spans="1:25" s="5" customFormat="1" ht="18" customHeight="1" outlineLevel="1">
      <c r="A71" s="42" t="s">
        <v>203</v>
      </c>
      <c r="B71" s="38"/>
      <c r="C71" s="19"/>
      <c r="D71" s="17"/>
      <c r="E71" s="19"/>
      <c r="F71" s="19"/>
      <c r="G71" s="19"/>
      <c r="H71" s="19"/>
      <c r="I71" s="19"/>
      <c r="J71" s="19"/>
      <c r="K71" s="19"/>
      <c r="L71" s="18"/>
      <c r="M71" s="19">
        <f t="shared" ref="M71:X71" si="28">SUBTOTAL(9,M70:M70)</f>
        <v>1</v>
      </c>
      <c r="N71" s="24">
        <f t="shared" si="28"/>
        <v>260</v>
      </c>
      <c r="O71" s="20">
        <f t="shared" si="28"/>
        <v>0</v>
      </c>
      <c r="P71" s="20">
        <f t="shared" si="28"/>
        <v>0</v>
      </c>
      <c r="Q71" s="20">
        <f t="shared" si="28"/>
        <v>0</v>
      </c>
      <c r="R71" s="20">
        <f t="shared" si="28"/>
        <v>0</v>
      </c>
      <c r="S71" s="20">
        <f t="shared" si="28"/>
        <v>0</v>
      </c>
      <c r="T71" s="1">
        <f t="shared" si="28"/>
        <v>260</v>
      </c>
      <c r="U71" s="5">
        <f t="shared" si="28"/>
        <v>0</v>
      </c>
      <c r="V71" s="5">
        <f t="shared" si="28"/>
        <v>0</v>
      </c>
      <c r="W71" s="5">
        <f t="shared" si="28"/>
        <v>0</v>
      </c>
      <c r="X71" s="33">
        <f t="shared" si="28"/>
        <v>260</v>
      </c>
      <c r="Y71" s="45"/>
    </row>
    <row r="72" spans="1:25" s="5" customFormat="1" ht="18" customHeight="1" outlineLevel="2">
      <c r="A72" s="52" t="s">
        <v>236</v>
      </c>
      <c r="B72" s="53" t="s">
        <v>237</v>
      </c>
      <c r="C72" s="52" t="s">
        <v>238</v>
      </c>
      <c r="D72" s="61" t="s">
        <v>239</v>
      </c>
      <c r="E72" s="53">
        <v>102</v>
      </c>
      <c r="F72" s="53"/>
      <c r="G72" s="53"/>
      <c r="H72" s="53"/>
      <c r="I72" s="53"/>
      <c r="J72" s="53"/>
      <c r="K72" s="53"/>
      <c r="L72" s="55">
        <f>COUNT(E72:K72)</f>
        <v>1</v>
      </c>
      <c r="M72" s="52">
        <f>SUM(L72:L72)</f>
        <v>1</v>
      </c>
      <c r="N72" s="56">
        <f>M72*260</f>
        <v>260</v>
      </c>
      <c r="O72" s="58"/>
      <c r="P72" s="58"/>
      <c r="Q72" s="58"/>
      <c r="R72" s="58"/>
      <c r="S72" s="58"/>
      <c r="T72" s="58">
        <f>N72-SUM(O72:S72)</f>
        <v>260</v>
      </c>
      <c r="U72" s="62"/>
      <c r="V72" s="62"/>
      <c r="W72" s="62"/>
      <c r="X72" s="60">
        <f>N72+SUM(U72:W72)</f>
        <v>260</v>
      </c>
      <c r="Y72" s="45"/>
    </row>
    <row r="73" spans="1:25" s="5" customFormat="1" ht="18" customHeight="1" outlineLevel="1">
      <c r="A73" s="63" t="s">
        <v>243</v>
      </c>
      <c r="B73" s="53"/>
      <c r="C73" s="52"/>
      <c r="D73" s="61"/>
      <c r="E73" s="53"/>
      <c r="F73" s="53"/>
      <c r="G73" s="53"/>
      <c r="H73" s="53"/>
      <c r="I73" s="53"/>
      <c r="J73" s="53"/>
      <c r="K73" s="53"/>
      <c r="L73" s="55"/>
      <c r="M73" s="52">
        <f t="shared" ref="M73:X73" si="29">SUBTOTAL(9,M72:M72)</f>
        <v>1</v>
      </c>
      <c r="N73" s="56">
        <f t="shared" si="29"/>
        <v>260</v>
      </c>
      <c r="O73" s="58">
        <f t="shared" si="29"/>
        <v>0</v>
      </c>
      <c r="P73" s="58">
        <f t="shared" si="29"/>
        <v>0</v>
      </c>
      <c r="Q73" s="58">
        <f t="shared" si="29"/>
        <v>0</v>
      </c>
      <c r="R73" s="58">
        <f t="shared" si="29"/>
        <v>0</v>
      </c>
      <c r="S73" s="58">
        <f t="shared" si="29"/>
        <v>0</v>
      </c>
      <c r="T73" s="58">
        <f t="shared" si="29"/>
        <v>260</v>
      </c>
      <c r="U73" s="62">
        <f t="shared" si="29"/>
        <v>0</v>
      </c>
      <c r="V73" s="62">
        <f t="shared" si="29"/>
        <v>0</v>
      </c>
      <c r="W73" s="62">
        <f t="shared" si="29"/>
        <v>0</v>
      </c>
      <c r="X73" s="60">
        <f t="shared" si="29"/>
        <v>260</v>
      </c>
      <c r="Y73" s="45"/>
    </row>
    <row r="74" spans="1:25" s="5" customFormat="1" ht="18" customHeight="1" outlineLevel="2">
      <c r="A74" s="19" t="s">
        <v>67</v>
      </c>
      <c r="B74" s="35" t="s">
        <v>21</v>
      </c>
      <c r="C74" s="19" t="s">
        <v>66</v>
      </c>
      <c r="D74" s="31" t="s">
        <v>44</v>
      </c>
      <c r="E74" s="19"/>
      <c r="F74" s="19"/>
      <c r="G74" s="19">
        <v>410</v>
      </c>
      <c r="H74" s="19"/>
      <c r="I74" s="19"/>
      <c r="J74" s="19"/>
      <c r="K74" s="19"/>
      <c r="L74" s="18">
        <f>COUNT(E74:K74)</f>
        <v>1</v>
      </c>
      <c r="M74" s="19">
        <f>SUM(L74:L74)</f>
        <v>1</v>
      </c>
      <c r="N74" s="24">
        <f>M74*260</f>
        <v>260</v>
      </c>
      <c r="O74" s="20"/>
      <c r="P74" s="20"/>
      <c r="Q74" s="20"/>
      <c r="R74" s="20"/>
      <c r="S74" s="20"/>
      <c r="T74" s="1">
        <f>N74-SUM(O74:S74)</f>
        <v>260</v>
      </c>
      <c r="X74" s="33">
        <f>N74+SUM(U74:W74)</f>
        <v>260</v>
      </c>
      <c r="Y74" s="45"/>
    </row>
    <row r="75" spans="1:25" s="5" customFormat="1" ht="18" customHeight="1" outlineLevel="1">
      <c r="A75" s="42" t="s">
        <v>204</v>
      </c>
      <c r="B75" s="35"/>
      <c r="C75" s="19"/>
      <c r="D75" s="31"/>
      <c r="E75" s="19"/>
      <c r="F75" s="19"/>
      <c r="G75" s="19"/>
      <c r="H75" s="19"/>
      <c r="I75" s="19"/>
      <c r="J75" s="19"/>
      <c r="K75" s="19"/>
      <c r="L75" s="18"/>
      <c r="M75" s="19">
        <f t="shared" ref="M75:X75" si="30">SUBTOTAL(9,M74:M74)</f>
        <v>1</v>
      </c>
      <c r="N75" s="24">
        <f t="shared" si="30"/>
        <v>260</v>
      </c>
      <c r="O75" s="20">
        <f t="shared" si="30"/>
        <v>0</v>
      </c>
      <c r="P75" s="20">
        <f t="shared" si="30"/>
        <v>0</v>
      </c>
      <c r="Q75" s="20">
        <f t="shared" si="30"/>
        <v>0</v>
      </c>
      <c r="R75" s="20">
        <f t="shared" si="30"/>
        <v>0</v>
      </c>
      <c r="S75" s="20">
        <f t="shared" si="30"/>
        <v>0</v>
      </c>
      <c r="T75" s="1">
        <f t="shared" si="30"/>
        <v>260</v>
      </c>
      <c r="U75" s="5">
        <f t="shared" si="30"/>
        <v>0</v>
      </c>
      <c r="V75" s="5">
        <f t="shared" si="30"/>
        <v>0</v>
      </c>
      <c r="W75" s="5">
        <f t="shared" si="30"/>
        <v>0</v>
      </c>
      <c r="X75" s="33">
        <f t="shared" si="30"/>
        <v>260</v>
      </c>
      <c r="Y75" s="45"/>
    </row>
    <row r="76" spans="1:25" s="5" customFormat="1" ht="18" customHeight="1" outlineLevel="2">
      <c r="A76" s="19" t="s">
        <v>56</v>
      </c>
      <c r="B76" s="35" t="s">
        <v>21</v>
      </c>
      <c r="C76" s="19" t="s">
        <v>68</v>
      </c>
      <c r="D76" s="31" t="s">
        <v>88</v>
      </c>
      <c r="E76" s="19"/>
      <c r="F76" s="19"/>
      <c r="G76" s="19"/>
      <c r="H76" s="19"/>
      <c r="I76" s="19"/>
      <c r="J76" s="19">
        <v>609</v>
      </c>
      <c r="K76" s="19">
        <v>608</v>
      </c>
      <c r="L76" s="18">
        <f>COUNT(E76:K76)</f>
        <v>2</v>
      </c>
      <c r="M76" s="19">
        <f>SUM(L76:L76)</f>
        <v>2</v>
      </c>
      <c r="N76" s="24">
        <f>M76*260</f>
        <v>520</v>
      </c>
      <c r="O76" s="20"/>
      <c r="P76" s="20"/>
      <c r="Q76" s="20"/>
      <c r="R76" s="20"/>
      <c r="S76" s="20"/>
      <c r="T76" s="1">
        <f>N76-SUM(O76:S76)</f>
        <v>520</v>
      </c>
      <c r="X76" s="33">
        <f>N76+SUM(U76:W76)</f>
        <v>520</v>
      </c>
      <c r="Y76" s="45"/>
    </row>
    <row r="77" spans="1:25" s="5" customFormat="1" ht="18" customHeight="1" outlineLevel="2">
      <c r="A77" s="19" t="s">
        <v>56</v>
      </c>
      <c r="B77" s="35" t="s">
        <v>21</v>
      </c>
      <c r="C77" s="37" t="s">
        <v>68</v>
      </c>
      <c r="D77" s="31" t="s">
        <v>148</v>
      </c>
      <c r="E77" s="19"/>
      <c r="F77" s="19"/>
      <c r="G77" s="19"/>
      <c r="H77" s="19"/>
      <c r="I77" s="19"/>
      <c r="J77" s="19">
        <v>609</v>
      </c>
      <c r="K77" s="19">
        <v>609</v>
      </c>
      <c r="L77" s="18">
        <f>COUNT(E77:K77)</f>
        <v>2</v>
      </c>
      <c r="M77" s="19">
        <f>SUM(L77:L77)</f>
        <v>2</v>
      </c>
      <c r="N77" s="24">
        <f>M77*260</f>
        <v>520</v>
      </c>
      <c r="O77" s="20"/>
      <c r="P77" s="20"/>
      <c r="Q77" s="20"/>
      <c r="R77" s="20"/>
      <c r="S77" s="20"/>
      <c r="T77" s="1">
        <f>N77-SUM(O77:S77)</f>
        <v>520</v>
      </c>
      <c r="X77" s="33">
        <f>N77+SUM(U77:W77)</f>
        <v>520</v>
      </c>
      <c r="Y77" s="45"/>
    </row>
    <row r="78" spans="1:25" s="5" customFormat="1" ht="18" customHeight="1" outlineLevel="2">
      <c r="A78" s="19" t="s">
        <v>56</v>
      </c>
      <c r="B78" s="35" t="s">
        <v>21</v>
      </c>
      <c r="C78" s="37" t="s">
        <v>68</v>
      </c>
      <c r="D78" s="31" t="s">
        <v>150</v>
      </c>
      <c r="E78" s="19"/>
      <c r="F78" s="19"/>
      <c r="G78" s="19">
        <v>609</v>
      </c>
      <c r="H78" s="19"/>
      <c r="I78" s="19"/>
      <c r="J78" s="19"/>
      <c r="K78" s="19"/>
      <c r="L78" s="18">
        <f>COUNT(E78:K78)</f>
        <v>1</v>
      </c>
      <c r="M78" s="19">
        <f>SUM(L78:L78)</f>
        <v>1</v>
      </c>
      <c r="N78" s="24">
        <f>M78*260</f>
        <v>260</v>
      </c>
      <c r="O78" s="20"/>
      <c r="P78" s="20"/>
      <c r="Q78" s="20"/>
      <c r="R78" s="20"/>
      <c r="S78" s="20"/>
      <c r="T78" s="1">
        <f>N78-SUM(O78:S78)</f>
        <v>260</v>
      </c>
      <c r="X78" s="33">
        <f>N78+SUM(U78:W78)</f>
        <v>260</v>
      </c>
      <c r="Y78" s="45"/>
    </row>
    <row r="79" spans="1:25" s="5" customFormat="1" ht="18" customHeight="1" outlineLevel="1">
      <c r="A79" s="42" t="s">
        <v>205</v>
      </c>
      <c r="B79" s="35"/>
      <c r="C79" s="37"/>
      <c r="D79" s="31"/>
      <c r="E79" s="19"/>
      <c r="F79" s="19"/>
      <c r="G79" s="19"/>
      <c r="H79" s="19"/>
      <c r="I79" s="19"/>
      <c r="J79" s="19"/>
      <c r="K79" s="19"/>
      <c r="L79" s="18"/>
      <c r="M79" s="19">
        <f t="shared" ref="M79:X79" si="31">SUBTOTAL(9,M76:M78)</f>
        <v>5</v>
      </c>
      <c r="N79" s="24">
        <f t="shared" si="31"/>
        <v>1300</v>
      </c>
      <c r="O79" s="20">
        <f t="shared" si="31"/>
        <v>0</v>
      </c>
      <c r="P79" s="20">
        <f t="shared" si="31"/>
        <v>0</v>
      </c>
      <c r="Q79" s="20">
        <f t="shared" si="31"/>
        <v>0</v>
      </c>
      <c r="R79" s="20">
        <f t="shared" si="31"/>
        <v>0</v>
      </c>
      <c r="S79" s="20">
        <f t="shared" si="31"/>
        <v>0</v>
      </c>
      <c r="T79" s="1">
        <f t="shared" si="31"/>
        <v>1300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33">
        <f t="shared" si="31"/>
        <v>1300</v>
      </c>
      <c r="Y79" s="45"/>
    </row>
    <row r="80" spans="1:25" s="5" customFormat="1" ht="18" customHeight="1" outlineLevel="2">
      <c r="A80" s="19" t="s">
        <v>151</v>
      </c>
      <c r="B80" s="38" t="s">
        <v>155</v>
      </c>
      <c r="C80" s="19" t="s">
        <v>156</v>
      </c>
      <c r="D80" s="17" t="s">
        <v>148</v>
      </c>
      <c r="E80" s="19"/>
      <c r="F80" s="19"/>
      <c r="G80" s="19">
        <v>304</v>
      </c>
      <c r="H80" s="19"/>
      <c r="I80" s="19"/>
      <c r="J80" s="19"/>
      <c r="K80" s="19"/>
      <c r="L80" s="18">
        <f>COUNT(E80:K80)</f>
        <v>1</v>
      </c>
      <c r="M80" s="19">
        <f>SUM(L80:L80)</f>
        <v>1</v>
      </c>
      <c r="N80" s="24">
        <f>M80*260</f>
        <v>260</v>
      </c>
      <c r="O80" s="20"/>
      <c r="P80" s="20"/>
      <c r="Q80" s="20"/>
      <c r="R80" s="20"/>
      <c r="S80" s="20"/>
      <c r="T80" s="1">
        <f>N80-SUM(O80:S80)</f>
        <v>260</v>
      </c>
      <c r="X80" s="33">
        <f>N80+SUM(U80:W80)</f>
        <v>260</v>
      </c>
      <c r="Y80" s="45"/>
    </row>
    <row r="81" spans="1:25" s="5" customFormat="1" ht="18" customHeight="1" outlineLevel="1">
      <c r="A81" s="42" t="s">
        <v>206</v>
      </c>
      <c r="B81" s="38"/>
      <c r="C81" s="19"/>
      <c r="D81" s="17"/>
      <c r="E81" s="19"/>
      <c r="F81" s="19"/>
      <c r="G81" s="19"/>
      <c r="H81" s="19"/>
      <c r="I81" s="19"/>
      <c r="J81" s="19"/>
      <c r="K81" s="19"/>
      <c r="L81" s="18"/>
      <c r="M81" s="19">
        <f t="shared" ref="M81:X81" si="32">SUBTOTAL(9,M80:M80)</f>
        <v>1</v>
      </c>
      <c r="N81" s="24">
        <f t="shared" si="32"/>
        <v>260</v>
      </c>
      <c r="O81" s="20">
        <f t="shared" si="32"/>
        <v>0</v>
      </c>
      <c r="P81" s="20">
        <f t="shared" si="32"/>
        <v>0</v>
      </c>
      <c r="Q81" s="20">
        <f t="shared" si="32"/>
        <v>0</v>
      </c>
      <c r="R81" s="20">
        <f t="shared" si="32"/>
        <v>0</v>
      </c>
      <c r="S81" s="20">
        <f t="shared" si="32"/>
        <v>0</v>
      </c>
      <c r="T81" s="1">
        <f t="shared" si="32"/>
        <v>260</v>
      </c>
      <c r="U81" s="5">
        <f t="shared" si="32"/>
        <v>0</v>
      </c>
      <c r="V81" s="5">
        <f t="shared" si="32"/>
        <v>0</v>
      </c>
      <c r="W81" s="5">
        <f t="shared" si="32"/>
        <v>0</v>
      </c>
      <c r="X81" s="33">
        <f t="shared" si="32"/>
        <v>260</v>
      </c>
      <c r="Y81" s="45"/>
    </row>
    <row r="82" spans="1:25" s="5" customFormat="1" ht="18" customHeight="1" outlineLevel="2">
      <c r="A82" s="32" t="s">
        <v>24</v>
      </c>
      <c r="B82" s="35" t="s">
        <v>21</v>
      </c>
      <c r="C82" s="19" t="s">
        <v>25</v>
      </c>
      <c r="D82" s="17" t="s">
        <v>26</v>
      </c>
      <c r="E82" s="19">
        <v>512</v>
      </c>
      <c r="F82" s="19"/>
      <c r="G82" s="19"/>
      <c r="H82" s="19"/>
      <c r="I82" s="19"/>
      <c r="J82" s="19"/>
      <c r="K82" s="19"/>
      <c r="L82" s="18">
        <f>COUNT(E82:K82)</f>
        <v>1</v>
      </c>
      <c r="M82" s="19">
        <f>SUM(L82:L82)</f>
        <v>1</v>
      </c>
      <c r="N82" s="24">
        <f>M82*260</f>
        <v>260</v>
      </c>
      <c r="O82" s="20"/>
      <c r="P82" s="20"/>
      <c r="Q82" s="20"/>
      <c r="R82" s="20"/>
      <c r="S82" s="20"/>
      <c r="T82" s="1">
        <f>N82-SUM(O82:S82)</f>
        <v>260</v>
      </c>
      <c r="X82" s="33">
        <f>N82+SUM(U82:W82)</f>
        <v>260</v>
      </c>
      <c r="Y82" s="45"/>
    </row>
    <row r="83" spans="1:25" s="5" customFormat="1" ht="18" customHeight="1" outlineLevel="1">
      <c r="A83" s="64" t="s">
        <v>207</v>
      </c>
      <c r="B83" s="35"/>
      <c r="C83" s="19"/>
      <c r="D83" s="17"/>
      <c r="E83" s="19"/>
      <c r="F83" s="19"/>
      <c r="G83" s="19"/>
      <c r="H83" s="19"/>
      <c r="I83" s="19"/>
      <c r="J83" s="19"/>
      <c r="K83" s="19"/>
      <c r="L83" s="18"/>
      <c r="M83" s="19">
        <f t="shared" ref="M83:X83" si="33">SUBTOTAL(9,M82:M82)</f>
        <v>1</v>
      </c>
      <c r="N83" s="24">
        <f t="shared" si="33"/>
        <v>260</v>
      </c>
      <c r="O83" s="20">
        <f t="shared" si="33"/>
        <v>0</v>
      </c>
      <c r="P83" s="20">
        <f t="shared" si="33"/>
        <v>0</v>
      </c>
      <c r="Q83" s="20">
        <f t="shared" si="33"/>
        <v>0</v>
      </c>
      <c r="R83" s="20">
        <f t="shared" si="33"/>
        <v>0</v>
      </c>
      <c r="S83" s="20">
        <f t="shared" si="33"/>
        <v>0</v>
      </c>
      <c r="T83" s="1">
        <f t="shared" si="33"/>
        <v>260</v>
      </c>
      <c r="U83" s="5">
        <f t="shared" si="33"/>
        <v>0</v>
      </c>
      <c r="V83" s="5">
        <f t="shared" si="33"/>
        <v>0</v>
      </c>
      <c r="W83" s="5">
        <f t="shared" si="33"/>
        <v>0</v>
      </c>
      <c r="X83" s="33">
        <f t="shared" si="33"/>
        <v>260</v>
      </c>
      <c r="Y83" s="45"/>
    </row>
    <row r="84" spans="1:25" s="5" customFormat="1" ht="18" customHeight="1" outlineLevel="2">
      <c r="A84" s="19" t="s">
        <v>164</v>
      </c>
      <c r="B84" s="38" t="s">
        <v>155</v>
      </c>
      <c r="C84" s="19" t="s">
        <v>156</v>
      </c>
      <c r="D84" s="17" t="s">
        <v>141</v>
      </c>
      <c r="E84" s="35"/>
      <c r="F84" s="35"/>
      <c r="G84" s="35">
        <v>311</v>
      </c>
      <c r="H84" s="35"/>
      <c r="I84" s="35"/>
      <c r="J84" s="35"/>
      <c r="K84" s="35"/>
      <c r="L84" s="18">
        <f>COUNT(E84:K84)</f>
        <v>1</v>
      </c>
      <c r="M84" s="19">
        <f>SUM(L84:L84)</f>
        <v>1</v>
      </c>
      <c r="N84" s="24">
        <f>M84*260</f>
        <v>260</v>
      </c>
      <c r="O84" s="1"/>
      <c r="P84" s="1"/>
      <c r="Q84" s="1"/>
      <c r="R84" s="1"/>
      <c r="S84" s="1"/>
      <c r="T84" s="1">
        <f>N84-SUM(O84:S84)</f>
        <v>260</v>
      </c>
      <c r="U84" s="39"/>
      <c r="V84" s="39"/>
      <c r="W84" s="39"/>
      <c r="X84" s="40">
        <f>N84+SUM(U84:W84)</f>
        <v>260</v>
      </c>
      <c r="Y84" s="46"/>
    </row>
    <row r="85" spans="1:25" s="5" customFormat="1" ht="18" customHeight="1" outlineLevel="1">
      <c r="A85" s="42" t="s">
        <v>208</v>
      </c>
      <c r="B85" s="38"/>
      <c r="C85" s="19"/>
      <c r="D85" s="17"/>
      <c r="E85" s="35"/>
      <c r="F85" s="35"/>
      <c r="G85" s="35"/>
      <c r="H85" s="35"/>
      <c r="I85" s="35"/>
      <c r="J85" s="35"/>
      <c r="K85" s="35"/>
      <c r="L85" s="18"/>
      <c r="M85" s="19">
        <f t="shared" ref="M85:X85" si="34">SUBTOTAL(9,M84:M84)</f>
        <v>1</v>
      </c>
      <c r="N85" s="24">
        <f t="shared" si="34"/>
        <v>260</v>
      </c>
      <c r="O85" s="1">
        <f t="shared" si="34"/>
        <v>0</v>
      </c>
      <c r="P85" s="1">
        <f t="shared" si="34"/>
        <v>0</v>
      </c>
      <c r="Q85" s="1">
        <f t="shared" si="34"/>
        <v>0</v>
      </c>
      <c r="R85" s="1">
        <f t="shared" si="34"/>
        <v>0</v>
      </c>
      <c r="S85" s="1">
        <f t="shared" si="34"/>
        <v>0</v>
      </c>
      <c r="T85" s="1">
        <f t="shared" si="34"/>
        <v>260</v>
      </c>
      <c r="U85" s="39">
        <f t="shared" si="34"/>
        <v>0</v>
      </c>
      <c r="V85" s="39">
        <f t="shared" si="34"/>
        <v>0</v>
      </c>
      <c r="W85" s="39">
        <f t="shared" si="34"/>
        <v>0</v>
      </c>
      <c r="X85" s="40">
        <f t="shared" si="34"/>
        <v>260</v>
      </c>
      <c r="Y85" s="46"/>
    </row>
    <row r="86" spans="1:25" s="5" customFormat="1" ht="18" customHeight="1" outlineLevel="2">
      <c r="A86" s="19" t="s">
        <v>100</v>
      </c>
      <c r="B86" s="35" t="s">
        <v>21</v>
      </c>
      <c r="C86" s="19" t="s">
        <v>101</v>
      </c>
      <c r="D86" s="31" t="s">
        <v>99</v>
      </c>
      <c r="E86" s="19">
        <v>610</v>
      </c>
      <c r="F86" s="19"/>
      <c r="G86" s="19">
        <v>610</v>
      </c>
      <c r="H86" s="19">
        <v>610</v>
      </c>
      <c r="I86" s="19"/>
      <c r="J86" s="19"/>
      <c r="K86" s="19"/>
      <c r="L86" s="18">
        <f>COUNT(E86:K86)</f>
        <v>3</v>
      </c>
      <c r="M86" s="19">
        <f>SUM(L86:L86)</f>
        <v>3</v>
      </c>
      <c r="N86" s="24">
        <f>M86*260</f>
        <v>780</v>
      </c>
      <c r="O86" s="20"/>
      <c r="P86" s="20"/>
      <c r="Q86" s="20"/>
      <c r="R86" s="20"/>
      <c r="S86" s="20"/>
      <c r="T86" s="1">
        <f>N86-SUM(O86:S86)</f>
        <v>780</v>
      </c>
      <c r="X86" s="33">
        <f>N86+SUM(U86:W86)</f>
        <v>780</v>
      </c>
      <c r="Y86" s="45"/>
    </row>
    <row r="87" spans="1:25" s="5" customFormat="1" ht="18" customHeight="1" outlineLevel="2">
      <c r="A87" s="19" t="s">
        <v>100</v>
      </c>
      <c r="B87" s="35" t="s">
        <v>21</v>
      </c>
      <c r="C87" s="37" t="s">
        <v>129</v>
      </c>
      <c r="D87" s="31" t="s">
        <v>130</v>
      </c>
      <c r="E87" s="19"/>
      <c r="F87" s="19"/>
      <c r="G87" s="19">
        <v>111</v>
      </c>
      <c r="H87" s="19"/>
      <c r="I87" s="19"/>
      <c r="J87" s="19"/>
      <c r="K87" s="19"/>
      <c r="L87" s="18">
        <f>COUNT(E87:K87)</f>
        <v>1</v>
      </c>
      <c r="M87" s="19">
        <f>SUM(L87:L87)</f>
        <v>1</v>
      </c>
      <c r="N87" s="24">
        <f>M87*260</f>
        <v>260</v>
      </c>
      <c r="O87" s="20"/>
      <c r="P87" s="20"/>
      <c r="Q87" s="20"/>
      <c r="R87" s="20"/>
      <c r="S87" s="20"/>
      <c r="T87" s="1">
        <f>N87-SUM(O87:S87)</f>
        <v>260</v>
      </c>
      <c r="U87" s="39"/>
      <c r="V87" s="39"/>
      <c r="W87" s="39"/>
      <c r="X87" s="40">
        <f>N87+SUM(U87:W87)</f>
        <v>260</v>
      </c>
      <c r="Y87" s="46"/>
    </row>
    <row r="88" spans="1:25" s="5" customFormat="1" ht="18" customHeight="1" outlineLevel="1">
      <c r="A88" s="42" t="s">
        <v>209</v>
      </c>
      <c r="B88" s="35"/>
      <c r="C88" s="37"/>
      <c r="D88" s="31"/>
      <c r="E88" s="19"/>
      <c r="F88" s="19"/>
      <c r="G88" s="19"/>
      <c r="H88" s="19"/>
      <c r="I88" s="19"/>
      <c r="J88" s="19"/>
      <c r="K88" s="19"/>
      <c r="L88" s="18"/>
      <c r="M88" s="19">
        <f t="shared" ref="M88:X88" si="35">SUBTOTAL(9,M86:M87)</f>
        <v>4</v>
      </c>
      <c r="N88" s="24">
        <f t="shared" si="35"/>
        <v>1040</v>
      </c>
      <c r="O88" s="20">
        <f t="shared" si="35"/>
        <v>0</v>
      </c>
      <c r="P88" s="20">
        <f t="shared" si="35"/>
        <v>0</v>
      </c>
      <c r="Q88" s="20">
        <f t="shared" si="35"/>
        <v>0</v>
      </c>
      <c r="R88" s="20">
        <f t="shared" si="35"/>
        <v>0</v>
      </c>
      <c r="S88" s="20">
        <f t="shared" si="35"/>
        <v>0</v>
      </c>
      <c r="T88" s="1">
        <f t="shared" si="35"/>
        <v>1040</v>
      </c>
      <c r="U88" s="39">
        <f t="shared" si="35"/>
        <v>0</v>
      </c>
      <c r="V88" s="39">
        <f t="shared" si="35"/>
        <v>0</v>
      </c>
      <c r="W88" s="39">
        <f t="shared" si="35"/>
        <v>0</v>
      </c>
      <c r="X88" s="40">
        <f t="shared" si="35"/>
        <v>1040</v>
      </c>
      <c r="Y88" s="46"/>
    </row>
    <row r="89" spans="1:25" s="5" customFormat="1" ht="18" customHeight="1" outlineLevel="2">
      <c r="A89" s="19" t="s">
        <v>147</v>
      </c>
      <c r="B89" s="35" t="s">
        <v>21</v>
      </c>
      <c r="C89" s="19" t="s">
        <v>73</v>
      </c>
      <c r="D89" s="31" t="s">
        <v>80</v>
      </c>
      <c r="E89" s="19"/>
      <c r="F89" s="19">
        <v>209</v>
      </c>
      <c r="G89" s="19"/>
      <c r="H89" s="19"/>
      <c r="I89" s="19"/>
      <c r="J89" s="19"/>
      <c r="K89" s="19"/>
      <c r="L89" s="18">
        <f>COUNT(E89:K89)</f>
        <v>1</v>
      </c>
      <c r="M89" s="19">
        <f>SUM(L89:L89)</f>
        <v>1</v>
      </c>
      <c r="N89" s="24">
        <f>M89*260</f>
        <v>260</v>
      </c>
      <c r="O89" s="20"/>
      <c r="P89" s="20"/>
      <c r="Q89" s="20"/>
      <c r="R89" s="20"/>
      <c r="S89" s="20"/>
      <c r="T89" s="1">
        <f>N89-SUM(O89:S89)</f>
        <v>260</v>
      </c>
      <c r="X89" s="33">
        <f>N89+SUM(U89:W89)</f>
        <v>260</v>
      </c>
      <c r="Y89" s="45"/>
    </row>
    <row r="90" spans="1:25" s="5" customFormat="1" ht="18" customHeight="1" outlineLevel="1">
      <c r="A90" s="42" t="s">
        <v>210</v>
      </c>
      <c r="B90" s="35"/>
      <c r="C90" s="19"/>
      <c r="D90" s="31"/>
      <c r="E90" s="19"/>
      <c r="F90" s="19"/>
      <c r="G90" s="19"/>
      <c r="H90" s="19"/>
      <c r="I90" s="19"/>
      <c r="J90" s="19"/>
      <c r="K90" s="19"/>
      <c r="L90" s="18"/>
      <c r="M90" s="19">
        <f t="shared" ref="M90:X90" si="36">SUBTOTAL(9,M89:M89)</f>
        <v>1</v>
      </c>
      <c r="N90" s="24">
        <f t="shared" si="36"/>
        <v>260</v>
      </c>
      <c r="O90" s="20">
        <f t="shared" si="36"/>
        <v>0</v>
      </c>
      <c r="P90" s="20">
        <f t="shared" si="36"/>
        <v>0</v>
      </c>
      <c r="Q90" s="20">
        <f t="shared" si="36"/>
        <v>0</v>
      </c>
      <c r="R90" s="20">
        <f t="shared" si="36"/>
        <v>0</v>
      </c>
      <c r="S90" s="20">
        <f t="shared" si="36"/>
        <v>0</v>
      </c>
      <c r="T90" s="1">
        <f t="shared" si="36"/>
        <v>260</v>
      </c>
      <c r="U90" s="5">
        <f t="shared" si="36"/>
        <v>0</v>
      </c>
      <c r="V90" s="5">
        <f t="shared" si="36"/>
        <v>0</v>
      </c>
      <c r="W90" s="5">
        <f t="shared" si="36"/>
        <v>0</v>
      </c>
      <c r="X90" s="33">
        <f t="shared" si="36"/>
        <v>260</v>
      </c>
      <c r="Y90" s="45"/>
    </row>
    <row r="91" spans="1:25" s="5" customFormat="1" ht="18" customHeight="1" outlineLevel="2">
      <c r="A91" s="32" t="s">
        <v>89</v>
      </c>
      <c r="B91" s="35" t="s">
        <v>21</v>
      </c>
      <c r="C91" s="19" t="s">
        <v>90</v>
      </c>
      <c r="D91" s="31" t="s">
        <v>92</v>
      </c>
      <c r="E91" s="19">
        <v>204</v>
      </c>
      <c r="F91" s="19">
        <v>203</v>
      </c>
      <c r="G91" s="19"/>
      <c r="H91" s="19"/>
      <c r="I91" s="19"/>
      <c r="J91" s="19"/>
      <c r="K91" s="19"/>
      <c r="L91" s="18">
        <f>COUNT(E91:K91)</f>
        <v>2</v>
      </c>
      <c r="M91" s="19">
        <f>SUM(L91:L91)</f>
        <v>2</v>
      </c>
      <c r="N91" s="24">
        <f>M91*260</f>
        <v>520</v>
      </c>
      <c r="O91" s="20"/>
      <c r="P91" s="20"/>
      <c r="Q91" s="20"/>
      <c r="R91" s="20"/>
      <c r="S91" s="20"/>
      <c r="T91" s="1">
        <f>N91-SUM(O91:S91)</f>
        <v>520</v>
      </c>
      <c r="X91" s="33">
        <f>N91+SUM(U91:W91)</f>
        <v>520</v>
      </c>
      <c r="Y91" s="45"/>
    </row>
    <row r="92" spans="1:25" s="5" customFormat="1" ht="18" customHeight="1" outlineLevel="1">
      <c r="A92" s="64" t="s">
        <v>211</v>
      </c>
      <c r="B92" s="35"/>
      <c r="C92" s="19"/>
      <c r="D92" s="31"/>
      <c r="E92" s="19"/>
      <c r="F92" s="19"/>
      <c r="G92" s="19"/>
      <c r="H92" s="19"/>
      <c r="I92" s="19"/>
      <c r="J92" s="19"/>
      <c r="K92" s="19"/>
      <c r="L92" s="18"/>
      <c r="M92" s="19">
        <f t="shared" ref="M92:X92" si="37">SUBTOTAL(9,M91:M91)</f>
        <v>2</v>
      </c>
      <c r="N92" s="24">
        <f t="shared" si="37"/>
        <v>520</v>
      </c>
      <c r="O92" s="20">
        <f t="shared" si="37"/>
        <v>0</v>
      </c>
      <c r="P92" s="20">
        <f t="shared" si="37"/>
        <v>0</v>
      </c>
      <c r="Q92" s="20">
        <f t="shared" si="37"/>
        <v>0</v>
      </c>
      <c r="R92" s="20">
        <f t="shared" si="37"/>
        <v>0</v>
      </c>
      <c r="S92" s="20">
        <f t="shared" si="37"/>
        <v>0</v>
      </c>
      <c r="T92" s="1">
        <f t="shared" si="37"/>
        <v>520</v>
      </c>
      <c r="U92" s="5">
        <f t="shared" si="37"/>
        <v>0</v>
      </c>
      <c r="V92" s="5">
        <f t="shared" si="37"/>
        <v>0</v>
      </c>
      <c r="W92" s="5">
        <f t="shared" si="37"/>
        <v>0</v>
      </c>
      <c r="X92" s="33">
        <f t="shared" si="37"/>
        <v>520</v>
      </c>
      <c r="Y92" s="45"/>
    </row>
    <row r="93" spans="1:25" s="5" customFormat="1" ht="18" customHeight="1" outlineLevel="2">
      <c r="A93" s="19" t="s">
        <v>166</v>
      </c>
      <c r="B93" s="38" t="s">
        <v>155</v>
      </c>
      <c r="C93" s="19" t="s">
        <v>156</v>
      </c>
      <c r="D93" s="17" t="s">
        <v>159</v>
      </c>
      <c r="E93" s="19"/>
      <c r="F93" s="19">
        <v>406</v>
      </c>
      <c r="G93" s="19"/>
      <c r="H93" s="19"/>
      <c r="I93" s="19"/>
      <c r="J93" s="19"/>
      <c r="K93" s="19"/>
      <c r="L93" s="18">
        <f>COUNT(E93:K93)</f>
        <v>1</v>
      </c>
      <c r="M93" s="19">
        <f>SUM(L93:L93)</f>
        <v>1</v>
      </c>
      <c r="N93" s="24">
        <f>M93*260</f>
        <v>260</v>
      </c>
      <c r="O93" s="20"/>
      <c r="P93" s="20"/>
      <c r="Q93" s="20"/>
      <c r="R93" s="20"/>
      <c r="S93" s="20"/>
      <c r="T93" s="1">
        <f>N93-SUM(O93:S93)</f>
        <v>260</v>
      </c>
      <c r="X93" s="33">
        <f>N93+SUM(U93:W93)</f>
        <v>260</v>
      </c>
      <c r="Y93" s="45"/>
    </row>
    <row r="94" spans="1:25" s="5" customFormat="1" ht="18" customHeight="1" outlineLevel="1">
      <c r="A94" s="42" t="s">
        <v>212</v>
      </c>
      <c r="B94" s="38"/>
      <c r="C94" s="19"/>
      <c r="D94" s="17"/>
      <c r="E94" s="19"/>
      <c r="F94" s="19"/>
      <c r="G94" s="19"/>
      <c r="H94" s="19"/>
      <c r="I94" s="19"/>
      <c r="J94" s="19"/>
      <c r="K94" s="19"/>
      <c r="L94" s="18"/>
      <c r="M94" s="19">
        <f t="shared" ref="M94:X94" si="38">SUBTOTAL(9,M93:M93)</f>
        <v>1</v>
      </c>
      <c r="N94" s="24">
        <f t="shared" si="38"/>
        <v>260</v>
      </c>
      <c r="O94" s="20">
        <f t="shared" si="38"/>
        <v>0</v>
      </c>
      <c r="P94" s="20">
        <f t="shared" si="38"/>
        <v>0</v>
      </c>
      <c r="Q94" s="20">
        <f t="shared" si="38"/>
        <v>0</v>
      </c>
      <c r="R94" s="20">
        <f t="shared" si="38"/>
        <v>0</v>
      </c>
      <c r="S94" s="20">
        <f t="shared" si="38"/>
        <v>0</v>
      </c>
      <c r="T94" s="1">
        <f t="shared" si="38"/>
        <v>260</v>
      </c>
      <c r="U94" s="5">
        <f t="shared" si="38"/>
        <v>0</v>
      </c>
      <c r="V94" s="5">
        <f t="shared" si="38"/>
        <v>0</v>
      </c>
      <c r="W94" s="5">
        <f t="shared" si="38"/>
        <v>0</v>
      </c>
      <c r="X94" s="33">
        <f t="shared" si="38"/>
        <v>260</v>
      </c>
      <c r="Y94" s="45"/>
    </row>
    <row r="95" spans="1:25" s="5" customFormat="1" ht="18" customHeight="1" outlineLevel="2">
      <c r="A95" s="19" t="s">
        <v>103</v>
      </c>
      <c r="B95" s="35" t="s">
        <v>21</v>
      </c>
      <c r="C95" s="19" t="s">
        <v>104</v>
      </c>
      <c r="D95" s="31" t="s">
        <v>78</v>
      </c>
      <c r="E95" s="19">
        <v>214</v>
      </c>
      <c r="F95" s="19"/>
      <c r="G95" s="19">
        <v>214</v>
      </c>
      <c r="H95" s="19">
        <v>214</v>
      </c>
      <c r="I95" s="19"/>
      <c r="J95" s="19"/>
      <c r="K95" s="19"/>
      <c r="L95" s="18">
        <f>COUNT(E95:K95)</f>
        <v>3</v>
      </c>
      <c r="M95" s="19">
        <f>SUM(L95:L95)</f>
        <v>3</v>
      </c>
      <c r="N95" s="24">
        <f>M95*260</f>
        <v>780</v>
      </c>
      <c r="O95" s="20"/>
      <c r="P95" s="20"/>
      <c r="Q95" s="20"/>
      <c r="R95" s="20"/>
      <c r="S95" s="20"/>
      <c r="T95" s="1">
        <f>N95-SUM(O95:S95)</f>
        <v>780</v>
      </c>
      <c r="X95" s="33">
        <f>N95+SUM(U95:W95)</f>
        <v>780</v>
      </c>
      <c r="Y95" s="45"/>
    </row>
    <row r="96" spans="1:25" s="5" customFormat="1" ht="18" customHeight="1" outlineLevel="1">
      <c r="A96" s="42" t="s">
        <v>213</v>
      </c>
      <c r="B96" s="35"/>
      <c r="C96" s="19"/>
      <c r="D96" s="31"/>
      <c r="E96" s="19"/>
      <c r="F96" s="19"/>
      <c r="G96" s="19"/>
      <c r="H96" s="19"/>
      <c r="I96" s="19"/>
      <c r="J96" s="19"/>
      <c r="K96" s="19"/>
      <c r="L96" s="18"/>
      <c r="M96" s="19">
        <f t="shared" ref="M96:X96" si="39">SUBTOTAL(9,M95:M95)</f>
        <v>3</v>
      </c>
      <c r="N96" s="24">
        <f t="shared" si="39"/>
        <v>780</v>
      </c>
      <c r="O96" s="20">
        <f t="shared" si="39"/>
        <v>0</v>
      </c>
      <c r="P96" s="20">
        <f t="shared" si="39"/>
        <v>0</v>
      </c>
      <c r="Q96" s="20">
        <f t="shared" si="39"/>
        <v>0</v>
      </c>
      <c r="R96" s="20">
        <f t="shared" si="39"/>
        <v>0</v>
      </c>
      <c r="S96" s="20">
        <f t="shared" si="39"/>
        <v>0</v>
      </c>
      <c r="T96" s="1">
        <f t="shared" si="39"/>
        <v>780</v>
      </c>
      <c r="U96" s="5">
        <f t="shared" si="39"/>
        <v>0</v>
      </c>
      <c r="V96" s="5">
        <f t="shared" si="39"/>
        <v>0</v>
      </c>
      <c r="W96" s="5">
        <f t="shared" si="39"/>
        <v>0</v>
      </c>
      <c r="X96" s="33">
        <f t="shared" si="39"/>
        <v>780</v>
      </c>
      <c r="Y96" s="45"/>
    </row>
    <row r="97" spans="1:25" s="5" customFormat="1" ht="20.399999999999999" customHeight="1" outlineLevel="2">
      <c r="A97" s="19" t="s">
        <v>16</v>
      </c>
      <c r="B97" s="35" t="s">
        <v>18</v>
      </c>
      <c r="C97" s="19" t="s">
        <v>17</v>
      </c>
      <c r="D97" s="36" t="s">
        <v>137</v>
      </c>
      <c r="E97" s="19"/>
      <c r="F97" s="19"/>
      <c r="G97" s="19">
        <v>605</v>
      </c>
      <c r="H97" s="19">
        <v>601</v>
      </c>
      <c r="I97" s="19">
        <v>603</v>
      </c>
      <c r="J97" s="19"/>
      <c r="K97" s="19">
        <v>405</v>
      </c>
      <c r="L97" s="18">
        <v>12</v>
      </c>
      <c r="M97" s="19">
        <f t="shared" ref="M97:M107" si="40">SUM(L97:L97)</f>
        <v>12</v>
      </c>
      <c r="N97" s="24">
        <f t="shared" ref="N97:N107" si="41">M97*260</f>
        <v>3120</v>
      </c>
      <c r="O97" s="20">
        <v>134</v>
      </c>
      <c r="P97" s="20">
        <v>620</v>
      </c>
      <c r="Q97" s="20">
        <v>381</v>
      </c>
      <c r="R97" s="20"/>
      <c r="S97" s="41"/>
      <c r="T97" s="1">
        <f t="shared" ref="T97:T107" si="42">N97-SUM(O97:S97)</f>
        <v>1985</v>
      </c>
      <c r="U97" s="5">
        <v>474</v>
      </c>
      <c r="V97" s="5">
        <v>997</v>
      </c>
      <c r="W97" s="5">
        <v>381</v>
      </c>
      <c r="X97" s="33">
        <f t="shared" ref="X97:X107" si="43">N97+SUM(U97:W97)</f>
        <v>4972</v>
      </c>
      <c r="Y97" s="45"/>
    </row>
    <row r="98" spans="1:25" s="5" customFormat="1" ht="20.399999999999999" customHeight="1" outlineLevel="2">
      <c r="A98" s="19" t="s">
        <v>16</v>
      </c>
      <c r="B98" s="38" t="s">
        <v>139</v>
      </c>
      <c r="C98" s="19" t="s">
        <v>17</v>
      </c>
      <c r="D98" s="36" t="s">
        <v>138</v>
      </c>
      <c r="E98" s="19"/>
      <c r="F98" s="19"/>
      <c r="G98" s="19">
        <v>605</v>
      </c>
      <c r="H98" s="19">
        <v>601</v>
      </c>
      <c r="I98" s="19">
        <v>603</v>
      </c>
      <c r="J98" s="19"/>
      <c r="K98" s="19">
        <v>405</v>
      </c>
      <c r="L98" s="18">
        <v>4</v>
      </c>
      <c r="M98" s="19">
        <f t="shared" si="40"/>
        <v>4</v>
      </c>
      <c r="N98" s="24">
        <f t="shared" si="41"/>
        <v>1040</v>
      </c>
      <c r="O98" s="20"/>
      <c r="P98" s="20"/>
      <c r="Q98" s="20"/>
      <c r="R98" s="20"/>
      <c r="S98" s="20"/>
      <c r="T98" s="1">
        <f t="shared" si="42"/>
        <v>1040</v>
      </c>
      <c r="X98" s="33">
        <f t="shared" si="43"/>
        <v>1040</v>
      </c>
      <c r="Y98" s="45"/>
    </row>
    <row r="99" spans="1:25" s="5" customFormat="1" ht="20.399999999999999" customHeight="1" outlineLevel="2">
      <c r="A99" s="19" t="s">
        <v>16</v>
      </c>
      <c r="B99" s="38" t="s">
        <v>139</v>
      </c>
      <c r="C99" s="19" t="s">
        <v>17</v>
      </c>
      <c r="D99" s="36" t="s">
        <v>47</v>
      </c>
      <c r="E99" s="19"/>
      <c r="F99" s="19"/>
      <c r="G99" s="19"/>
      <c r="H99" s="19"/>
      <c r="I99" s="19"/>
      <c r="J99" s="19"/>
      <c r="K99" s="19">
        <v>405</v>
      </c>
      <c r="L99" s="18">
        <f>COUNT(E99:K99)</f>
        <v>1</v>
      </c>
      <c r="M99" s="19">
        <f t="shared" si="40"/>
        <v>1</v>
      </c>
      <c r="N99" s="24">
        <f t="shared" si="41"/>
        <v>260</v>
      </c>
      <c r="O99" s="20"/>
      <c r="P99" s="20"/>
      <c r="Q99" s="20"/>
      <c r="R99" s="20"/>
      <c r="S99" s="20"/>
      <c r="T99" s="1">
        <f t="shared" si="42"/>
        <v>260</v>
      </c>
      <c r="X99" s="33">
        <f t="shared" si="43"/>
        <v>260</v>
      </c>
      <c r="Y99" s="47" t="s">
        <v>122</v>
      </c>
    </row>
    <row r="100" spans="1:25" s="5" customFormat="1" ht="20.399999999999999" customHeight="1" outlineLevel="2">
      <c r="A100" s="19" t="s">
        <v>16</v>
      </c>
      <c r="B100" s="35" t="s">
        <v>18</v>
      </c>
      <c r="C100" s="19" t="s">
        <v>17</v>
      </c>
      <c r="D100" s="36" t="s">
        <v>140</v>
      </c>
      <c r="E100" s="19">
        <v>404</v>
      </c>
      <c r="F100" s="19">
        <v>401</v>
      </c>
      <c r="G100" s="19">
        <v>402</v>
      </c>
      <c r="H100" s="19">
        <v>602</v>
      </c>
      <c r="J100" s="19"/>
      <c r="K100" s="19"/>
      <c r="L100" s="18">
        <v>12</v>
      </c>
      <c r="M100" s="19">
        <f t="shared" si="40"/>
        <v>12</v>
      </c>
      <c r="N100" s="24">
        <f t="shared" si="41"/>
        <v>3120</v>
      </c>
      <c r="O100" s="20"/>
      <c r="P100" s="20"/>
      <c r="Q100" s="20"/>
      <c r="R100" s="20"/>
      <c r="S100" s="20"/>
      <c r="T100" s="1">
        <f t="shared" si="42"/>
        <v>3120</v>
      </c>
      <c r="X100" s="33">
        <f t="shared" si="43"/>
        <v>3120</v>
      </c>
      <c r="Y100" s="45"/>
    </row>
    <row r="101" spans="1:25" s="5" customFormat="1" ht="20.399999999999999" customHeight="1" outlineLevel="2">
      <c r="A101" s="19" t="s">
        <v>16</v>
      </c>
      <c r="B101" s="38" t="s">
        <v>139</v>
      </c>
      <c r="C101" s="19" t="s">
        <v>17</v>
      </c>
      <c r="D101" s="36" t="s">
        <v>141</v>
      </c>
      <c r="E101" s="19">
        <v>404</v>
      </c>
      <c r="F101" s="19">
        <v>401</v>
      </c>
      <c r="G101" s="19">
        <v>402</v>
      </c>
      <c r="H101" s="19">
        <v>602</v>
      </c>
      <c r="J101" s="19"/>
      <c r="K101" s="19"/>
      <c r="L101" s="18">
        <v>4</v>
      </c>
      <c r="M101" s="19">
        <f t="shared" si="40"/>
        <v>4</v>
      </c>
      <c r="N101" s="24">
        <f t="shared" si="41"/>
        <v>1040</v>
      </c>
      <c r="O101" s="20"/>
      <c r="P101" s="20"/>
      <c r="Q101" s="20"/>
      <c r="R101" s="20"/>
      <c r="S101" s="20"/>
      <c r="T101" s="1">
        <f t="shared" si="42"/>
        <v>1040</v>
      </c>
      <c r="X101" s="33">
        <f t="shared" si="43"/>
        <v>1040</v>
      </c>
      <c r="Y101" s="45"/>
    </row>
    <row r="102" spans="1:25" s="5" customFormat="1" ht="20.399999999999999" customHeight="1" outlineLevel="2">
      <c r="A102" s="19" t="s">
        <v>16</v>
      </c>
      <c r="B102" s="38" t="s">
        <v>139</v>
      </c>
      <c r="C102" s="19" t="s">
        <v>17</v>
      </c>
      <c r="D102" s="36" t="s">
        <v>116</v>
      </c>
      <c r="E102" s="19">
        <v>404</v>
      </c>
      <c r="F102" s="19">
        <v>401</v>
      </c>
      <c r="G102" s="19">
        <v>402</v>
      </c>
      <c r="H102" s="19"/>
      <c r="J102" s="19"/>
      <c r="K102" s="19"/>
      <c r="L102" s="18">
        <v>6</v>
      </c>
      <c r="M102" s="19">
        <f t="shared" si="40"/>
        <v>6</v>
      </c>
      <c r="N102" s="24">
        <f t="shared" si="41"/>
        <v>1560</v>
      </c>
      <c r="O102" s="20"/>
      <c r="P102" s="20"/>
      <c r="Q102" s="20"/>
      <c r="R102" s="20"/>
      <c r="S102" s="20"/>
      <c r="T102" s="1">
        <f t="shared" si="42"/>
        <v>1560</v>
      </c>
      <c r="X102" s="33">
        <f t="shared" si="43"/>
        <v>1560</v>
      </c>
      <c r="Y102" s="47" t="s">
        <v>122</v>
      </c>
    </row>
    <row r="103" spans="1:25" s="5" customFormat="1" ht="20.399999999999999" customHeight="1" outlineLevel="2">
      <c r="A103" s="19" t="s">
        <v>16</v>
      </c>
      <c r="B103" s="35" t="s">
        <v>18</v>
      </c>
      <c r="C103" s="19" t="s">
        <v>17</v>
      </c>
      <c r="D103" s="36" t="s">
        <v>142</v>
      </c>
      <c r="E103" s="19"/>
      <c r="F103" s="19">
        <v>404</v>
      </c>
      <c r="G103" s="19">
        <v>605</v>
      </c>
      <c r="H103" s="19">
        <v>405</v>
      </c>
      <c r="I103" s="19">
        <v>401</v>
      </c>
      <c r="J103" s="19">
        <v>403</v>
      </c>
      <c r="K103" s="19"/>
      <c r="L103" s="18">
        <v>15</v>
      </c>
      <c r="M103" s="19">
        <f t="shared" si="40"/>
        <v>15</v>
      </c>
      <c r="N103" s="24">
        <f t="shared" si="41"/>
        <v>3900</v>
      </c>
      <c r="O103" s="20"/>
      <c r="P103" s="20"/>
      <c r="Q103" s="20"/>
      <c r="R103" s="20"/>
      <c r="S103" s="20"/>
      <c r="T103" s="1">
        <f t="shared" si="42"/>
        <v>3900</v>
      </c>
      <c r="X103" s="33">
        <f t="shared" si="43"/>
        <v>3900</v>
      </c>
      <c r="Y103" s="45"/>
    </row>
    <row r="104" spans="1:25" s="5" customFormat="1" ht="20.399999999999999" customHeight="1" outlineLevel="2">
      <c r="A104" s="19" t="s">
        <v>16</v>
      </c>
      <c r="B104" s="38" t="s">
        <v>139</v>
      </c>
      <c r="C104" s="19" t="s">
        <v>17</v>
      </c>
      <c r="D104" s="36" t="s">
        <v>143</v>
      </c>
      <c r="E104" s="19"/>
      <c r="F104" s="19">
        <v>404</v>
      </c>
      <c r="G104" s="19">
        <v>605</v>
      </c>
      <c r="H104" s="19">
        <v>405</v>
      </c>
      <c r="I104" s="19">
        <v>401</v>
      </c>
      <c r="J104" s="19">
        <v>403</v>
      </c>
      <c r="K104" s="19"/>
      <c r="L104" s="18">
        <v>5</v>
      </c>
      <c r="M104" s="19">
        <f t="shared" si="40"/>
        <v>5</v>
      </c>
      <c r="N104" s="24">
        <f t="shared" si="41"/>
        <v>1300</v>
      </c>
      <c r="O104" s="20"/>
      <c r="P104" s="20"/>
      <c r="Q104" s="20"/>
      <c r="R104" s="20"/>
      <c r="S104" s="20"/>
      <c r="T104" s="1">
        <f t="shared" si="42"/>
        <v>1300</v>
      </c>
      <c r="X104" s="33">
        <f t="shared" si="43"/>
        <v>1300</v>
      </c>
      <c r="Y104" s="45"/>
    </row>
    <row r="105" spans="1:25" s="5" customFormat="1" ht="20.399999999999999" customHeight="1" outlineLevel="2">
      <c r="A105" s="19" t="s">
        <v>16</v>
      </c>
      <c r="B105" s="35" t="s">
        <v>18</v>
      </c>
      <c r="C105" s="19" t="s">
        <v>17</v>
      </c>
      <c r="D105" s="43" t="s">
        <v>115</v>
      </c>
      <c r="E105" s="19"/>
      <c r="F105" s="19">
        <v>403</v>
      </c>
      <c r="G105" s="19">
        <v>603</v>
      </c>
      <c r="H105" s="19">
        <v>402</v>
      </c>
      <c r="I105" s="19">
        <v>602</v>
      </c>
      <c r="J105" s="19">
        <v>601</v>
      </c>
      <c r="K105" s="19"/>
      <c r="L105" s="18">
        <v>15</v>
      </c>
      <c r="M105" s="19">
        <f t="shared" si="40"/>
        <v>15</v>
      </c>
      <c r="N105" s="24">
        <f t="shared" si="41"/>
        <v>3900</v>
      </c>
      <c r="O105" s="20"/>
      <c r="P105" s="20"/>
      <c r="Q105" s="20"/>
      <c r="R105" s="20"/>
      <c r="S105" s="20"/>
      <c r="T105" s="1">
        <f t="shared" si="42"/>
        <v>3900</v>
      </c>
      <c r="X105" s="33">
        <f t="shared" si="43"/>
        <v>3900</v>
      </c>
      <c r="Y105" s="45"/>
    </row>
    <row r="106" spans="1:25" s="5" customFormat="1" ht="20.399999999999999" customHeight="1" outlineLevel="2">
      <c r="A106" s="19" t="s">
        <v>16</v>
      </c>
      <c r="B106" s="38" t="s">
        <v>139</v>
      </c>
      <c r="C106" s="19" t="s">
        <v>17</v>
      </c>
      <c r="D106" s="36" t="s">
        <v>34</v>
      </c>
      <c r="E106" s="19"/>
      <c r="F106" s="19"/>
      <c r="G106" s="19">
        <v>603</v>
      </c>
      <c r="H106" s="19"/>
      <c r="I106" s="19">
        <v>602</v>
      </c>
      <c r="J106" s="19">
        <v>601</v>
      </c>
      <c r="K106" s="19"/>
      <c r="L106" s="18">
        <f>COUNT(E106:K106)</f>
        <v>3</v>
      </c>
      <c r="M106" s="19">
        <f t="shared" si="40"/>
        <v>3</v>
      </c>
      <c r="N106" s="24">
        <f t="shared" si="41"/>
        <v>780</v>
      </c>
      <c r="O106" s="20"/>
      <c r="P106" s="20"/>
      <c r="Q106" s="20"/>
      <c r="R106" s="20"/>
      <c r="S106" s="20"/>
      <c r="T106" s="1">
        <f t="shared" si="42"/>
        <v>780</v>
      </c>
      <c r="X106" s="33">
        <f t="shared" si="43"/>
        <v>780</v>
      </c>
      <c r="Y106" s="47" t="s">
        <v>123</v>
      </c>
    </row>
    <row r="107" spans="1:25" s="5" customFormat="1" ht="20.399999999999999" customHeight="1" outlineLevel="2">
      <c r="A107" s="19" t="s">
        <v>108</v>
      </c>
      <c r="B107" s="35" t="s">
        <v>21</v>
      </c>
      <c r="C107" s="19" t="s">
        <v>109</v>
      </c>
      <c r="D107" s="31" t="s">
        <v>91</v>
      </c>
      <c r="E107" s="19"/>
      <c r="F107" s="19">
        <v>613</v>
      </c>
      <c r="G107" s="19">
        <v>606</v>
      </c>
      <c r="H107" s="19"/>
      <c r="I107" s="19"/>
      <c r="J107" s="19"/>
      <c r="K107" s="19"/>
      <c r="L107" s="18">
        <f>COUNT(E107:K107)</f>
        <v>2</v>
      </c>
      <c r="M107" s="19">
        <f t="shared" si="40"/>
        <v>2</v>
      </c>
      <c r="N107" s="24">
        <f t="shared" si="41"/>
        <v>520</v>
      </c>
      <c r="O107" s="20"/>
      <c r="P107" s="20"/>
      <c r="Q107" s="20"/>
      <c r="R107" s="20"/>
      <c r="S107" s="20"/>
      <c r="T107" s="1">
        <f t="shared" si="42"/>
        <v>520</v>
      </c>
      <c r="X107" s="33">
        <f t="shared" si="43"/>
        <v>520</v>
      </c>
      <c r="Y107" s="45"/>
    </row>
    <row r="108" spans="1:25" s="5" customFormat="1" ht="18" customHeight="1" outlineLevel="1">
      <c r="A108" s="42" t="s">
        <v>214</v>
      </c>
      <c r="B108" s="35"/>
      <c r="C108" s="19"/>
      <c r="D108" s="31"/>
      <c r="E108" s="19"/>
      <c r="F108" s="19"/>
      <c r="G108" s="19"/>
      <c r="H108" s="19"/>
      <c r="I108" s="19"/>
      <c r="J108" s="19"/>
      <c r="K108" s="19"/>
      <c r="L108" s="18"/>
      <c r="M108" s="19">
        <f t="shared" ref="M108:X108" si="44">SUBTOTAL(9,M97:M107)</f>
        <v>79</v>
      </c>
      <c r="N108" s="24">
        <f t="shared" si="44"/>
        <v>20540</v>
      </c>
      <c r="O108" s="20">
        <f t="shared" si="44"/>
        <v>134</v>
      </c>
      <c r="P108" s="20">
        <f t="shared" si="44"/>
        <v>620</v>
      </c>
      <c r="Q108" s="20">
        <f t="shared" si="44"/>
        <v>381</v>
      </c>
      <c r="R108" s="20">
        <f t="shared" si="44"/>
        <v>0</v>
      </c>
      <c r="S108" s="20">
        <f t="shared" si="44"/>
        <v>0</v>
      </c>
      <c r="T108" s="65">
        <f t="shared" si="44"/>
        <v>19405</v>
      </c>
      <c r="U108" s="5">
        <f t="shared" si="44"/>
        <v>474</v>
      </c>
      <c r="V108" s="5">
        <f t="shared" si="44"/>
        <v>997</v>
      </c>
      <c r="W108" s="5">
        <f t="shared" si="44"/>
        <v>381</v>
      </c>
      <c r="X108" s="66">
        <f t="shared" si="44"/>
        <v>22392</v>
      </c>
      <c r="Y108" s="45"/>
    </row>
    <row r="109" spans="1:25" s="5" customFormat="1" ht="18" customHeight="1" outlineLevel="2">
      <c r="A109" s="19" t="s">
        <v>84</v>
      </c>
      <c r="B109" s="35" t="s">
        <v>21</v>
      </c>
      <c r="C109" s="19" t="s">
        <v>85</v>
      </c>
      <c r="D109" s="17" t="s">
        <v>63</v>
      </c>
      <c r="E109" s="19"/>
      <c r="F109" s="19"/>
      <c r="G109" s="19"/>
      <c r="H109" s="19"/>
      <c r="I109" s="19">
        <v>301</v>
      </c>
      <c r="J109" s="19">
        <v>302</v>
      </c>
      <c r="K109" s="19">
        <v>307</v>
      </c>
      <c r="L109" s="18">
        <f>COUNT(E109:K109)</f>
        <v>3</v>
      </c>
      <c r="M109" s="19">
        <f>SUM(L109:L109)</f>
        <v>3</v>
      </c>
      <c r="N109" s="24">
        <f>M109*260</f>
        <v>780</v>
      </c>
      <c r="O109" s="20"/>
      <c r="P109" s="20"/>
      <c r="Q109" s="20"/>
      <c r="R109" s="20">
        <v>17</v>
      </c>
      <c r="S109" s="41">
        <v>-8</v>
      </c>
      <c r="T109" s="1">
        <f>N109-SUM(O109:S109)</f>
        <v>771</v>
      </c>
      <c r="X109" s="33">
        <f>N109+SUM(U109:W109)</f>
        <v>780</v>
      </c>
      <c r="Y109" s="45"/>
    </row>
    <row r="110" spans="1:25" s="5" customFormat="1" ht="18" customHeight="1" outlineLevel="1">
      <c r="A110" s="42" t="s">
        <v>215</v>
      </c>
      <c r="B110" s="35"/>
      <c r="C110" s="19"/>
      <c r="D110" s="17"/>
      <c r="E110" s="19"/>
      <c r="F110" s="19"/>
      <c r="G110" s="19"/>
      <c r="H110" s="19"/>
      <c r="I110" s="19"/>
      <c r="J110" s="19"/>
      <c r="K110" s="19"/>
      <c r="L110" s="18"/>
      <c r="M110" s="19">
        <f t="shared" ref="M110:X110" si="45">SUBTOTAL(9,M109:M109)</f>
        <v>3</v>
      </c>
      <c r="N110" s="24">
        <f t="shared" si="45"/>
        <v>780</v>
      </c>
      <c r="O110" s="20">
        <f t="shared" si="45"/>
        <v>0</v>
      </c>
      <c r="P110" s="20">
        <f t="shared" si="45"/>
        <v>0</v>
      </c>
      <c r="Q110" s="20">
        <f t="shared" si="45"/>
        <v>0</v>
      </c>
      <c r="R110" s="20">
        <f t="shared" si="45"/>
        <v>17</v>
      </c>
      <c r="S110" s="41">
        <f t="shared" si="45"/>
        <v>-8</v>
      </c>
      <c r="T110" s="1">
        <f t="shared" si="45"/>
        <v>771</v>
      </c>
      <c r="U110" s="5">
        <f t="shared" si="45"/>
        <v>0</v>
      </c>
      <c r="V110" s="5">
        <f t="shared" si="45"/>
        <v>0</v>
      </c>
      <c r="W110" s="5">
        <f t="shared" si="45"/>
        <v>0</v>
      </c>
      <c r="X110" s="33">
        <f t="shared" si="45"/>
        <v>780</v>
      </c>
      <c r="Y110" s="45"/>
    </row>
    <row r="111" spans="1:25" s="5" customFormat="1" ht="18" customHeight="1" outlineLevel="2">
      <c r="A111" s="52" t="s">
        <v>240</v>
      </c>
      <c r="B111" s="53" t="s">
        <v>237</v>
      </c>
      <c r="C111" s="52" t="s">
        <v>238</v>
      </c>
      <c r="D111" s="61" t="s">
        <v>239</v>
      </c>
      <c r="E111" s="53"/>
      <c r="F111" s="53"/>
      <c r="G111" s="53">
        <v>101</v>
      </c>
      <c r="H111" s="53"/>
      <c r="I111" s="53"/>
      <c r="J111" s="53"/>
      <c r="K111" s="53"/>
      <c r="L111" s="55">
        <f>COUNT(E111:K111)</f>
        <v>1</v>
      </c>
      <c r="M111" s="52">
        <f>SUM(L111:L111)</f>
        <v>1</v>
      </c>
      <c r="N111" s="56">
        <f>M111*260</f>
        <v>260</v>
      </c>
      <c r="O111" s="58"/>
      <c r="P111" s="58"/>
      <c r="Q111" s="58"/>
      <c r="R111" s="58"/>
      <c r="S111" s="58"/>
      <c r="T111" s="58">
        <f>N111-SUM(O111:S111)</f>
        <v>260</v>
      </c>
      <c r="U111" s="62"/>
      <c r="V111" s="62"/>
      <c r="W111" s="62"/>
      <c r="X111" s="60">
        <f>N111+SUM(U111:W111)</f>
        <v>260</v>
      </c>
      <c r="Y111" s="45"/>
    </row>
    <row r="112" spans="1:25" s="5" customFormat="1" ht="18" customHeight="1" outlineLevel="1">
      <c r="A112" s="63" t="s">
        <v>244</v>
      </c>
      <c r="B112" s="53"/>
      <c r="C112" s="52"/>
      <c r="D112" s="61"/>
      <c r="E112" s="53"/>
      <c r="F112" s="53"/>
      <c r="G112" s="53"/>
      <c r="H112" s="53"/>
      <c r="I112" s="53"/>
      <c r="J112" s="53"/>
      <c r="K112" s="53"/>
      <c r="L112" s="55"/>
      <c r="M112" s="52">
        <f t="shared" ref="M112:X112" si="46">SUBTOTAL(9,M111:M111)</f>
        <v>1</v>
      </c>
      <c r="N112" s="56">
        <f t="shared" si="46"/>
        <v>260</v>
      </c>
      <c r="O112" s="58">
        <f t="shared" si="46"/>
        <v>0</v>
      </c>
      <c r="P112" s="58">
        <f t="shared" si="46"/>
        <v>0</v>
      </c>
      <c r="Q112" s="58">
        <f t="shared" si="46"/>
        <v>0</v>
      </c>
      <c r="R112" s="58">
        <f t="shared" si="46"/>
        <v>0</v>
      </c>
      <c r="S112" s="58">
        <f t="shared" si="46"/>
        <v>0</v>
      </c>
      <c r="T112" s="58">
        <f t="shared" si="46"/>
        <v>260</v>
      </c>
      <c r="U112" s="62">
        <f t="shared" si="46"/>
        <v>0</v>
      </c>
      <c r="V112" s="62">
        <f t="shared" si="46"/>
        <v>0</v>
      </c>
      <c r="W112" s="62">
        <f t="shared" si="46"/>
        <v>0</v>
      </c>
      <c r="X112" s="60">
        <f t="shared" si="46"/>
        <v>260</v>
      </c>
      <c r="Y112" s="45"/>
    </row>
    <row r="113" spans="1:25" s="5" customFormat="1" ht="18" customHeight="1" outlineLevel="2">
      <c r="A113" s="19" t="s">
        <v>127</v>
      </c>
      <c r="B113" s="35" t="s">
        <v>21</v>
      </c>
      <c r="C113" s="19" t="s">
        <v>31</v>
      </c>
      <c r="D113" s="31" t="s">
        <v>78</v>
      </c>
      <c r="E113" s="19">
        <v>205</v>
      </c>
      <c r="F113" s="19">
        <v>205</v>
      </c>
      <c r="G113" s="19">
        <v>205</v>
      </c>
      <c r="H113" s="19">
        <v>205</v>
      </c>
      <c r="I113" s="19"/>
      <c r="J113" s="19"/>
      <c r="K113" s="19"/>
      <c r="L113" s="18">
        <f>COUNT(E113:K113)</f>
        <v>4</v>
      </c>
      <c r="M113" s="19">
        <f>SUM(L113:L113)</f>
        <v>4</v>
      </c>
      <c r="N113" s="24">
        <f>M113*260</f>
        <v>1040</v>
      </c>
      <c r="O113" s="20"/>
      <c r="P113" s="20"/>
      <c r="Q113" s="20"/>
      <c r="R113" s="20"/>
      <c r="S113" s="20"/>
      <c r="T113" s="1">
        <f>N113-SUM(O113:S113)</f>
        <v>1040</v>
      </c>
      <c r="X113" s="33">
        <f>N113+SUM(U113:W113)</f>
        <v>1040</v>
      </c>
      <c r="Y113" s="45"/>
    </row>
    <row r="114" spans="1:25" s="5" customFormat="1" ht="18" customHeight="1" outlineLevel="2">
      <c r="A114" s="19" t="s">
        <v>127</v>
      </c>
      <c r="B114" s="35" t="s">
        <v>21</v>
      </c>
      <c r="C114" s="19" t="s">
        <v>128</v>
      </c>
      <c r="D114" s="31" t="s">
        <v>78</v>
      </c>
      <c r="E114" s="19"/>
      <c r="F114" s="19"/>
      <c r="G114" s="19"/>
      <c r="H114" s="19"/>
      <c r="I114" s="19">
        <v>211</v>
      </c>
      <c r="J114" s="19">
        <v>211</v>
      </c>
      <c r="K114" s="19">
        <v>211</v>
      </c>
      <c r="L114" s="18">
        <f>COUNT(E114:K114)</f>
        <v>3</v>
      </c>
      <c r="M114" s="19">
        <f>SUM(L114:L114)</f>
        <v>3</v>
      </c>
      <c r="N114" s="24">
        <f>M114*260</f>
        <v>780</v>
      </c>
      <c r="O114" s="20"/>
      <c r="P114" s="20"/>
      <c r="Q114" s="20"/>
      <c r="R114" s="20"/>
      <c r="S114" s="20"/>
      <c r="T114" s="1">
        <f>N114-SUM(O114:S114)</f>
        <v>780</v>
      </c>
      <c r="U114" s="39"/>
      <c r="V114" s="39"/>
      <c r="W114" s="39"/>
      <c r="X114" s="40">
        <f>N114+SUM(U114:W114)</f>
        <v>780</v>
      </c>
      <c r="Y114" s="46"/>
    </row>
    <row r="115" spans="1:25" s="5" customFormat="1" ht="18" customHeight="1" outlineLevel="2">
      <c r="A115" s="19" t="s">
        <v>127</v>
      </c>
      <c r="B115" s="38" t="s">
        <v>155</v>
      </c>
      <c r="C115" s="19" t="s">
        <v>156</v>
      </c>
      <c r="D115" s="17" t="s">
        <v>148</v>
      </c>
      <c r="E115" s="19"/>
      <c r="F115" s="19"/>
      <c r="G115" s="19"/>
      <c r="H115" s="19"/>
      <c r="I115" s="19"/>
      <c r="J115" s="19">
        <v>309</v>
      </c>
      <c r="K115" s="19"/>
      <c r="L115" s="18">
        <f>COUNT(E115:K115)</f>
        <v>1</v>
      </c>
      <c r="M115" s="19">
        <f>SUM(L115:L115)</f>
        <v>1</v>
      </c>
      <c r="N115" s="24">
        <f>M115*260</f>
        <v>260</v>
      </c>
      <c r="O115" s="20"/>
      <c r="P115" s="20"/>
      <c r="Q115" s="20"/>
      <c r="R115" s="20"/>
      <c r="S115" s="20"/>
      <c r="T115" s="1">
        <f>N115-SUM(O115:S115)</f>
        <v>260</v>
      </c>
      <c r="X115" s="33">
        <f>N115+SUM(U115:W115)</f>
        <v>260</v>
      </c>
      <c r="Y115" s="45"/>
    </row>
    <row r="116" spans="1:25" s="5" customFormat="1" ht="18" customHeight="1" outlineLevel="1">
      <c r="A116" s="42" t="s">
        <v>216</v>
      </c>
      <c r="B116" s="38"/>
      <c r="C116" s="19"/>
      <c r="D116" s="17"/>
      <c r="E116" s="19"/>
      <c r="F116" s="19"/>
      <c r="G116" s="19"/>
      <c r="H116" s="19"/>
      <c r="I116" s="19"/>
      <c r="J116" s="19"/>
      <c r="K116" s="19"/>
      <c r="L116" s="18"/>
      <c r="M116" s="19">
        <f t="shared" ref="M116:X116" si="47">SUBTOTAL(9,M113:M115)</f>
        <v>8</v>
      </c>
      <c r="N116" s="24">
        <f t="shared" si="47"/>
        <v>2080</v>
      </c>
      <c r="O116" s="20">
        <f t="shared" si="47"/>
        <v>0</v>
      </c>
      <c r="P116" s="20">
        <f t="shared" si="47"/>
        <v>0</v>
      </c>
      <c r="Q116" s="20">
        <f t="shared" si="47"/>
        <v>0</v>
      </c>
      <c r="R116" s="20">
        <f t="shared" si="47"/>
        <v>0</v>
      </c>
      <c r="S116" s="20">
        <f t="shared" si="47"/>
        <v>0</v>
      </c>
      <c r="T116" s="1">
        <f t="shared" si="47"/>
        <v>2080</v>
      </c>
      <c r="U116" s="5">
        <f t="shared" si="47"/>
        <v>0</v>
      </c>
      <c r="V116" s="5">
        <f t="shared" si="47"/>
        <v>0</v>
      </c>
      <c r="W116" s="5">
        <f t="shared" si="47"/>
        <v>0</v>
      </c>
      <c r="X116" s="33">
        <f t="shared" si="47"/>
        <v>2080</v>
      </c>
      <c r="Y116" s="45"/>
    </row>
    <row r="117" spans="1:25" s="5" customFormat="1" ht="18" customHeight="1" outlineLevel="2">
      <c r="A117" s="19" t="s">
        <v>113</v>
      </c>
      <c r="B117" s="35" t="s">
        <v>21</v>
      </c>
      <c r="C117" s="19" t="s">
        <v>94</v>
      </c>
      <c r="D117" s="31" t="s">
        <v>80</v>
      </c>
      <c r="E117" s="19"/>
      <c r="F117" s="19"/>
      <c r="G117" s="19"/>
      <c r="H117" s="19">
        <v>407</v>
      </c>
      <c r="I117" s="19"/>
      <c r="J117" s="19"/>
      <c r="K117" s="19"/>
      <c r="L117" s="18">
        <f>COUNT(E117:K117)</f>
        <v>1</v>
      </c>
      <c r="M117" s="19">
        <f>SUM(L117:L117)</f>
        <v>1</v>
      </c>
      <c r="N117" s="24">
        <f>M117*260</f>
        <v>260</v>
      </c>
      <c r="O117" s="20"/>
      <c r="P117" s="20"/>
      <c r="Q117" s="20"/>
      <c r="R117" s="20"/>
      <c r="S117" s="20"/>
      <c r="T117" s="1">
        <f>N117-SUM(O117:S117)</f>
        <v>260</v>
      </c>
      <c r="X117" s="33">
        <f>N117+SUM(U117:W117)</f>
        <v>260</v>
      </c>
      <c r="Y117" s="45"/>
    </row>
    <row r="118" spans="1:25" s="5" customFormat="1" ht="18" customHeight="1" outlineLevel="2">
      <c r="A118" s="19" t="s">
        <v>113</v>
      </c>
      <c r="B118" s="38" t="s">
        <v>155</v>
      </c>
      <c r="C118" s="19" t="s">
        <v>156</v>
      </c>
      <c r="D118" s="17" t="s">
        <v>160</v>
      </c>
      <c r="E118" s="19"/>
      <c r="F118" s="19"/>
      <c r="G118" s="19"/>
      <c r="H118" s="19">
        <v>407</v>
      </c>
      <c r="I118" s="19"/>
      <c r="J118" s="19"/>
      <c r="K118" s="19"/>
      <c r="L118" s="18">
        <f>COUNT(E118:K118)</f>
        <v>1</v>
      </c>
      <c r="M118" s="19">
        <f>SUM(L118:L118)</f>
        <v>1</v>
      </c>
      <c r="N118" s="24">
        <f>M118*260</f>
        <v>260</v>
      </c>
      <c r="O118" s="20"/>
      <c r="P118" s="20"/>
      <c r="Q118" s="20"/>
      <c r="R118" s="20"/>
      <c r="S118" s="20"/>
      <c r="T118" s="1">
        <f>N118-SUM(O118:S118)</f>
        <v>260</v>
      </c>
      <c r="X118" s="33">
        <f>N118+SUM(U118:W118)</f>
        <v>260</v>
      </c>
      <c r="Y118" s="45"/>
    </row>
    <row r="119" spans="1:25" s="5" customFormat="1" ht="18" customHeight="1" outlineLevel="1">
      <c r="A119" s="42" t="s">
        <v>217</v>
      </c>
      <c r="B119" s="38"/>
      <c r="C119" s="19"/>
      <c r="D119" s="17"/>
      <c r="E119" s="19"/>
      <c r="F119" s="19"/>
      <c r="G119" s="19"/>
      <c r="H119" s="19"/>
      <c r="I119" s="19"/>
      <c r="J119" s="19"/>
      <c r="K119" s="19"/>
      <c r="L119" s="18"/>
      <c r="M119" s="19">
        <f t="shared" ref="M119:X119" si="48">SUBTOTAL(9,M117:M118)</f>
        <v>2</v>
      </c>
      <c r="N119" s="24">
        <f t="shared" si="48"/>
        <v>520</v>
      </c>
      <c r="O119" s="20">
        <f t="shared" si="48"/>
        <v>0</v>
      </c>
      <c r="P119" s="20">
        <f t="shared" si="48"/>
        <v>0</v>
      </c>
      <c r="Q119" s="20">
        <f t="shared" si="48"/>
        <v>0</v>
      </c>
      <c r="R119" s="20">
        <f t="shared" si="48"/>
        <v>0</v>
      </c>
      <c r="S119" s="20">
        <f t="shared" si="48"/>
        <v>0</v>
      </c>
      <c r="T119" s="1">
        <f t="shared" si="48"/>
        <v>520</v>
      </c>
      <c r="U119" s="5">
        <f t="shared" si="48"/>
        <v>0</v>
      </c>
      <c r="V119" s="5">
        <f t="shared" si="48"/>
        <v>0</v>
      </c>
      <c r="W119" s="5">
        <f t="shared" si="48"/>
        <v>0</v>
      </c>
      <c r="X119" s="33">
        <f t="shared" si="48"/>
        <v>520</v>
      </c>
      <c r="Y119" s="45"/>
    </row>
    <row r="120" spans="1:25" s="5" customFormat="1" ht="18" customHeight="1" outlineLevel="2">
      <c r="A120" s="19" t="s">
        <v>71</v>
      </c>
      <c r="B120" s="35" t="s">
        <v>21</v>
      </c>
      <c r="C120" s="19" t="s">
        <v>72</v>
      </c>
      <c r="D120" s="17" t="s">
        <v>64</v>
      </c>
      <c r="E120" s="19">
        <v>404</v>
      </c>
      <c r="F120" s="19"/>
      <c r="G120" s="19">
        <v>404</v>
      </c>
      <c r="H120" s="19">
        <v>404</v>
      </c>
      <c r="I120" s="19">
        <v>404</v>
      </c>
      <c r="J120" s="19"/>
      <c r="K120" s="19">
        <v>404</v>
      </c>
      <c r="L120" s="18">
        <f>COUNT(E120:K120)</f>
        <v>5</v>
      </c>
      <c r="M120" s="19">
        <f>SUM(L120:L120)</f>
        <v>5</v>
      </c>
      <c r="N120" s="24">
        <f>M120*260</f>
        <v>1300</v>
      </c>
      <c r="O120" s="20"/>
      <c r="P120" s="20"/>
      <c r="Q120" s="20"/>
      <c r="R120" s="20"/>
      <c r="S120" s="20"/>
      <c r="T120" s="1">
        <f>N120-SUM(O120:S120)</f>
        <v>1300</v>
      </c>
      <c r="X120" s="33">
        <f>N120+SUM(U120:W120)</f>
        <v>1300</v>
      </c>
      <c r="Y120" s="45"/>
    </row>
    <row r="121" spans="1:25" s="5" customFormat="1" ht="18" customHeight="1" outlineLevel="2">
      <c r="A121" s="19" t="s">
        <v>71</v>
      </c>
      <c r="B121" s="35" t="s">
        <v>21</v>
      </c>
      <c r="C121" s="19" t="s">
        <v>83</v>
      </c>
      <c r="D121" s="17" t="s">
        <v>69</v>
      </c>
      <c r="E121" s="19">
        <v>601</v>
      </c>
      <c r="F121" s="19">
        <v>602</v>
      </c>
      <c r="G121" s="19"/>
      <c r="H121" s="19"/>
      <c r="I121" s="19"/>
      <c r="J121" s="19"/>
      <c r="K121" s="19"/>
      <c r="L121" s="18">
        <f>COUNT(E121:K121)</f>
        <v>2</v>
      </c>
      <c r="M121" s="19">
        <f>SUM(L121:L121)</f>
        <v>2</v>
      </c>
      <c r="N121" s="24">
        <f>M121*260</f>
        <v>520</v>
      </c>
      <c r="O121" s="20"/>
      <c r="P121" s="20"/>
      <c r="Q121" s="20"/>
      <c r="R121" s="20"/>
      <c r="S121" s="20"/>
      <c r="T121" s="1">
        <f>N121-SUM(O121:S121)</f>
        <v>520</v>
      </c>
      <c r="X121" s="33">
        <f>N121+SUM(U121:W121)</f>
        <v>520</v>
      </c>
      <c r="Y121" s="45"/>
    </row>
    <row r="122" spans="1:25" s="5" customFormat="1" ht="18" customHeight="1" outlineLevel="2">
      <c r="A122" s="19" t="s">
        <v>71</v>
      </c>
      <c r="B122" s="35" t="s">
        <v>21</v>
      </c>
      <c r="C122" s="19" t="s">
        <v>87</v>
      </c>
      <c r="D122" s="31" t="s">
        <v>63</v>
      </c>
      <c r="E122" s="19"/>
      <c r="F122" s="19">
        <v>511</v>
      </c>
      <c r="G122" s="19">
        <v>512</v>
      </c>
      <c r="H122" s="19">
        <v>513</v>
      </c>
      <c r="I122" s="19"/>
      <c r="J122" s="19"/>
      <c r="K122" s="19"/>
      <c r="L122" s="18">
        <f>COUNT(E122:K122)</f>
        <v>3</v>
      </c>
      <c r="M122" s="19">
        <f>SUM(L122:L122)</f>
        <v>3</v>
      </c>
      <c r="N122" s="24">
        <f>M122*260</f>
        <v>780</v>
      </c>
      <c r="O122" s="20"/>
      <c r="P122" s="20"/>
      <c r="Q122" s="20"/>
      <c r="R122" s="20"/>
      <c r="S122" s="20"/>
      <c r="T122" s="1">
        <f>N122-SUM(O122:S122)</f>
        <v>780</v>
      </c>
      <c r="X122" s="33">
        <f>N122+SUM(U122:W122)</f>
        <v>780</v>
      </c>
      <c r="Y122" s="45"/>
    </row>
    <row r="123" spans="1:25" s="5" customFormat="1" ht="18" customHeight="1" outlineLevel="2">
      <c r="A123" s="19" t="s">
        <v>71</v>
      </c>
      <c r="B123" s="35" t="s">
        <v>131</v>
      </c>
      <c r="C123" s="37" t="s">
        <v>132</v>
      </c>
      <c r="D123" s="31" t="s">
        <v>88</v>
      </c>
      <c r="E123" s="19">
        <v>114</v>
      </c>
      <c r="F123" s="19">
        <v>114</v>
      </c>
      <c r="G123" s="19">
        <v>114</v>
      </c>
      <c r="H123" s="19">
        <v>114</v>
      </c>
      <c r="I123" s="19"/>
      <c r="J123" s="19"/>
      <c r="K123" s="19"/>
      <c r="L123" s="18">
        <f>COUNT(E123:K123)</f>
        <v>4</v>
      </c>
      <c r="M123" s="19">
        <f>SUM(L123:L123)</f>
        <v>4</v>
      </c>
      <c r="N123" s="24">
        <f>M123*260</f>
        <v>1040</v>
      </c>
      <c r="O123" s="20"/>
      <c r="P123" s="20"/>
      <c r="Q123" s="20"/>
      <c r="R123" s="20"/>
      <c r="S123" s="20"/>
      <c r="T123" s="1">
        <f>N123-SUM(O123:S123)</f>
        <v>1040</v>
      </c>
      <c r="X123" s="33">
        <f>N123+SUM(U123:W123)</f>
        <v>1040</v>
      </c>
      <c r="Y123" s="45"/>
    </row>
    <row r="124" spans="1:25" s="5" customFormat="1" ht="18" customHeight="1" outlineLevel="1">
      <c r="A124" s="42" t="s">
        <v>218</v>
      </c>
      <c r="B124" s="35"/>
      <c r="C124" s="37"/>
      <c r="D124" s="31"/>
      <c r="E124" s="19"/>
      <c r="F124" s="19"/>
      <c r="G124" s="19"/>
      <c r="H124" s="19"/>
      <c r="I124" s="19"/>
      <c r="J124" s="19"/>
      <c r="K124" s="19"/>
      <c r="L124" s="18"/>
      <c r="M124" s="19">
        <f t="shared" ref="M124:X124" si="49">SUBTOTAL(9,M120:M123)</f>
        <v>14</v>
      </c>
      <c r="N124" s="24">
        <f t="shared" si="49"/>
        <v>3640</v>
      </c>
      <c r="O124" s="20">
        <f t="shared" si="49"/>
        <v>0</v>
      </c>
      <c r="P124" s="20">
        <f t="shared" si="49"/>
        <v>0</v>
      </c>
      <c r="Q124" s="20">
        <f t="shared" si="49"/>
        <v>0</v>
      </c>
      <c r="R124" s="20">
        <f t="shared" si="49"/>
        <v>0</v>
      </c>
      <c r="S124" s="20">
        <f t="shared" si="49"/>
        <v>0</v>
      </c>
      <c r="T124" s="1">
        <f t="shared" si="49"/>
        <v>3640</v>
      </c>
      <c r="U124" s="5">
        <f t="shared" si="49"/>
        <v>0</v>
      </c>
      <c r="V124" s="5">
        <f t="shared" si="49"/>
        <v>0</v>
      </c>
      <c r="W124" s="5">
        <f t="shared" si="49"/>
        <v>0</v>
      </c>
      <c r="X124" s="33">
        <f t="shared" si="49"/>
        <v>3640</v>
      </c>
      <c r="Y124" s="45"/>
    </row>
    <row r="125" spans="1:25" s="5" customFormat="1" ht="18" customHeight="1" outlineLevel="2">
      <c r="A125" s="19" t="s">
        <v>125</v>
      </c>
      <c r="B125" s="35" t="s">
        <v>21</v>
      </c>
      <c r="C125" s="19" t="s">
        <v>68</v>
      </c>
      <c r="D125" s="31" t="s">
        <v>77</v>
      </c>
      <c r="E125" s="19"/>
      <c r="F125" s="19"/>
      <c r="G125" s="19">
        <v>609</v>
      </c>
      <c r="H125" s="19"/>
      <c r="I125" s="19"/>
      <c r="J125" s="19"/>
      <c r="K125" s="19"/>
      <c r="L125" s="18">
        <f>COUNT(E125:K125)</f>
        <v>1</v>
      </c>
      <c r="M125" s="19">
        <f>SUM(L125:L125)</f>
        <v>1</v>
      </c>
      <c r="N125" s="24">
        <f>M125*260</f>
        <v>260</v>
      </c>
      <c r="O125" s="20"/>
      <c r="P125" s="20"/>
      <c r="Q125" s="20"/>
      <c r="R125" s="20"/>
      <c r="S125" s="20"/>
      <c r="T125" s="1">
        <f>N125-SUM(O125:S125)</f>
        <v>260</v>
      </c>
      <c r="X125" s="33">
        <f>N125+SUM(U125:W125)</f>
        <v>260</v>
      </c>
      <c r="Y125" s="45"/>
    </row>
    <row r="126" spans="1:25" s="5" customFormat="1" ht="18" customHeight="1" outlineLevel="1">
      <c r="A126" s="42" t="s">
        <v>219</v>
      </c>
      <c r="B126" s="35"/>
      <c r="C126" s="19"/>
      <c r="D126" s="31"/>
      <c r="E126" s="19"/>
      <c r="F126" s="19"/>
      <c r="G126" s="19"/>
      <c r="H126" s="19"/>
      <c r="I126" s="19"/>
      <c r="J126" s="19"/>
      <c r="K126" s="19"/>
      <c r="L126" s="18"/>
      <c r="M126" s="19">
        <f t="shared" ref="M126:X126" si="50">SUBTOTAL(9,M125:M125)</f>
        <v>1</v>
      </c>
      <c r="N126" s="24">
        <f t="shared" si="50"/>
        <v>260</v>
      </c>
      <c r="O126" s="20">
        <f t="shared" si="50"/>
        <v>0</v>
      </c>
      <c r="P126" s="20">
        <f t="shared" si="50"/>
        <v>0</v>
      </c>
      <c r="Q126" s="20">
        <f t="shared" si="50"/>
        <v>0</v>
      </c>
      <c r="R126" s="20">
        <f t="shared" si="50"/>
        <v>0</v>
      </c>
      <c r="S126" s="20">
        <f t="shared" si="50"/>
        <v>0</v>
      </c>
      <c r="T126" s="1">
        <f t="shared" si="50"/>
        <v>260</v>
      </c>
      <c r="U126" s="5">
        <f t="shared" si="50"/>
        <v>0</v>
      </c>
      <c r="V126" s="5">
        <f t="shared" si="50"/>
        <v>0</v>
      </c>
      <c r="W126" s="5">
        <f t="shared" si="50"/>
        <v>0</v>
      </c>
      <c r="X126" s="33">
        <f t="shared" si="50"/>
        <v>260</v>
      </c>
      <c r="Y126" s="45"/>
    </row>
    <row r="127" spans="1:25" s="5" customFormat="1" ht="18" customHeight="1" outlineLevel="2">
      <c r="A127" s="19" t="s">
        <v>66</v>
      </c>
      <c r="B127" s="35" t="s">
        <v>21</v>
      </c>
      <c r="C127" s="19" t="s">
        <v>65</v>
      </c>
      <c r="D127" s="31" t="s">
        <v>88</v>
      </c>
      <c r="E127" s="19"/>
      <c r="F127" s="19">
        <v>410</v>
      </c>
      <c r="G127" s="19"/>
      <c r="H127" s="19"/>
      <c r="I127" s="19"/>
      <c r="J127" s="19"/>
      <c r="K127" s="19"/>
      <c r="L127" s="18">
        <f>COUNT(E127:K127)</f>
        <v>1</v>
      </c>
      <c r="M127" s="19">
        <f>SUM(L127:L127)</f>
        <v>1</v>
      </c>
      <c r="N127" s="24">
        <f>M127*260</f>
        <v>260</v>
      </c>
      <c r="O127" s="20"/>
      <c r="P127" s="20"/>
      <c r="Q127" s="20"/>
      <c r="R127" s="20"/>
      <c r="S127" s="20"/>
      <c r="T127" s="1">
        <f>N127-SUM(O127:S127)</f>
        <v>260</v>
      </c>
      <c r="U127" s="39"/>
      <c r="V127" s="39"/>
      <c r="W127" s="39"/>
      <c r="X127" s="40">
        <f>N127+SUM(U127:W127)</f>
        <v>260</v>
      </c>
      <c r="Y127" s="46"/>
    </row>
    <row r="128" spans="1:25" s="5" customFormat="1" ht="18" customHeight="1" outlineLevel="1">
      <c r="A128" s="42" t="s">
        <v>220</v>
      </c>
      <c r="B128" s="35"/>
      <c r="C128" s="19"/>
      <c r="D128" s="31"/>
      <c r="E128" s="19"/>
      <c r="F128" s="19"/>
      <c r="G128" s="19"/>
      <c r="H128" s="19"/>
      <c r="I128" s="19"/>
      <c r="J128" s="19"/>
      <c r="K128" s="19"/>
      <c r="L128" s="18"/>
      <c r="M128" s="19">
        <f t="shared" ref="M128:X128" si="51">SUBTOTAL(9,M127:M127)</f>
        <v>1</v>
      </c>
      <c r="N128" s="24">
        <f t="shared" si="51"/>
        <v>260</v>
      </c>
      <c r="O128" s="20">
        <f t="shared" si="51"/>
        <v>0</v>
      </c>
      <c r="P128" s="20">
        <f t="shared" si="51"/>
        <v>0</v>
      </c>
      <c r="Q128" s="20">
        <f t="shared" si="51"/>
        <v>0</v>
      </c>
      <c r="R128" s="20">
        <f t="shared" si="51"/>
        <v>0</v>
      </c>
      <c r="S128" s="20">
        <f t="shared" si="51"/>
        <v>0</v>
      </c>
      <c r="T128" s="1">
        <f t="shared" si="51"/>
        <v>260</v>
      </c>
      <c r="U128" s="39">
        <f t="shared" si="51"/>
        <v>0</v>
      </c>
      <c r="V128" s="39">
        <f t="shared" si="51"/>
        <v>0</v>
      </c>
      <c r="W128" s="39">
        <f t="shared" si="51"/>
        <v>0</v>
      </c>
      <c r="X128" s="40">
        <f t="shared" si="51"/>
        <v>260</v>
      </c>
      <c r="Y128" s="46"/>
    </row>
    <row r="129" spans="1:25" s="5" customFormat="1" ht="18" customHeight="1" outlineLevel="2">
      <c r="A129" s="19" t="s">
        <v>65</v>
      </c>
      <c r="B129" s="35" t="s">
        <v>21</v>
      </c>
      <c r="C129" s="19" t="s">
        <v>66</v>
      </c>
      <c r="D129" s="31" t="s">
        <v>64</v>
      </c>
      <c r="E129" s="19">
        <v>410</v>
      </c>
      <c r="F129" s="19"/>
      <c r="G129" s="19"/>
      <c r="H129" s="19"/>
      <c r="I129" s="19"/>
      <c r="J129" s="19"/>
      <c r="K129" s="19">
        <v>410</v>
      </c>
      <c r="L129" s="18">
        <f>COUNT(E129:K129)</f>
        <v>2</v>
      </c>
      <c r="M129" s="19">
        <f>SUM(L129:L129)</f>
        <v>2</v>
      </c>
      <c r="N129" s="24">
        <f>M129*260</f>
        <v>520</v>
      </c>
      <c r="O129" s="20"/>
      <c r="P129" s="20"/>
      <c r="Q129" s="20"/>
      <c r="R129" s="20"/>
      <c r="S129" s="20"/>
      <c r="T129" s="1">
        <f>N129-SUM(O129:S129)</f>
        <v>520</v>
      </c>
      <c r="X129" s="33">
        <f>N129+SUM(U129:W129)</f>
        <v>520</v>
      </c>
      <c r="Y129" s="45"/>
    </row>
    <row r="130" spans="1:25" s="5" customFormat="1" ht="18" customHeight="1" outlineLevel="1">
      <c r="A130" s="42" t="s">
        <v>221</v>
      </c>
      <c r="B130" s="35"/>
      <c r="C130" s="19"/>
      <c r="D130" s="31"/>
      <c r="E130" s="19"/>
      <c r="F130" s="19"/>
      <c r="G130" s="19"/>
      <c r="H130" s="19"/>
      <c r="I130" s="19"/>
      <c r="J130" s="19"/>
      <c r="K130" s="19"/>
      <c r="L130" s="18"/>
      <c r="M130" s="19">
        <f t="shared" ref="M130:X130" si="52">SUBTOTAL(9,M129:M129)</f>
        <v>2</v>
      </c>
      <c r="N130" s="24">
        <f t="shared" si="52"/>
        <v>520</v>
      </c>
      <c r="O130" s="20">
        <f t="shared" si="52"/>
        <v>0</v>
      </c>
      <c r="P130" s="20">
        <f t="shared" si="52"/>
        <v>0</v>
      </c>
      <c r="Q130" s="20">
        <f t="shared" si="52"/>
        <v>0</v>
      </c>
      <c r="R130" s="20">
        <f t="shared" si="52"/>
        <v>0</v>
      </c>
      <c r="S130" s="20">
        <f t="shared" si="52"/>
        <v>0</v>
      </c>
      <c r="T130" s="1">
        <f t="shared" si="52"/>
        <v>520</v>
      </c>
      <c r="U130" s="5">
        <f t="shared" si="52"/>
        <v>0</v>
      </c>
      <c r="V130" s="5">
        <f t="shared" si="52"/>
        <v>0</v>
      </c>
      <c r="W130" s="5">
        <f t="shared" si="52"/>
        <v>0</v>
      </c>
      <c r="X130" s="33">
        <f t="shared" si="52"/>
        <v>520</v>
      </c>
      <c r="Y130" s="45"/>
    </row>
    <row r="131" spans="1:25" s="5" customFormat="1" ht="18" customHeight="1" outlineLevel="2">
      <c r="A131" s="19" t="s">
        <v>59</v>
      </c>
      <c r="B131" s="35" t="s">
        <v>21</v>
      </c>
      <c r="C131" s="19" t="s">
        <v>56</v>
      </c>
      <c r="D131" s="31" t="s">
        <v>57</v>
      </c>
      <c r="E131" s="19"/>
      <c r="F131" s="19"/>
      <c r="G131" s="19"/>
      <c r="H131" s="19">
        <v>506</v>
      </c>
      <c r="I131" s="19"/>
      <c r="J131" s="19"/>
      <c r="K131" s="19"/>
      <c r="L131" s="18">
        <f t="shared" ref="L131:L145" si="53">COUNT(E131:K131)</f>
        <v>1</v>
      </c>
      <c r="M131" s="19">
        <f t="shared" ref="M131:M145" si="54">SUM(L131:L131)</f>
        <v>1</v>
      </c>
      <c r="N131" s="24">
        <f t="shared" ref="N131:N145" si="55">M131*260</f>
        <v>260</v>
      </c>
      <c r="O131" s="20"/>
      <c r="P131" s="20"/>
      <c r="Q131" s="20"/>
      <c r="R131" s="20"/>
      <c r="S131" s="20"/>
      <c r="T131" s="1">
        <f t="shared" ref="T131:T145" si="56">N131-SUM(O131:S131)</f>
        <v>260</v>
      </c>
      <c r="X131" s="33">
        <f t="shared" ref="X131:X145" si="57">N131+SUM(U131:W131)</f>
        <v>260</v>
      </c>
      <c r="Y131" s="45"/>
    </row>
    <row r="132" spans="1:25" s="5" customFormat="1" ht="18" customHeight="1" outlineLevel="2">
      <c r="A132" s="19" t="s">
        <v>59</v>
      </c>
      <c r="B132" s="35" t="s">
        <v>21</v>
      </c>
      <c r="C132" s="19" t="s">
        <v>56</v>
      </c>
      <c r="D132" s="31" t="s">
        <v>63</v>
      </c>
      <c r="E132" s="19"/>
      <c r="F132" s="19"/>
      <c r="G132" s="19"/>
      <c r="H132" s="19"/>
      <c r="I132" s="19">
        <v>615</v>
      </c>
      <c r="J132" s="19">
        <v>615</v>
      </c>
      <c r="K132" s="19">
        <v>505</v>
      </c>
      <c r="L132" s="18">
        <f t="shared" si="53"/>
        <v>3</v>
      </c>
      <c r="M132" s="19">
        <f t="shared" si="54"/>
        <v>3</v>
      </c>
      <c r="N132" s="24">
        <f t="shared" si="55"/>
        <v>780</v>
      </c>
      <c r="O132" s="20"/>
      <c r="P132" s="20"/>
      <c r="Q132" s="20"/>
      <c r="R132" s="20"/>
      <c r="S132" s="20"/>
      <c r="T132" s="1">
        <f t="shared" si="56"/>
        <v>780</v>
      </c>
      <c r="X132" s="33">
        <f t="shared" si="57"/>
        <v>780</v>
      </c>
      <c r="Y132" s="45"/>
    </row>
    <row r="133" spans="1:25" s="5" customFormat="1" ht="18" customHeight="1" outlineLevel="2">
      <c r="A133" s="19" t="s">
        <v>59</v>
      </c>
      <c r="B133" s="35" t="s">
        <v>21</v>
      </c>
      <c r="C133" s="19" t="s">
        <v>56</v>
      </c>
      <c r="D133" s="31" t="s">
        <v>64</v>
      </c>
      <c r="E133" s="19">
        <v>505</v>
      </c>
      <c r="F133" s="19">
        <v>509</v>
      </c>
      <c r="G133" s="19">
        <v>509</v>
      </c>
      <c r="H133" s="19"/>
      <c r="I133" s="19"/>
      <c r="J133" s="19"/>
      <c r="K133" s="19"/>
      <c r="L133" s="18">
        <f t="shared" si="53"/>
        <v>3</v>
      </c>
      <c r="M133" s="19">
        <f t="shared" si="54"/>
        <v>3</v>
      </c>
      <c r="N133" s="24">
        <f t="shared" si="55"/>
        <v>780</v>
      </c>
      <c r="O133" s="20"/>
      <c r="P133" s="20"/>
      <c r="Q133" s="20"/>
      <c r="R133" s="20"/>
      <c r="S133" s="20"/>
      <c r="T133" s="1">
        <f t="shared" si="56"/>
        <v>780</v>
      </c>
      <c r="X133" s="33">
        <f t="shared" si="57"/>
        <v>780</v>
      </c>
      <c r="Y133" s="45"/>
    </row>
    <row r="134" spans="1:25" s="5" customFormat="1" ht="18" customHeight="1" outlineLevel="2">
      <c r="A134" s="19" t="s">
        <v>59</v>
      </c>
      <c r="B134" s="35" t="s">
        <v>21</v>
      </c>
      <c r="C134" s="19" t="s">
        <v>67</v>
      </c>
      <c r="D134" s="31" t="s">
        <v>57</v>
      </c>
      <c r="E134" s="19"/>
      <c r="F134" s="19"/>
      <c r="G134" s="19"/>
      <c r="H134" s="19"/>
      <c r="I134" s="19"/>
      <c r="J134" s="19">
        <v>301</v>
      </c>
      <c r="K134" s="19">
        <v>304</v>
      </c>
      <c r="L134" s="18">
        <f t="shared" si="53"/>
        <v>2</v>
      </c>
      <c r="M134" s="19">
        <f t="shared" si="54"/>
        <v>2</v>
      </c>
      <c r="N134" s="24">
        <f t="shared" si="55"/>
        <v>520</v>
      </c>
      <c r="O134" s="20"/>
      <c r="P134" s="20"/>
      <c r="Q134" s="20"/>
      <c r="R134" s="20"/>
      <c r="S134" s="20"/>
      <c r="T134" s="1">
        <f t="shared" si="56"/>
        <v>520</v>
      </c>
      <c r="X134" s="33">
        <f t="shared" si="57"/>
        <v>520</v>
      </c>
      <c r="Y134" s="45"/>
    </row>
    <row r="135" spans="1:25" s="5" customFormat="1" ht="18" customHeight="1" outlineLevel="2">
      <c r="A135" s="19" t="s">
        <v>59</v>
      </c>
      <c r="B135" s="35" t="s">
        <v>21</v>
      </c>
      <c r="C135" s="19" t="s">
        <v>65</v>
      </c>
      <c r="D135" s="31" t="s">
        <v>69</v>
      </c>
      <c r="E135" s="19"/>
      <c r="F135" s="19">
        <v>411</v>
      </c>
      <c r="G135" s="19">
        <v>309</v>
      </c>
      <c r="H135" s="19"/>
      <c r="I135" s="19"/>
      <c r="J135" s="19"/>
      <c r="K135" s="19"/>
      <c r="L135" s="18">
        <f t="shared" si="53"/>
        <v>2</v>
      </c>
      <c r="M135" s="19">
        <f t="shared" si="54"/>
        <v>2</v>
      </c>
      <c r="N135" s="24">
        <f t="shared" si="55"/>
        <v>520</v>
      </c>
      <c r="O135" s="20"/>
      <c r="P135" s="20"/>
      <c r="Q135" s="20"/>
      <c r="R135" s="20"/>
      <c r="S135" s="20"/>
      <c r="T135" s="1">
        <f t="shared" si="56"/>
        <v>520</v>
      </c>
      <c r="X135" s="33">
        <f t="shared" si="57"/>
        <v>520</v>
      </c>
      <c r="Y135" s="45"/>
    </row>
    <row r="136" spans="1:25" s="5" customFormat="1" ht="18" customHeight="1" outlineLevel="2">
      <c r="A136" s="19" t="s">
        <v>59</v>
      </c>
      <c r="B136" s="35" t="s">
        <v>21</v>
      </c>
      <c r="C136" s="19" t="s">
        <v>40</v>
      </c>
      <c r="D136" s="31" t="s">
        <v>88</v>
      </c>
      <c r="E136" s="19"/>
      <c r="F136" s="19">
        <v>203</v>
      </c>
      <c r="G136" s="19"/>
      <c r="H136" s="19"/>
      <c r="I136" s="19"/>
      <c r="J136" s="19"/>
      <c r="K136" s="19"/>
      <c r="L136" s="18">
        <f t="shared" si="53"/>
        <v>1</v>
      </c>
      <c r="M136" s="19">
        <f t="shared" si="54"/>
        <v>1</v>
      </c>
      <c r="N136" s="24">
        <f t="shared" si="55"/>
        <v>260</v>
      </c>
      <c r="O136" s="20"/>
      <c r="P136" s="20"/>
      <c r="Q136" s="20"/>
      <c r="R136" s="20"/>
      <c r="S136" s="20"/>
      <c r="T136" s="1">
        <f t="shared" si="56"/>
        <v>260</v>
      </c>
      <c r="X136" s="33">
        <f t="shared" si="57"/>
        <v>260</v>
      </c>
      <c r="Y136" s="45"/>
    </row>
    <row r="137" spans="1:25" s="5" customFormat="1" ht="18" customHeight="1" outlineLevel="2">
      <c r="A137" s="19" t="s">
        <v>59</v>
      </c>
      <c r="B137" s="35" t="s">
        <v>21</v>
      </c>
      <c r="C137" s="19" t="s">
        <v>40</v>
      </c>
      <c r="D137" s="31" t="s">
        <v>79</v>
      </c>
      <c r="E137" s="19">
        <v>203</v>
      </c>
      <c r="F137" s="19"/>
      <c r="G137" s="19">
        <v>202</v>
      </c>
      <c r="H137" s="19"/>
      <c r="I137" s="19"/>
      <c r="J137" s="19"/>
      <c r="K137" s="19"/>
      <c r="L137" s="18">
        <f t="shared" si="53"/>
        <v>2</v>
      </c>
      <c r="M137" s="19">
        <f t="shared" si="54"/>
        <v>2</v>
      </c>
      <c r="N137" s="24">
        <f t="shared" si="55"/>
        <v>520</v>
      </c>
      <c r="O137" s="20"/>
      <c r="P137" s="20"/>
      <c r="Q137" s="20"/>
      <c r="R137" s="20"/>
      <c r="S137" s="20"/>
      <c r="T137" s="1">
        <f t="shared" si="56"/>
        <v>520</v>
      </c>
      <c r="X137" s="33">
        <f t="shared" si="57"/>
        <v>520</v>
      </c>
      <c r="Y137" s="45"/>
    </row>
    <row r="138" spans="1:25" s="5" customFormat="1" ht="18" customHeight="1" outlineLevel="2">
      <c r="A138" s="19" t="s">
        <v>59</v>
      </c>
      <c r="B138" s="35" t="s">
        <v>21</v>
      </c>
      <c r="C138" s="19" t="s">
        <v>98</v>
      </c>
      <c r="D138" s="31" t="s">
        <v>99</v>
      </c>
      <c r="E138" s="19"/>
      <c r="F138" s="19">
        <v>505</v>
      </c>
      <c r="G138" s="19">
        <v>505</v>
      </c>
      <c r="H138" s="19"/>
      <c r="I138" s="19"/>
      <c r="J138" s="19"/>
      <c r="K138" s="19"/>
      <c r="L138" s="18">
        <f t="shared" si="53"/>
        <v>2</v>
      </c>
      <c r="M138" s="19">
        <f t="shared" si="54"/>
        <v>2</v>
      </c>
      <c r="N138" s="24">
        <f t="shared" si="55"/>
        <v>520</v>
      </c>
      <c r="O138" s="20"/>
      <c r="P138" s="20"/>
      <c r="Q138" s="20"/>
      <c r="R138" s="20"/>
      <c r="S138" s="20"/>
      <c r="T138" s="1">
        <f t="shared" si="56"/>
        <v>520</v>
      </c>
      <c r="X138" s="33">
        <f t="shared" si="57"/>
        <v>520</v>
      </c>
      <c r="Y138" s="45"/>
    </row>
    <row r="139" spans="1:25" s="5" customFormat="1" ht="18" customHeight="1" outlineLevel="2">
      <c r="A139" s="19" t="s">
        <v>59</v>
      </c>
      <c r="B139" s="35" t="s">
        <v>21</v>
      </c>
      <c r="C139" s="19" t="s">
        <v>105</v>
      </c>
      <c r="D139" s="31" t="s">
        <v>78</v>
      </c>
      <c r="E139" s="19"/>
      <c r="F139" s="19"/>
      <c r="G139" s="19"/>
      <c r="H139" s="19"/>
      <c r="I139" s="19">
        <v>504</v>
      </c>
      <c r="J139" s="19">
        <v>503</v>
      </c>
      <c r="K139" s="19">
        <v>502</v>
      </c>
      <c r="L139" s="18">
        <f t="shared" si="53"/>
        <v>3</v>
      </c>
      <c r="M139" s="19">
        <f t="shared" si="54"/>
        <v>3</v>
      </c>
      <c r="N139" s="24">
        <f t="shared" si="55"/>
        <v>780</v>
      </c>
      <c r="O139" s="20"/>
      <c r="P139" s="20"/>
      <c r="Q139" s="20"/>
      <c r="R139" s="20"/>
      <c r="S139" s="20"/>
      <c r="T139" s="1">
        <f t="shared" si="56"/>
        <v>780</v>
      </c>
      <c r="X139" s="33">
        <f t="shared" si="57"/>
        <v>780</v>
      </c>
      <c r="Y139" s="45"/>
    </row>
    <row r="140" spans="1:25" s="5" customFormat="1" ht="18" customHeight="1" outlineLevel="2">
      <c r="A140" s="19" t="s">
        <v>59</v>
      </c>
      <c r="B140" s="35" t="s">
        <v>21</v>
      </c>
      <c r="C140" s="19" t="s">
        <v>68</v>
      </c>
      <c r="D140" s="31" t="s">
        <v>88</v>
      </c>
      <c r="E140" s="19"/>
      <c r="F140" s="19"/>
      <c r="G140" s="19"/>
      <c r="H140" s="19">
        <v>606</v>
      </c>
      <c r="I140" s="19"/>
      <c r="J140" s="19"/>
      <c r="K140" s="19"/>
      <c r="L140" s="18">
        <f t="shared" si="53"/>
        <v>1</v>
      </c>
      <c r="M140" s="19">
        <f t="shared" si="54"/>
        <v>1</v>
      </c>
      <c r="N140" s="24">
        <f t="shared" si="55"/>
        <v>260</v>
      </c>
      <c r="O140" s="20"/>
      <c r="P140" s="20"/>
      <c r="Q140" s="20"/>
      <c r="R140" s="20"/>
      <c r="S140" s="20"/>
      <c r="T140" s="1">
        <f t="shared" si="56"/>
        <v>260</v>
      </c>
      <c r="X140" s="33">
        <f t="shared" si="57"/>
        <v>260</v>
      </c>
      <c r="Y140" s="45"/>
    </row>
    <row r="141" spans="1:25" s="5" customFormat="1" ht="18" customHeight="1" outlineLevel="2">
      <c r="A141" s="19" t="s">
        <v>59</v>
      </c>
      <c r="B141" s="35" t="s">
        <v>21</v>
      </c>
      <c r="C141" s="19" t="s">
        <v>65</v>
      </c>
      <c r="D141" s="31" t="s">
        <v>88</v>
      </c>
      <c r="E141" s="19">
        <v>310</v>
      </c>
      <c r="F141" s="19"/>
      <c r="G141" s="19">
        <v>309</v>
      </c>
      <c r="H141" s="19"/>
      <c r="I141" s="19"/>
      <c r="J141" s="19"/>
      <c r="K141" s="19"/>
      <c r="L141" s="18">
        <f t="shared" si="53"/>
        <v>2</v>
      </c>
      <c r="M141" s="19">
        <f t="shared" si="54"/>
        <v>2</v>
      </c>
      <c r="N141" s="24">
        <f t="shared" si="55"/>
        <v>520</v>
      </c>
      <c r="O141" s="20"/>
      <c r="P141" s="20"/>
      <c r="Q141" s="20"/>
      <c r="R141" s="20"/>
      <c r="S141" s="20"/>
      <c r="T141" s="1">
        <f t="shared" si="56"/>
        <v>520</v>
      </c>
      <c r="X141" s="33">
        <f t="shared" si="57"/>
        <v>520</v>
      </c>
      <c r="Y141" s="45"/>
    </row>
    <row r="142" spans="1:25" s="5" customFormat="1" ht="18" customHeight="1" outlineLevel="2">
      <c r="A142" s="19" t="s">
        <v>59</v>
      </c>
      <c r="B142" s="35" t="s">
        <v>21</v>
      </c>
      <c r="C142" s="37" t="s">
        <v>133</v>
      </c>
      <c r="D142" s="31" t="s">
        <v>95</v>
      </c>
      <c r="E142" s="19"/>
      <c r="F142" s="19"/>
      <c r="G142" s="19"/>
      <c r="H142" s="19"/>
      <c r="I142" s="19">
        <v>613</v>
      </c>
      <c r="J142" s="19">
        <v>604</v>
      </c>
      <c r="K142" s="19">
        <v>604</v>
      </c>
      <c r="L142" s="18">
        <f t="shared" si="53"/>
        <v>3</v>
      </c>
      <c r="M142" s="19">
        <f t="shared" si="54"/>
        <v>3</v>
      </c>
      <c r="N142" s="24">
        <f t="shared" si="55"/>
        <v>780</v>
      </c>
      <c r="O142" s="20"/>
      <c r="P142" s="20"/>
      <c r="Q142" s="20"/>
      <c r="R142" s="20"/>
      <c r="S142" s="20"/>
      <c r="T142" s="1">
        <f t="shared" si="56"/>
        <v>780</v>
      </c>
      <c r="X142" s="33">
        <f t="shared" si="57"/>
        <v>780</v>
      </c>
      <c r="Y142" s="45"/>
    </row>
    <row r="143" spans="1:25" s="5" customFormat="1" ht="18" customHeight="1" outlineLevel="2">
      <c r="A143" s="19" t="s">
        <v>59</v>
      </c>
      <c r="B143" s="35" t="s">
        <v>21</v>
      </c>
      <c r="C143" s="37" t="s">
        <v>129</v>
      </c>
      <c r="D143" s="31" t="s">
        <v>136</v>
      </c>
      <c r="E143" s="19"/>
      <c r="F143" s="19">
        <v>111</v>
      </c>
      <c r="G143" s="19">
        <v>111</v>
      </c>
      <c r="H143" s="19"/>
      <c r="I143" s="19"/>
      <c r="J143" s="19"/>
      <c r="K143" s="19"/>
      <c r="L143" s="18">
        <f t="shared" si="53"/>
        <v>2</v>
      </c>
      <c r="M143" s="19">
        <f t="shared" si="54"/>
        <v>2</v>
      </c>
      <c r="N143" s="24">
        <f t="shared" si="55"/>
        <v>520</v>
      </c>
      <c r="O143" s="20"/>
      <c r="P143" s="20"/>
      <c r="Q143" s="20"/>
      <c r="R143" s="20"/>
      <c r="S143" s="20"/>
      <c r="T143" s="1">
        <f t="shared" si="56"/>
        <v>520</v>
      </c>
      <c r="X143" s="33">
        <f t="shared" si="57"/>
        <v>520</v>
      </c>
      <c r="Y143" s="45"/>
    </row>
    <row r="144" spans="1:25" s="5" customFormat="1" ht="18" customHeight="1" outlineLevel="2">
      <c r="A144" s="19" t="s">
        <v>59</v>
      </c>
      <c r="B144" s="35" t="s">
        <v>21</v>
      </c>
      <c r="C144" s="37" t="s">
        <v>144</v>
      </c>
      <c r="D144" s="31" t="s">
        <v>92</v>
      </c>
      <c r="E144" s="19"/>
      <c r="F144" s="19">
        <v>607</v>
      </c>
      <c r="G144" s="19"/>
      <c r="H144" s="19"/>
      <c r="I144" s="19"/>
      <c r="J144" s="19"/>
      <c r="K144" s="19"/>
      <c r="L144" s="18">
        <f t="shared" si="53"/>
        <v>1</v>
      </c>
      <c r="M144" s="19">
        <f t="shared" si="54"/>
        <v>1</v>
      </c>
      <c r="N144" s="24">
        <f t="shared" si="55"/>
        <v>260</v>
      </c>
      <c r="O144" s="20"/>
      <c r="P144" s="20"/>
      <c r="Q144" s="20"/>
      <c r="R144" s="20"/>
      <c r="S144" s="20"/>
      <c r="T144" s="1">
        <f t="shared" si="56"/>
        <v>260</v>
      </c>
      <c r="X144" s="33">
        <f t="shared" si="57"/>
        <v>260</v>
      </c>
      <c r="Y144" s="45"/>
    </row>
    <row r="145" spans="1:25" s="5" customFormat="1" ht="18" customHeight="1" outlineLevel="2">
      <c r="A145" s="19" t="s">
        <v>59</v>
      </c>
      <c r="B145" s="35" t="s">
        <v>21</v>
      </c>
      <c r="C145" s="37" t="s">
        <v>68</v>
      </c>
      <c r="D145" s="31" t="s">
        <v>148</v>
      </c>
      <c r="E145" s="19">
        <v>608</v>
      </c>
      <c r="F145" s="19"/>
      <c r="G145" s="19">
        <v>610</v>
      </c>
      <c r="H145" s="19">
        <v>606</v>
      </c>
      <c r="I145" s="19"/>
      <c r="L145" s="18">
        <f t="shared" si="53"/>
        <v>3</v>
      </c>
      <c r="M145" s="19">
        <f t="shared" si="54"/>
        <v>3</v>
      </c>
      <c r="N145" s="24">
        <f t="shared" si="55"/>
        <v>780</v>
      </c>
      <c r="O145" s="20"/>
      <c r="P145" s="20"/>
      <c r="Q145" s="20"/>
      <c r="R145" s="20"/>
      <c r="S145" s="20"/>
      <c r="T145" s="1">
        <f t="shared" si="56"/>
        <v>780</v>
      </c>
      <c r="X145" s="33">
        <f t="shared" si="57"/>
        <v>780</v>
      </c>
      <c r="Y145" s="45"/>
    </row>
    <row r="146" spans="1:25" s="5" customFormat="1" ht="18" customHeight="1" outlineLevel="1">
      <c r="A146" s="42" t="s">
        <v>222</v>
      </c>
      <c r="B146" s="35"/>
      <c r="C146" s="37"/>
      <c r="D146" s="31"/>
      <c r="E146" s="19"/>
      <c r="F146" s="19"/>
      <c r="G146" s="19"/>
      <c r="H146" s="19"/>
      <c r="I146" s="19"/>
      <c r="L146" s="18"/>
      <c r="M146" s="19">
        <f t="shared" ref="M146:X146" si="58">SUBTOTAL(9,M131:M145)</f>
        <v>31</v>
      </c>
      <c r="N146" s="24">
        <f t="shared" si="58"/>
        <v>8060</v>
      </c>
      <c r="O146" s="20">
        <f t="shared" si="58"/>
        <v>0</v>
      </c>
      <c r="P146" s="20">
        <f t="shared" si="58"/>
        <v>0</v>
      </c>
      <c r="Q146" s="20">
        <f t="shared" si="58"/>
        <v>0</v>
      </c>
      <c r="R146" s="20">
        <f t="shared" si="58"/>
        <v>0</v>
      </c>
      <c r="S146" s="20">
        <f t="shared" si="58"/>
        <v>0</v>
      </c>
      <c r="T146" s="1">
        <f t="shared" si="58"/>
        <v>8060</v>
      </c>
      <c r="U146" s="5">
        <f t="shared" si="58"/>
        <v>0</v>
      </c>
      <c r="V146" s="5">
        <f t="shared" si="58"/>
        <v>0</v>
      </c>
      <c r="W146" s="5">
        <f t="shared" si="58"/>
        <v>0</v>
      </c>
      <c r="X146" s="33">
        <f t="shared" si="58"/>
        <v>8060</v>
      </c>
      <c r="Y146" s="45"/>
    </row>
    <row r="147" spans="1:25" s="5" customFormat="1" ht="18" customHeight="1" outlineLevel="2">
      <c r="A147" s="19" t="s">
        <v>72</v>
      </c>
      <c r="B147" s="38" t="s">
        <v>155</v>
      </c>
      <c r="C147" s="19" t="s">
        <v>156</v>
      </c>
      <c r="D147" s="17" t="s">
        <v>159</v>
      </c>
      <c r="E147" s="19">
        <v>404</v>
      </c>
      <c r="F147" s="19"/>
      <c r="G147" s="19"/>
      <c r="H147" s="19"/>
      <c r="I147" s="19"/>
      <c r="J147" s="19"/>
      <c r="K147" s="19"/>
      <c r="L147" s="18">
        <f>COUNT(E147:K147)</f>
        <v>1</v>
      </c>
      <c r="M147" s="19">
        <f>SUM(L147:L147)</f>
        <v>1</v>
      </c>
      <c r="N147" s="24">
        <f>M147*260</f>
        <v>260</v>
      </c>
      <c r="O147" s="20"/>
      <c r="P147" s="20"/>
      <c r="Q147" s="20"/>
      <c r="R147" s="20"/>
      <c r="S147" s="20"/>
      <c r="T147" s="1">
        <f>N147-SUM(O147:S147)</f>
        <v>260</v>
      </c>
      <c r="X147" s="33">
        <f>N147+SUM(U147:W147)</f>
        <v>260</v>
      </c>
      <c r="Y147" s="45"/>
    </row>
    <row r="148" spans="1:25" s="5" customFormat="1" ht="18" customHeight="1" outlineLevel="1">
      <c r="A148" s="42" t="s">
        <v>223</v>
      </c>
      <c r="B148" s="38"/>
      <c r="C148" s="19"/>
      <c r="D148" s="17"/>
      <c r="E148" s="19"/>
      <c r="F148" s="19"/>
      <c r="G148" s="19"/>
      <c r="H148" s="19"/>
      <c r="I148" s="19"/>
      <c r="J148" s="19"/>
      <c r="K148" s="19"/>
      <c r="L148" s="18"/>
      <c r="M148" s="19">
        <f t="shared" ref="M148:X148" si="59">SUBTOTAL(9,M147:M147)</f>
        <v>1</v>
      </c>
      <c r="N148" s="24">
        <f t="shared" si="59"/>
        <v>260</v>
      </c>
      <c r="O148" s="20">
        <f t="shared" si="59"/>
        <v>0</v>
      </c>
      <c r="P148" s="20">
        <f t="shared" si="59"/>
        <v>0</v>
      </c>
      <c r="Q148" s="20">
        <f t="shared" si="59"/>
        <v>0</v>
      </c>
      <c r="R148" s="20">
        <f t="shared" si="59"/>
        <v>0</v>
      </c>
      <c r="S148" s="20">
        <f t="shared" si="59"/>
        <v>0</v>
      </c>
      <c r="T148" s="1">
        <f t="shared" si="59"/>
        <v>260</v>
      </c>
      <c r="U148" s="5">
        <f t="shared" si="59"/>
        <v>0</v>
      </c>
      <c r="V148" s="5">
        <f t="shared" si="59"/>
        <v>0</v>
      </c>
      <c r="W148" s="5">
        <f t="shared" si="59"/>
        <v>0</v>
      </c>
      <c r="X148" s="33">
        <f t="shared" si="59"/>
        <v>260</v>
      </c>
      <c r="Y148" s="45"/>
    </row>
    <row r="149" spans="1:25" s="5" customFormat="1" ht="18" customHeight="1" outlineLevel="2">
      <c r="A149" s="19" t="s">
        <v>76</v>
      </c>
      <c r="B149" s="35" t="s">
        <v>21</v>
      </c>
      <c r="C149" s="19" t="s">
        <v>126</v>
      </c>
      <c r="D149" s="31" t="s">
        <v>78</v>
      </c>
      <c r="E149" s="19"/>
      <c r="F149" s="19">
        <v>511</v>
      </c>
      <c r="G149" s="19">
        <v>511</v>
      </c>
      <c r="H149" s="19">
        <v>511</v>
      </c>
      <c r="I149" s="19"/>
      <c r="J149" s="19"/>
      <c r="K149" s="19"/>
      <c r="L149" s="18">
        <f>COUNT(E149:K149)</f>
        <v>3</v>
      </c>
      <c r="M149" s="19">
        <f>SUM(L149:L149)</f>
        <v>3</v>
      </c>
      <c r="N149" s="24">
        <f>M149*260</f>
        <v>780</v>
      </c>
      <c r="O149" s="20"/>
      <c r="P149" s="20"/>
      <c r="Q149" s="20"/>
      <c r="R149" s="20"/>
      <c r="S149" s="20"/>
      <c r="T149" s="1">
        <f>N149-SUM(O149:S149)</f>
        <v>780</v>
      </c>
      <c r="U149" s="39"/>
      <c r="V149" s="39"/>
      <c r="W149" s="39"/>
      <c r="X149" s="40">
        <f>N149+SUM(U149:W149)</f>
        <v>780</v>
      </c>
      <c r="Y149" s="46"/>
    </row>
    <row r="150" spans="1:25" s="5" customFormat="1" ht="18" customHeight="1" outlineLevel="1">
      <c r="A150" s="42" t="s">
        <v>224</v>
      </c>
      <c r="B150" s="35"/>
      <c r="C150" s="19"/>
      <c r="D150" s="31"/>
      <c r="E150" s="19"/>
      <c r="F150" s="19"/>
      <c r="G150" s="19"/>
      <c r="H150" s="19"/>
      <c r="I150" s="19"/>
      <c r="J150" s="19"/>
      <c r="K150" s="19"/>
      <c r="L150" s="18"/>
      <c r="M150" s="19">
        <f t="shared" ref="M150:X150" si="60">SUBTOTAL(9,M149:M149)</f>
        <v>3</v>
      </c>
      <c r="N150" s="24">
        <f t="shared" si="60"/>
        <v>780</v>
      </c>
      <c r="O150" s="20">
        <f t="shared" si="60"/>
        <v>0</v>
      </c>
      <c r="P150" s="20">
        <f t="shared" si="60"/>
        <v>0</v>
      </c>
      <c r="Q150" s="20">
        <f t="shared" si="60"/>
        <v>0</v>
      </c>
      <c r="R150" s="20">
        <f t="shared" si="60"/>
        <v>0</v>
      </c>
      <c r="S150" s="20">
        <f t="shared" si="60"/>
        <v>0</v>
      </c>
      <c r="T150" s="1">
        <f t="shared" si="60"/>
        <v>780</v>
      </c>
      <c r="U150" s="39">
        <f t="shared" si="60"/>
        <v>0</v>
      </c>
      <c r="V150" s="39">
        <f t="shared" si="60"/>
        <v>0</v>
      </c>
      <c r="W150" s="39">
        <f t="shared" si="60"/>
        <v>0</v>
      </c>
      <c r="X150" s="40">
        <f t="shared" si="60"/>
        <v>780</v>
      </c>
      <c r="Y150" s="46"/>
    </row>
    <row r="151" spans="1:25" s="5" customFormat="1" ht="18" customHeight="1" outlineLevel="2">
      <c r="A151" s="19" t="s">
        <v>35</v>
      </c>
      <c r="B151" s="35" t="s">
        <v>33</v>
      </c>
      <c r="C151" s="19" t="s">
        <v>46</v>
      </c>
      <c r="D151" s="31" t="s">
        <v>47</v>
      </c>
      <c r="E151" s="19"/>
      <c r="F151" s="19">
        <v>207</v>
      </c>
      <c r="G151" s="19">
        <v>206</v>
      </c>
      <c r="H151" s="19"/>
      <c r="I151" s="19"/>
      <c r="J151" s="19"/>
      <c r="K151" s="19"/>
      <c r="L151" s="18">
        <f>COUNT(E151:K151)</f>
        <v>2</v>
      </c>
      <c r="M151" s="19">
        <f>SUM(L151:L151)</f>
        <v>2</v>
      </c>
      <c r="N151" s="24">
        <f>M151*260</f>
        <v>520</v>
      </c>
      <c r="O151" s="20"/>
      <c r="P151" s="20"/>
      <c r="Q151" s="20"/>
      <c r="R151" s="20"/>
      <c r="S151" s="20"/>
      <c r="T151" s="1">
        <f>N151-SUM(O151:S151)</f>
        <v>520</v>
      </c>
      <c r="X151" s="33">
        <f>N151+SUM(U151:W151)</f>
        <v>520</v>
      </c>
      <c r="Y151" s="45"/>
    </row>
    <row r="152" spans="1:25" s="5" customFormat="1" ht="18" customHeight="1" outlineLevel="2">
      <c r="A152" s="19" t="s">
        <v>35</v>
      </c>
      <c r="B152" s="35" t="s">
        <v>21</v>
      </c>
      <c r="C152" s="19" t="s">
        <v>40</v>
      </c>
      <c r="D152" s="31" t="s">
        <v>77</v>
      </c>
      <c r="E152" s="19"/>
      <c r="F152" s="19">
        <v>204</v>
      </c>
      <c r="G152" s="19">
        <v>201</v>
      </c>
      <c r="H152" s="19"/>
      <c r="I152" s="19"/>
      <c r="J152" s="19"/>
      <c r="K152" s="19"/>
      <c r="L152" s="18">
        <f>COUNT(E152:K152)</f>
        <v>2</v>
      </c>
      <c r="M152" s="19">
        <f>SUM(L152:L152)</f>
        <v>2</v>
      </c>
      <c r="N152" s="24">
        <f>M152*260</f>
        <v>520</v>
      </c>
      <c r="O152" s="20"/>
      <c r="P152" s="20"/>
      <c r="Q152" s="20"/>
      <c r="R152" s="20">
        <v>51</v>
      </c>
      <c r="S152" s="20"/>
      <c r="T152" s="1">
        <f>N152-SUM(O152:S152)</f>
        <v>469</v>
      </c>
      <c r="X152" s="33">
        <f>N152+SUM(U152:W152)</f>
        <v>520</v>
      </c>
      <c r="Y152" s="45"/>
    </row>
    <row r="153" spans="1:25" s="5" customFormat="1" ht="18" customHeight="1" outlineLevel="2">
      <c r="A153" s="19" t="s">
        <v>35</v>
      </c>
      <c r="B153" s="35" t="s">
        <v>21</v>
      </c>
      <c r="C153" s="19" t="s">
        <v>40</v>
      </c>
      <c r="D153" s="31" t="s">
        <v>80</v>
      </c>
      <c r="E153" s="19"/>
      <c r="F153" s="19">
        <v>201</v>
      </c>
      <c r="G153" s="19"/>
      <c r="H153" s="19"/>
      <c r="I153" s="19"/>
      <c r="J153" s="19"/>
      <c r="K153" s="19"/>
      <c r="L153" s="18">
        <f>COUNT(E153:K153)</f>
        <v>1</v>
      </c>
      <c r="M153" s="19">
        <f>SUM(L153:L153)</f>
        <v>1</v>
      </c>
      <c r="N153" s="24">
        <f>M153*260</f>
        <v>260</v>
      </c>
      <c r="O153" s="20"/>
      <c r="P153" s="20"/>
      <c r="Q153" s="20"/>
      <c r="R153" s="20"/>
      <c r="S153" s="20"/>
      <c r="T153" s="1">
        <f>N153-SUM(O153:S153)</f>
        <v>260</v>
      </c>
      <c r="X153" s="33">
        <f>N153+SUM(U153:W153)</f>
        <v>260</v>
      </c>
      <c r="Y153" s="45"/>
    </row>
    <row r="154" spans="1:25" s="5" customFormat="1" ht="18" customHeight="1" outlineLevel="1">
      <c r="A154" s="42" t="s">
        <v>225</v>
      </c>
      <c r="B154" s="35"/>
      <c r="C154" s="19"/>
      <c r="D154" s="31"/>
      <c r="E154" s="19"/>
      <c r="F154" s="19"/>
      <c r="G154" s="19"/>
      <c r="H154" s="19"/>
      <c r="I154" s="19"/>
      <c r="J154" s="19"/>
      <c r="K154" s="19"/>
      <c r="L154" s="18"/>
      <c r="M154" s="19">
        <f t="shared" ref="M154:X154" si="61">SUBTOTAL(9,M151:M153)</f>
        <v>5</v>
      </c>
      <c r="N154" s="24">
        <f t="shared" si="61"/>
        <v>1300</v>
      </c>
      <c r="O154" s="20">
        <f t="shared" si="61"/>
        <v>0</v>
      </c>
      <c r="P154" s="20">
        <f t="shared" si="61"/>
        <v>0</v>
      </c>
      <c r="Q154" s="20">
        <f t="shared" si="61"/>
        <v>0</v>
      </c>
      <c r="R154" s="20">
        <f t="shared" si="61"/>
        <v>51</v>
      </c>
      <c r="S154" s="20">
        <f t="shared" si="61"/>
        <v>0</v>
      </c>
      <c r="T154" s="1">
        <f t="shared" si="61"/>
        <v>1249</v>
      </c>
      <c r="U154" s="5">
        <f t="shared" si="61"/>
        <v>0</v>
      </c>
      <c r="V154" s="5">
        <f t="shared" si="61"/>
        <v>0</v>
      </c>
      <c r="W154" s="5">
        <f t="shared" si="61"/>
        <v>0</v>
      </c>
      <c r="X154" s="33">
        <f t="shared" si="61"/>
        <v>1300</v>
      </c>
      <c r="Y154" s="45"/>
    </row>
    <row r="155" spans="1:25" s="5" customFormat="1" ht="18" customHeight="1" outlineLevel="2">
      <c r="A155" s="19" t="s">
        <v>54</v>
      </c>
      <c r="B155" s="35" t="s">
        <v>30</v>
      </c>
      <c r="C155" s="19" t="s">
        <v>51</v>
      </c>
      <c r="D155" s="31" t="s">
        <v>53</v>
      </c>
      <c r="E155" s="19">
        <v>414</v>
      </c>
      <c r="F155" s="19">
        <v>414</v>
      </c>
      <c r="G155" s="19"/>
      <c r="H155" s="19"/>
      <c r="I155" s="19"/>
      <c r="J155" s="19"/>
      <c r="K155" s="19"/>
      <c r="L155" s="18">
        <f>COUNT(E155:K155)</f>
        <v>2</v>
      </c>
      <c r="M155" s="19">
        <f>SUM(L155:L155)</f>
        <v>2</v>
      </c>
      <c r="N155" s="24">
        <f>M155*260</f>
        <v>520</v>
      </c>
      <c r="O155" s="20"/>
      <c r="P155" s="20"/>
      <c r="Q155" s="20"/>
      <c r="R155" s="20"/>
      <c r="S155" s="20"/>
      <c r="T155" s="1">
        <f>N155-SUM(O155:S155)</f>
        <v>520</v>
      </c>
      <c r="X155" s="33">
        <f>N155+SUM(U155:W155)</f>
        <v>520</v>
      </c>
      <c r="Y155" s="45"/>
    </row>
    <row r="156" spans="1:25" s="5" customFormat="1" ht="18" customHeight="1" outlineLevel="1">
      <c r="A156" s="42" t="s">
        <v>226</v>
      </c>
      <c r="B156" s="35"/>
      <c r="C156" s="19"/>
      <c r="D156" s="31"/>
      <c r="E156" s="19"/>
      <c r="F156" s="19"/>
      <c r="G156" s="19"/>
      <c r="H156" s="19"/>
      <c r="I156" s="19"/>
      <c r="J156" s="19"/>
      <c r="K156" s="19"/>
      <c r="L156" s="18"/>
      <c r="M156" s="19">
        <f t="shared" ref="M156:X156" si="62">SUBTOTAL(9,M155:M155)</f>
        <v>2</v>
      </c>
      <c r="N156" s="24">
        <f t="shared" si="62"/>
        <v>520</v>
      </c>
      <c r="O156" s="20">
        <f t="shared" si="62"/>
        <v>0</v>
      </c>
      <c r="P156" s="20">
        <f t="shared" si="62"/>
        <v>0</v>
      </c>
      <c r="Q156" s="20">
        <f t="shared" si="62"/>
        <v>0</v>
      </c>
      <c r="R156" s="20">
        <f t="shared" si="62"/>
        <v>0</v>
      </c>
      <c r="S156" s="20">
        <f t="shared" si="62"/>
        <v>0</v>
      </c>
      <c r="T156" s="1">
        <f t="shared" si="62"/>
        <v>520</v>
      </c>
      <c r="U156" s="5">
        <f t="shared" si="62"/>
        <v>0</v>
      </c>
      <c r="V156" s="5">
        <f t="shared" si="62"/>
        <v>0</v>
      </c>
      <c r="W156" s="5">
        <f t="shared" si="62"/>
        <v>0</v>
      </c>
      <c r="X156" s="33">
        <f t="shared" si="62"/>
        <v>520</v>
      </c>
      <c r="Y156" s="45"/>
    </row>
    <row r="157" spans="1:25" s="5" customFormat="1" ht="23.4" customHeight="1" outlineLevel="2">
      <c r="A157" s="19" t="s">
        <v>20</v>
      </c>
      <c r="B157" s="35" t="s">
        <v>21</v>
      </c>
      <c r="C157" s="19" t="s">
        <v>22</v>
      </c>
      <c r="D157" s="43" t="s">
        <v>23</v>
      </c>
      <c r="E157" s="19"/>
      <c r="F157" s="19"/>
      <c r="G157" s="19"/>
      <c r="H157" s="19"/>
      <c r="I157" s="19"/>
      <c r="J157" s="19"/>
      <c r="K157" s="19">
        <v>508</v>
      </c>
      <c r="L157" s="18">
        <v>4</v>
      </c>
      <c r="M157" s="19">
        <f>SUM(L157:L157)</f>
        <v>4</v>
      </c>
      <c r="N157" s="24">
        <f>M157*260</f>
        <v>1040</v>
      </c>
      <c r="O157" s="20"/>
      <c r="P157" s="20"/>
      <c r="Q157" s="20"/>
      <c r="R157" s="20"/>
      <c r="S157" s="20"/>
      <c r="T157" s="1">
        <f>N157-SUM(O157:S157)</f>
        <v>1040</v>
      </c>
      <c r="X157" s="33">
        <f>N157+SUM(U157:W157)</f>
        <v>1040</v>
      </c>
      <c r="Y157" s="45"/>
    </row>
    <row r="158" spans="1:25" s="5" customFormat="1" ht="23.4" customHeight="1" outlineLevel="2">
      <c r="A158" s="19" t="s">
        <v>20</v>
      </c>
      <c r="B158" s="35" t="s">
        <v>21</v>
      </c>
      <c r="C158" s="19" t="s">
        <v>22</v>
      </c>
      <c r="D158" s="43" t="s">
        <v>117</v>
      </c>
      <c r="E158" s="19"/>
      <c r="F158" s="19"/>
      <c r="G158" s="19">
        <v>508</v>
      </c>
      <c r="H158" s="19">
        <v>508</v>
      </c>
      <c r="I158" s="19"/>
      <c r="J158" s="19"/>
      <c r="K158" s="19"/>
      <c r="L158" s="18">
        <v>6</v>
      </c>
      <c r="M158" s="19">
        <f>SUM(L158:L158)</f>
        <v>6</v>
      </c>
      <c r="N158" s="24">
        <f>M158*260</f>
        <v>1560</v>
      </c>
      <c r="O158" s="20"/>
      <c r="P158" s="20"/>
      <c r="Q158" s="20"/>
      <c r="R158" s="20"/>
      <c r="S158" s="20"/>
      <c r="T158" s="1">
        <f>N158-SUM(O158:S158)</f>
        <v>1560</v>
      </c>
      <c r="X158" s="33">
        <f>N158+SUM(U158:W158)</f>
        <v>1560</v>
      </c>
      <c r="Y158" s="44" t="s">
        <v>124</v>
      </c>
    </row>
    <row r="159" spans="1:25" s="5" customFormat="1" ht="18" customHeight="1" outlineLevel="1">
      <c r="A159" s="42" t="s">
        <v>227</v>
      </c>
      <c r="B159" s="35"/>
      <c r="C159" s="19"/>
      <c r="D159" s="36"/>
      <c r="E159" s="19"/>
      <c r="F159" s="19"/>
      <c r="G159" s="19"/>
      <c r="H159" s="19"/>
      <c r="I159" s="19"/>
      <c r="J159" s="19"/>
      <c r="K159" s="19"/>
      <c r="L159" s="18"/>
      <c r="M159" s="19">
        <f t="shared" ref="M159:X159" si="63">SUBTOTAL(9,M157:M158)</f>
        <v>10</v>
      </c>
      <c r="N159" s="24">
        <f t="shared" si="63"/>
        <v>2600</v>
      </c>
      <c r="O159" s="20">
        <f t="shared" si="63"/>
        <v>0</v>
      </c>
      <c r="P159" s="20">
        <f t="shared" si="63"/>
        <v>0</v>
      </c>
      <c r="Q159" s="20">
        <f t="shared" si="63"/>
        <v>0</v>
      </c>
      <c r="R159" s="20">
        <f t="shared" si="63"/>
        <v>0</v>
      </c>
      <c r="S159" s="20">
        <f t="shared" si="63"/>
        <v>0</v>
      </c>
      <c r="T159" s="1">
        <f t="shared" si="63"/>
        <v>2600</v>
      </c>
      <c r="U159" s="5">
        <f t="shared" si="63"/>
        <v>0</v>
      </c>
      <c r="V159" s="5">
        <f t="shared" si="63"/>
        <v>0</v>
      </c>
      <c r="W159" s="5">
        <f t="shared" si="63"/>
        <v>0</v>
      </c>
      <c r="X159" s="33">
        <f t="shared" si="63"/>
        <v>2600</v>
      </c>
      <c r="Y159" s="67"/>
    </row>
    <row r="160" spans="1:25" s="5" customFormat="1" ht="18" customHeight="1" outlineLevel="2">
      <c r="A160" s="19" t="s">
        <v>112</v>
      </c>
      <c r="B160" s="35" t="s">
        <v>21</v>
      </c>
      <c r="C160" s="19" t="s">
        <v>94</v>
      </c>
      <c r="D160" s="31" t="s">
        <v>80</v>
      </c>
      <c r="E160" s="19"/>
      <c r="F160" s="19"/>
      <c r="G160" s="19">
        <v>408</v>
      </c>
      <c r="H160" s="19"/>
      <c r="I160" s="19"/>
      <c r="J160" s="19"/>
      <c r="K160" s="19"/>
      <c r="L160" s="18">
        <f>COUNT(E160:K160)</f>
        <v>1</v>
      </c>
      <c r="M160" s="19">
        <f>SUM(L160:L160)</f>
        <v>1</v>
      </c>
      <c r="N160" s="24">
        <f>M160*260</f>
        <v>260</v>
      </c>
      <c r="O160" s="20"/>
      <c r="P160" s="20"/>
      <c r="Q160" s="20"/>
      <c r="R160" s="20"/>
      <c r="S160" s="20"/>
      <c r="T160" s="1">
        <f>N160-SUM(O160:S160)</f>
        <v>260</v>
      </c>
      <c r="X160" s="33">
        <f>N160+SUM(U160:W160)</f>
        <v>260</v>
      </c>
      <c r="Y160" s="45"/>
    </row>
    <row r="161" spans="1:26" s="5" customFormat="1" ht="18" customHeight="1" outlineLevel="2">
      <c r="A161" s="19" t="s">
        <v>161</v>
      </c>
      <c r="B161" s="38" t="s">
        <v>155</v>
      </c>
      <c r="C161" s="19" t="s">
        <v>156</v>
      </c>
      <c r="D161" s="17" t="s">
        <v>160</v>
      </c>
      <c r="E161" s="19"/>
      <c r="F161" s="19"/>
      <c r="G161" s="19">
        <v>408</v>
      </c>
      <c r="H161" s="19"/>
      <c r="I161" s="19"/>
      <c r="J161" s="19"/>
      <c r="K161" s="19"/>
      <c r="L161" s="18">
        <f>COUNT(E161:K161)</f>
        <v>1</v>
      </c>
      <c r="M161" s="19">
        <f>SUM(L161:L161)</f>
        <v>1</v>
      </c>
      <c r="N161" s="24">
        <f>M161*260</f>
        <v>260</v>
      </c>
      <c r="O161" s="20"/>
      <c r="P161" s="20"/>
      <c r="Q161" s="20"/>
      <c r="R161" s="20"/>
      <c r="S161" s="20"/>
      <c r="T161" s="1">
        <f>N161-SUM(O161:S161)</f>
        <v>260</v>
      </c>
      <c r="X161" s="33">
        <f>N161+SUM(U161:W161)</f>
        <v>260</v>
      </c>
      <c r="Y161" s="45"/>
    </row>
    <row r="162" spans="1:26" s="5" customFormat="1" ht="18" customHeight="1" outlineLevel="1">
      <c r="A162" s="42" t="s">
        <v>228</v>
      </c>
      <c r="B162" s="38"/>
      <c r="C162" s="19"/>
      <c r="D162" s="17"/>
      <c r="E162" s="19"/>
      <c r="F162" s="19"/>
      <c r="G162" s="19"/>
      <c r="H162" s="19"/>
      <c r="I162" s="19"/>
      <c r="J162" s="19"/>
      <c r="K162" s="19"/>
      <c r="L162" s="18"/>
      <c r="M162" s="19">
        <f t="shared" ref="M162:X162" si="64">SUBTOTAL(9,M160:M161)</f>
        <v>2</v>
      </c>
      <c r="N162" s="24">
        <f t="shared" si="64"/>
        <v>520</v>
      </c>
      <c r="O162" s="20">
        <f t="shared" si="64"/>
        <v>0</v>
      </c>
      <c r="P162" s="20">
        <f t="shared" si="64"/>
        <v>0</v>
      </c>
      <c r="Q162" s="20">
        <f t="shared" si="64"/>
        <v>0</v>
      </c>
      <c r="R162" s="20">
        <f t="shared" si="64"/>
        <v>0</v>
      </c>
      <c r="S162" s="20">
        <f t="shared" si="64"/>
        <v>0</v>
      </c>
      <c r="T162" s="1">
        <f t="shared" si="64"/>
        <v>520</v>
      </c>
      <c r="U162" s="5">
        <f t="shared" si="64"/>
        <v>0</v>
      </c>
      <c r="V162" s="5">
        <f t="shared" si="64"/>
        <v>0</v>
      </c>
      <c r="W162" s="5">
        <f t="shared" si="64"/>
        <v>0</v>
      </c>
      <c r="X162" s="33">
        <f t="shared" si="64"/>
        <v>520</v>
      </c>
      <c r="Y162" s="45"/>
    </row>
    <row r="163" spans="1:26" s="5" customFormat="1" ht="18" customHeight="1" outlineLevel="2">
      <c r="A163" s="19" t="s">
        <v>175</v>
      </c>
      <c r="B163" s="35" t="s">
        <v>176</v>
      </c>
      <c r="C163" s="19" t="s">
        <v>133</v>
      </c>
      <c r="D163" s="17" t="s">
        <v>34</v>
      </c>
      <c r="E163" s="35"/>
      <c r="F163" s="35">
        <v>613</v>
      </c>
      <c r="G163" s="35"/>
      <c r="H163" s="35"/>
      <c r="I163" s="35"/>
      <c r="J163" s="35"/>
      <c r="K163" s="35"/>
      <c r="L163" s="18">
        <f>COUNT(E163:K163)</f>
        <v>1</v>
      </c>
      <c r="M163" s="19">
        <f>SUM(L163:L163)</f>
        <v>1</v>
      </c>
      <c r="N163" s="24">
        <f>M163*260</f>
        <v>260</v>
      </c>
      <c r="O163" s="1"/>
      <c r="P163" s="1"/>
      <c r="Q163" s="1"/>
      <c r="R163" s="1"/>
      <c r="S163" s="1"/>
      <c r="T163" s="1">
        <f>N163-SUM(O163:S163)</f>
        <v>260</v>
      </c>
      <c r="U163" s="39"/>
      <c r="V163" s="39"/>
      <c r="W163" s="39"/>
      <c r="X163" s="40">
        <f>N163+SUM(U163:W163)</f>
        <v>260</v>
      </c>
      <c r="Y163" s="46"/>
    </row>
    <row r="164" spans="1:26" s="5" customFormat="1" ht="18" customHeight="1" outlineLevel="1">
      <c r="A164" s="42" t="s">
        <v>229</v>
      </c>
      <c r="B164" s="35"/>
      <c r="C164" s="19"/>
      <c r="D164" s="17"/>
      <c r="E164" s="35"/>
      <c r="F164" s="35"/>
      <c r="G164" s="35"/>
      <c r="H164" s="35"/>
      <c r="I164" s="35"/>
      <c r="J164" s="35"/>
      <c r="K164" s="35"/>
      <c r="L164" s="18"/>
      <c r="M164" s="19">
        <f t="shared" ref="M164:X164" si="65">SUBTOTAL(9,M163:M163)</f>
        <v>1</v>
      </c>
      <c r="N164" s="24">
        <f t="shared" si="65"/>
        <v>260</v>
      </c>
      <c r="O164" s="1">
        <f t="shared" si="65"/>
        <v>0</v>
      </c>
      <c r="P164" s="1">
        <f t="shared" si="65"/>
        <v>0</v>
      </c>
      <c r="Q164" s="1">
        <f t="shared" si="65"/>
        <v>0</v>
      </c>
      <c r="R164" s="1">
        <f t="shared" si="65"/>
        <v>0</v>
      </c>
      <c r="S164" s="1">
        <f t="shared" si="65"/>
        <v>0</v>
      </c>
      <c r="T164" s="1">
        <f t="shared" si="65"/>
        <v>260</v>
      </c>
      <c r="U164" s="39">
        <f t="shared" si="65"/>
        <v>0</v>
      </c>
      <c r="V164" s="39">
        <f t="shared" si="65"/>
        <v>0</v>
      </c>
      <c r="W164" s="39">
        <f t="shared" si="65"/>
        <v>0</v>
      </c>
      <c r="X164" s="40">
        <f t="shared" si="65"/>
        <v>260</v>
      </c>
      <c r="Y164" s="46"/>
    </row>
    <row r="165" spans="1:26" s="5" customFormat="1" ht="18" customHeight="1" outlineLevel="2">
      <c r="A165" s="19" t="s">
        <v>149</v>
      </c>
      <c r="B165" s="35" t="s">
        <v>21</v>
      </c>
      <c r="C165" s="37" t="s">
        <v>65</v>
      </c>
      <c r="D165" s="31" t="s">
        <v>148</v>
      </c>
      <c r="E165" s="19"/>
      <c r="F165" s="19"/>
      <c r="G165" s="19"/>
      <c r="H165" s="19"/>
      <c r="I165" s="19"/>
      <c r="J165" s="19">
        <v>310</v>
      </c>
      <c r="K165" s="19"/>
      <c r="L165" s="18">
        <f>COUNT(E165:K165)</f>
        <v>1</v>
      </c>
      <c r="M165" s="19">
        <f>SUM(L165:L165)</f>
        <v>1</v>
      </c>
      <c r="N165" s="24">
        <f>M165*260</f>
        <v>260</v>
      </c>
      <c r="O165" s="20"/>
      <c r="P165" s="20"/>
      <c r="Q165" s="20"/>
      <c r="R165" s="20"/>
      <c r="S165" s="20"/>
      <c r="T165" s="1">
        <f>N165-SUM(O165:S165)</f>
        <v>260</v>
      </c>
      <c r="X165" s="33">
        <f>N165+SUM(U165:W165)</f>
        <v>260</v>
      </c>
      <c r="Y165" s="45"/>
    </row>
    <row r="166" spans="1:26" s="5" customFormat="1" ht="18" customHeight="1" outlineLevel="1">
      <c r="A166" s="42" t="s">
        <v>230</v>
      </c>
      <c r="B166" s="35"/>
      <c r="C166" s="37"/>
      <c r="D166" s="31"/>
      <c r="E166" s="19"/>
      <c r="F166" s="19"/>
      <c r="G166" s="19"/>
      <c r="H166" s="19"/>
      <c r="I166" s="19"/>
      <c r="J166" s="19"/>
      <c r="K166" s="19"/>
      <c r="L166" s="18"/>
      <c r="M166" s="19">
        <f t="shared" ref="M166:X166" si="66">SUBTOTAL(9,M165:M165)</f>
        <v>1</v>
      </c>
      <c r="N166" s="24">
        <f t="shared" si="66"/>
        <v>260</v>
      </c>
      <c r="O166" s="20">
        <f t="shared" si="66"/>
        <v>0</v>
      </c>
      <c r="P166" s="20">
        <f t="shared" si="66"/>
        <v>0</v>
      </c>
      <c r="Q166" s="20">
        <f t="shared" si="66"/>
        <v>0</v>
      </c>
      <c r="R166" s="20">
        <f t="shared" si="66"/>
        <v>0</v>
      </c>
      <c r="S166" s="20">
        <f t="shared" si="66"/>
        <v>0</v>
      </c>
      <c r="T166" s="1">
        <f t="shared" si="66"/>
        <v>260</v>
      </c>
      <c r="U166" s="5">
        <f t="shared" si="66"/>
        <v>0</v>
      </c>
      <c r="V166" s="5">
        <f t="shared" si="66"/>
        <v>0</v>
      </c>
      <c r="W166" s="5">
        <f t="shared" si="66"/>
        <v>0</v>
      </c>
      <c r="X166" s="33">
        <f t="shared" si="66"/>
        <v>260</v>
      </c>
      <c r="Y166" s="45"/>
    </row>
    <row r="167" spans="1:26" s="5" customFormat="1" ht="18" customHeight="1" outlineLevel="2">
      <c r="A167" s="19" t="s">
        <v>163</v>
      </c>
      <c r="B167" s="38" t="s">
        <v>155</v>
      </c>
      <c r="C167" s="19" t="s">
        <v>156</v>
      </c>
      <c r="D167" s="17" t="s">
        <v>162</v>
      </c>
      <c r="E167" s="35"/>
      <c r="F167" s="35">
        <v>312</v>
      </c>
      <c r="G167" s="35"/>
      <c r="H167" s="35"/>
      <c r="I167" s="35"/>
      <c r="J167" s="35"/>
      <c r="K167" s="35"/>
      <c r="L167" s="18">
        <f>COUNT(E167:K167)</f>
        <v>1</v>
      </c>
      <c r="M167" s="19">
        <f>SUM(L167:L167)</f>
        <v>1</v>
      </c>
      <c r="N167" s="24">
        <f>M167*260</f>
        <v>260</v>
      </c>
      <c r="O167" s="1"/>
      <c r="P167" s="1"/>
      <c r="Q167" s="1"/>
      <c r="R167" s="1"/>
      <c r="S167" s="1"/>
      <c r="T167" s="1">
        <f>N167-SUM(O167:S167)</f>
        <v>260</v>
      </c>
      <c r="U167" s="39"/>
      <c r="V167" s="39"/>
      <c r="W167" s="39"/>
      <c r="X167" s="33">
        <f>N167+SUM(U167:W167)</f>
        <v>260</v>
      </c>
      <c r="Y167" s="46"/>
    </row>
    <row r="168" spans="1:26" s="5" customFormat="1" ht="18" customHeight="1" outlineLevel="1">
      <c r="A168" s="42" t="s">
        <v>231</v>
      </c>
      <c r="B168" s="38"/>
      <c r="C168" s="19"/>
      <c r="D168" s="17"/>
      <c r="E168" s="35"/>
      <c r="F168" s="35"/>
      <c r="G168" s="35"/>
      <c r="H168" s="35"/>
      <c r="I168" s="35"/>
      <c r="J168" s="35"/>
      <c r="K168" s="35"/>
      <c r="L168" s="18"/>
      <c r="M168" s="19">
        <f t="shared" ref="M168:X168" si="67">SUBTOTAL(9,M167:M167)</f>
        <v>1</v>
      </c>
      <c r="N168" s="24">
        <f t="shared" si="67"/>
        <v>260</v>
      </c>
      <c r="O168" s="1">
        <f t="shared" si="67"/>
        <v>0</v>
      </c>
      <c r="P168" s="1">
        <f t="shared" si="67"/>
        <v>0</v>
      </c>
      <c r="Q168" s="1">
        <f t="shared" si="67"/>
        <v>0</v>
      </c>
      <c r="R168" s="1">
        <f t="shared" si="67"/>
        <v>0</v>
      </c>
      <c r="S168" s="1">
        <f t="shared" si="67"/>
        <v>0</v>
      </c>
      <c r="T168" s="1">
        <f t="shared" si="67"/>
        <v>260</v>
      </c>
      <c r="U168" s="39">
        <f t="shared" si="67"/>
        <v>0</v>
      </c>
      <c r="V168" s="39">
        <f t="shared" si="67"/>
        <v>0</v>
      </c>
      <c r="W168" s="39">
        <f t="shared" si="67"/>
        <v>0</v>
      </c>
      <c r="X168" s="33">
        <f t="shared" si="67"/>
        <v>260</v>
      </c>
      <c r="Y168" s="46"/>
    </row>
    <row r="169" spans="1:26" s="5" customFormat="1" ht="18" customHeight="1" outlineLevel="2">
      <c r="A169" s="19" t="s">
        <v>157</v>
      </c>
      <c r="B169" s="38" t="s">
        <v>155</v>
      </c>
      <c r="C169" s="19" t="s">
        <v>156</v>
      </c>
      <c r="D169" s="17" t="s">
        <v>150</v>
      </c>
      <c r="E169" s="19"/>
      <c r="F169" s="19"/>
      <c r="G169" s="19"/>
      <c r="H169" s="19"/>
      <c r="I169" s="19">
        <v>412</v>
      </c>
      <c r="J169" s="19"/>
      <c r="K169" s="19"/>
      <c r="L169" s="18">
        <f>COUNT(E169:K169)</f>
        <v>1</v>
      </c>
      <c r="M169" s="19">
        <f>SUM(L169:L169)</f>
        <v>1</v>
      </c>
      <c r="N169" s="24">
        <f>M169*260</f>
        <v>260</v>
      </c>
      <c r="O169" s="20"/>
      <c r="P169" s="20"/>
      <c r="Q169" s="20"/>
      <c r="R169" s="20"/>
      <c r="S169" s="20"/>
      <c r="T169" s="1">
        <f>N169-SUM(O169:S169)</f>
        <v>260</v>
      </c>
      <c r="X169" s="33">
        <f>N169+SUM(U169:W169)</f>
        <v>260</v>
      </c>
      <c r="Y169" s="45"/>
    </row>
    <row r="170" spans="1:26" s="5" customFormat="1" ht="18" customHeight="1" outlineLevel="1">
      <c r="A170" s="42" t="s">
        <v>232</v>
      </c>
      <c r="B170" s="38"/>
      <c r="C170" s="19"/>
      <c r="D170" s="17"/>
      <c r="E170" s="19"/>
      <c r="F170" s="19"/>
      <c r="G170" s="19"/>
      <c r="H170" s="19"/>
      <c r="I170" s="19"/>
      <c r="J170" s="19"/>
      <c r="K170" s="19"/>
      <c r="L170" s="18"/>
      <c r="M170" s="19">
        <f t="shared" ref="M170:X170" si="68">SUBTOTAL(9,M169:M169)</f>
        <v>1</v>
      </c>
      <c r="N170" s="24">
        <f t="shared" si="68"/>
        <v>260</v>
      </c>
      <c r="O170" s="20">
        <f t="shared" si="68"/>
        <v>0</v>
      </c>
      <c r="P170" s="20">
        <f t="shared" si="68"/>
        <v>0</v>
      </c>
      <c r="Q170" s="20">
        <f t="shared" si="68"/>
        <v>0</v>
      </c>
      <c r="R170" s="20">
        <f t="shared" si="68"/>
        <v>0</v>
      </c>
      <c r="S170" s="20">
        <f t="shared" si="68"/>
        <v>0</v>
      </c>
      <c r="T170" s="1">
        <f t="shared" si="68"/>
        <v>260</v>
      </c>
      <c r="U170" s="5">
        <f t="shared" si="68"/>
        <v>0</v>
      </c>
      <c r="V170" s="5">
        <f t="shared" si="68"/>
        <v>0</v>
      </c>
      <c r="W170" s="5">
        <f t="shared" si="68"/>
        <v>0</v>
      </c>
      <c r="X170" s="33">
        <f t="shared" si="68"/>
        <v>260</v>
      </c>
      <c r="Y170" s="45"/>
    </row>
    <row r="171" spans="1:26" s="5" customFormat="1" ht="18" customHeight="1" outlineLevel="2">
      <c r="A171" s="19" t="s">
        <v>36</v>
      </c>
      <c r="B171" s="35" t="s">
        <v>37</v>
      </c>
      <c r="C171" s="19" t="s">
        <v>38</v>
      </c>
      <c r="D171" s="31" t="s">
        <v>39</v>
      </c>
      <c r="E171" s="19"/>
      <c r="F171" s="19">
        <v>208</v>
      </c>
      <c r="G171" s="19"/>
      <c r="H171" s="19"/>
      <c r="I171" s="19"/>
      <c r="J171" s="19"/>
      <c r="K171" s="19"/>
      <c r="L171" s="18">
        <f t="shared" ref="L171:L177" si="69">COUNT(E171:K171)</f>
        <v>1</v>
      </c>
      <c r="M171" s="19">
        <f t="shared" ref="M171:M177" si="70">SUM(L171:L171)</f>
        <v>1</v>
      </c>
      <c r="N171" s="24">
        <f t="shared" ref="N171:N177" si="71">M171*260</f>
        <v>260</v>
      </c>
      <c r="O171" s="20"/>
      <c r="P171" s="20"/>
      <c r="Q171" s="20"/>
      <c r="R171" s="20"/>
      <c r="S171" s="20"/>
      <c r="T171" s="1">
        <f t="shared" ref="T171:T177" si="72">N171-SUM(O171:S171)</f>
        <v>260</v>
      </c>
      <c r="X171" s="33">
        <f t="shared" ref="X171:X177" si="73">N171+SUM(U171:W171)</f>
        <v>260</v>
      </c>
      <c r="Y171" s="45"/>
      <c r="Z171" s="39"/>
    </row>
    <row r="172" spans="1:26" s="5" customFormat="1" ht="18" customHeight="1" outlineLevel="2">
      <c r="A172" s="19" t="s">
        <v>36</v>
      </c>
      <c r="B172" s="35" t="s">
        <v>37</v>
      </c>
      <c r="C172" s="19" t="s">
        <v>49</v>
      </c>
      <c r="D172" s="31" t="s">
        <v>44</v>
      </c>
      <c r="E172" s="19">
        <v>213</v>
      </c>
      <c r="F172" s="19">
        <v>207</v>
      </c>
      <c r="G172" s="19">
        <v>212</v>
      </c>
      <c r="H172" s="19"/>
      <c r="I172" s="19">
        <v>515</v>
      </c>
      <c r="J172" s="19">
        <v>512</v>
      </c>
      <c r="K172" s="19"/>
      <c r="L172" s="18">
        <f t="shared" si="69"/>
        <v>5</v>
      </c>
      <c r="M172" s="19">
        <f t="shared" si="70"/>
        <v>5</v>
      </c>
      <c r="N172" s="24">
        <f t="shared" si="71"/>
        <v>1300</v>
      </c>
      <c r="O172" s="20"/>
      <c r="P172" s="20"/>
      <c r="Q172" s="20"/>
      <c r="R172" s="20"/>
      <c r="S172" s="20"/>
      <c r="T172" s="1">
        <f t="shared" si="72"/>
        <v>1300</v>
      </c>
      <c r="X172" s="33">
        <f t="shared" si="73"/>
        <v>1300</v>
      </c>
      <c r="Y172" s="45"/>
      <c r="Z172" s="39"/>
    </row>
    <row r="173" spans="1:26" s="5" customFormat="1" ht="18" customHeight="1" outlineLevel="2">
      <c r="A173" s="32" t="s">
        <v>75</v>
      </c>
      <c r="B173" s="35" t="s">
        <v>21</v>
      </c>
      <c r="C173" s="19" t="s">
        <v>76</v>
      </c>
      <c r="D173" s="17" t="s">
        <v>78</v>
      </c>
      <c r="E173" s="19"/>
      <c r="F173" s="19">
        <v>209</v>
      </c>
      <c r="G173" s="19">
        <v>208</v>
      </c>
      <c r="H173" s="19"/>
      <c r="I173" s="19"/>
      <c r="J173" s="19"/>
      <c r="K173" s="19"/>
      <c r="L173" s="18">
        <f t="shared" si="69"/>
        <v>2</v>
      </c>
      <c r="M173" s="19">
        <f t="shared" si="70"/>
        <v>2</v>
      </c>
      <c r="N173" s="24">
        <f t="shared" si="71"/>
        <v>520</v>
      </c>
      <c r="O173" s="20"/>
      <c r="P173" s="20"/>
      <c r="Q173" s="20"/>
      <c r="R173" s="20"/>
      <c r="S173" s="20"/>
      <c r="T173" s="1">
        <f t="shared" si="72"/>
        <v>520</v>
      </c>
      <c r="X173" s="33">
        <f t="shared" si="73"/>
        <v>520</v>
      </c>
      <c r="Y173" s="45"/>
      <c r="Z173" s="39"/>
    </row>
    <row r="174" spans="1:26" s="5" customFormat="1" ht="18" customHeight="1" outlineLevel="2">
      <c r="A174" s="32" t="s">
        <v>75</v>
      </c>
      <c r="B174" s="35" t="s">
        <v>21</v>
      </c>
      <c r="C174" s="19" t="s">
        <v>76</v>
      </c>
      <c r="D174" s="17" t="s">
        <v>79</v>
      </c>
      <c r="E174" s="19"/>
      <c r="F174" s="19">
        <v>210</v>
      </c>
      <c r="G174" s="19">
        <v>211</v>
      </c>
      <c r="H174" s="19"/>
      <c r="I174" s="19"/>
      <c r="J174" s="19"/>
      <c r="K174" s="19"/>
      <c r="L174" s="18">
        <f t="shared" si="69"/>
        <v>2</v>
      </c>
      <c r="M174" s="19">
        <f t="shared" si="70"/>
        <v>2</v>
      </c>
      <c r="N174" s="24">
        <f t="shared" si="71"/>
        <v>520</v>
      </c>
      <c r="O174" s="20"/>
      <c r="P174" s="20"/>
      <c r="Q174" s="20"/>
      <c r="R174" s="20">
        <v>124</v>
      </c>
      <c r="S174" s="20"/>
      <c r="T174" s="1">
        <f t="shared" si="72"/>
        <v>396</v>
      </c>
      <c r="X174" s="33">
        <f t="shared" si="73"/>
        <v>520</v>
      </c>
      <c r="Y174" s="45"/>
    </row>
    <row r="175" spans="1:26" s="5" customFormat="1" ht="18" customHeight="1" outlineLevel="2">
      <c r="A175" s="32" t="s">
        <v>75</v>
      </c>
      <c r="B175" s="35" t="s">
        <v>21</v>
      </c>
      <c r="C175" s="19" t="s">
        <v>76</v>
      </c>
      <c r="D175" s="17" t="s">
        <v>80</v>
      </c>
      <c r="E175" s="19"/>
      <c r="F175" s="19">
        <v>208</v>
      </c>
      <c r="G175" s="19"/>
      <c r="H175" s="19"/>
      <c r="I175" s="19"/>
      <c r="J175" s="19"/>
      <c r="K175" s="19"/>
      <c r="L175" s="18">
        <f t="shared" si="69"/>
        <v>1</v>
      </c>
      <c r="M175" s="19">
        <f t="shared" si="70"/>
        <v>1</v>
      </c>
      <c r="N175" s="24">
        <f t="shared" si="71"/>
        <v>260</v>
      </c>
      <c r="O175" s="20"/>
      <c r="P175" s="20"/>
      <c r="Q175" s="20"/>
      <c r="R175" s="20"/>
      <c r="S175" s="20"/>
      <c r="T175" s="1">
        <f t="shared" si="72"/>
        <v>260</v>
      </c>
      <c r="X175" s="33">
        <f t="shared" si="73"/>
        <v>260</v>
      </c>
      <c r="Y175" s="45"/>
    </row>
    <row r="176" spans="1:26" s="5" customFormat="1" ht="18" customHeight="1" outlineLevel="2">
      <c r="A176" s="19" t="s">
        <v>36</v>
      </c>
      <c r="B176" s="35" t="s">
        <v>21</v>
      </c>
      <c r="C176" s="19" t="s">
        <v>93</v>
      </c>
      <c r="D176" s="31" t="s">
        <v>92</v>
      </c>
      <c r="E176" s="19">
        <v>207</v>
      </c>
      <c r="F176" s="19"/>
      <c r="G176" s="19"/>
      <c r="H176" s="19">
        <v>214</v>
      </c>
      <c r="I176" s="19"/>
      <c r="J176" s="19"/>
      <c r="K176" s="19"/>
      <c r="L176" s="18">
        <f t="shared" si="69"/>
        <v>2</v>
      </c>
      <c r="M176" s="19">
        <f t="shared" si="70"/>
        <v>2</v>
      </c>
      <c r="N176" s="24">
        <f t="shared" si="71"/>
        <v>520</v>
      </c>
      <c r="O176" s="20"/>
      <c r="P176" s="20"/>
      <c r="Q176" s="20"/>
      <c r="R176" s="20"/>
      <c r="S176" s="20"/>
      <c r="T176" s="1">
        <f t="shared" si="72"/>
        <v>520</v>
      </c>
      <c r="X176" s="33">
        <f t="shared" si="73"/>
        <v>520</v>
      </c>
      <c r="Y176" s="45"/>
    </row>
    <row r="177" spans="1:25" s="5" customFormat="1" ht="18" customHeight="1" outlineLevel="2">
      <c r="A177" s="19" t="s">
        <v>36</v>
      </c>
      <c r="B177" s="35" t="s">
        <v>21</v>
      </c>
      <c r="C177" s="19" t="s">
        <v>109</v>
      </c>
      <c r="D177" s="31" t="s">
        <v>92</v>
      </c>
      <c r="E177" s="19">
        <v>612</v>
      </c>
      <c r="F177" s="19"/>
      <c r="G177" s="19"/>
      <c r="H177" s="19"/>
      <c r="I177" s="19"/>
      <c r="J177" s="19"/>
      <c r="K177" s="19"/>
      <c r="L177" s="18">
        <f t="shared" si="69"/>
        <v>1</v>
      </c>
      <c r="M177" s="19">
        <f t="shared" si="70"/>
        <v>1</v>
      </c>
      <c r="N177" s="24">
        <f t="shared" si="71"/>
        <v>260</v>
      </c>
      <c r="O177" s="20"/>
      <c r="P177" s="20"/>
      <c r="Q177" s="20"/>
      <c r="R177" s="20"/>
      <c r="S177" s="20"/>
      <c r="T177" s="1">
        <f t="shared" si="72"/>
        <v>260</v>
      </c>
      <c r="X177" s="33">
        <f t="shared" si="73"/>
        <v>260</v>
      </c>
      <c r="Y177" s="45"/>
    </row>
    <row r="178" spans="1:25" s="5" customFormat="1" ht="18" customHeight="1" outlineLevel="1">
      <c r="A178" s="42" t="s">
        <v>233</v>
      </c>
      <c r="B178" s="35"/>
      <c r="C178" s="19"/>
      <c r="D178" s="31"/>
      <c r="E178" s="19"/>
      <c r="F178" s="19"/>
      <c r="G178" s="19"/>
      <c r="H178" s="19"/>
      <c r="I178" s="19"/>
      <c r="J178" s="19"/>
      <c r="K178" s="19"/>
      <c r="L178" s="18"/>
      <c r="M178" s="19">
        <f t="shared" ref="M178:X178" si="74">SUBTOTAL(9,M171:M177)</f>
        <v>14</v>
      </c>
      <c r="N178" s="24">
        <f t="shared" si="74"/>
        <v>3640</v>
      </c>
      <c r="O178" s="20">
        <f t="shared" si="74"/>
        <v>0</v>
      </c>
      <c r="P178" s="20">
        <f t="shared" si="74"/>
        <v>0</v>
      </c>
      <c r="Q178" s="20">
        <f t="shared" si="74"/>
        <v>0</v>
      </c>
      <c r="R178" s="20">
        <f t="shared" si="74"/>
        <v>124</v>
      </c>
      <c r="S178" s="20">
        <f t="shared" si="74"/>
        <v>0</v>
      </c>
      <c r="T178" s="1">
        <f t="shared" si="74"/>
        <v>3516</v>
      </c>
      <c r="U178" s="5">
        <f t="shared" si="74"/>
        <v>0</v>
      </c>
      <c r="V178" s="5">
        <f t="shared" si="74"/>
        <v>0</v>
      </c>
      <c r="W178" s="5">
        <f t="shared" si="74"/>
        <v>0</v>
      </c>
      <c r="X178" s="33">
        <f t="shared" si="74"/>
        <v>3640</v>
      </c>
      <c r="Y178" s="45"/>
    </row>
    <row r="179" spans="1:25" s="5" customFormat="1" ht="18" customHeight="1" outlineLevel="2">
      <c r="A179" s="32" t="s">
        <v>28</v>
      </c>
      <c r="B179" s="35" t="s">
        <v>21</v>
      </c>
      <c r="C179" s="32" t="s">
        <v>27</v>
      </c>
      <c r="D179" s="31" t="s">
        <v>26</v>
      </c>
      <c r="E179" s="19"/>
      <c r="F179" s="19">
        <v>614</v>
      </c>
      <c r="G179" s="19"/>
      <c r="H179" s="19"/>
      <c r="I179" s="19"/>
      <c r="J179" s="19"/>
      <c r="K179" s="19"/>
      <c r="L179" s="18">
        <f>COUNT(E179:K179)</f>
        <v>1</v>
      </c>
      <c r="M179" s="19">
        <f>SUM(L179:L179)</f>
        <v>1</v>
      </c>
      <c r="N179" s="24">
        <f>M179*260</f>
        <v>260</v>
      </c>
      <c r="O179" s="20"/>
      <c r="P179" s="20"/>
      <c r="Q179" s="20"/>
      <c r="R179" s="20"/>
      <c r="S179" s="20"/>
      <c r="T179" s="1">
        <f>N179-SUM(O179:S179)</f>
        <v>260</v>
      </c>
      <c r="X179" s="33">
        <f>N179+SUM(U179:W179)</f>
        <v>260</v>
      </c>
      <c r="Y179" s="45"/>
    </row>
    <row r="180" spans="1:25" s="5" customFormat="1" ht="18" customHeight="1" outlineLevel="1">
      <c r="A180" s="64" t="s">
        <v>234</v>
      </c>
      <c r="B180" s="35"/>
      <c r="C180" s="32"/>
      <c r="D180" s="31"/>
      <c r="E180" s="19"/>
      <c r="F180" s="19"/>
      <c r="G180" s="19"/>
      <c r="H180" s="19"/>
      <c r="I180" s="19"/>
      <c r="J180" s="19"/>
      <c r="K180" s="19"/>
      <c r="L180" s="18"/>
      <c r="M180" s="19">
        <f t="shared" ref="M180:X180" si="75">SUBTOTAL(9,M179:M179)</f>
        <v>1</v>
      </c>
      <c r="N180" s="24">
        <f t="shared" si="75"/>
        <v>260</v>
      </c>
      <c r="O180" s="20">
        <f t="shared" si="75"/>
        <v>0</v>
      </c>
      <c r="P180" s="20">
        <f t="shared" si="75"/>
        <v>0</v>
      </c>
      <c r="Q180" s="20">
        <f t="shared" si="75"/>
        <v>0</v>
      </c>
      <c r="R180" s="20">
        <f t="shared" si="75"/>
        <v>0</v>
      </c>
      <c r="S180" s="20">
        <f t="shared" si="75"/>
        <v>0</v>
      </c>
      <c r="T180" s="1">
        <f t="shared" si="75"/>
        <v>260</v>
      </c>
      <c r="U180" s="5">
        <f t="shared" si="75"/>
        <v>0</v>
      </c>
      <c r="V180" s="5">
        <f t="shared" si="75"/>
        <v>0</v>
      </c>
      <c r="W180" s="5">
        <f t="shared" si="75"/>
        <v>0</v>
      </c>
      <c r="X180" s="33">
        <f t="shared" si="75"/>
        <v>260</v>
      </c>
      <c r="Y180" s="45"/>
    </row>
    <row r="181" spans="1:25" s="5" customFormat="1" ht="18" customHeight="1" outlineLevel="2">
      <c r="A181" s="19" t="s">
        <v>165</v>
      </c>
      <c r="B181" s="38" t="s">
        <v>155</v>
      </c>
      <c r="C181" s="19" t="s">
        <v>156</v>
      </c>
      <c r="D181" s="17" t="s">
        <v>141</v>
      </c>
      <c r="E181" s="35"/>
      <c r="F181" s="35"/>
      <c r="G181" s="35"/>
      <c r="H181" s="35">
        <v>307</v>
      </c>
      <c r="I181" s="35"/>
      <c r="J181" s="35"/>
      <c r="K181" s="35"/>
      <c r="L181" s="18">
        <f>COUNT(E181:K181)</f>
        <v>1</v>
      </c>
      <c r="M181" s="19">
        <f>SUM(L181:L181)</f>
        <v>1</v>
      </c>
      <c r="N181" s="24">
        <f>M181*260</f>
        <v>260</v>
      </c>
      <c r="O181" s="1"/>
      <c r="P181" s="1"/>
      <c r="Q181" s="1"/>
      <c r="R181" s="1"/>
      <c r="S181" s="1"/>
      <c r="T181" s="1">
        <f>N181-SUM(O181:S181)</f>
        <v>260</v>
      </c>
      <c r="U181" s="39"/>
      <c r="V181" s="39"/>
      <c r="W181" s="39"/>
      <c r="X181" s="40">
        <f>N181+SUM(U181:W181)</f>
        <v>260</v>
      </c>
      <c r="Y181" s="46"/>
    </row>
    <row r="182" spans="1:25" s="5" customFormat="1" ht="18" customHeight="1" outlineLevel="1">
      <c r="A182" s="42" t="s">
        <v>235</v>
      </c>
      <c r="B182" s="38"/>
      <c r="C182" s="19"/>
      <c r="D182" s="17"/>
      <c r="E182" s="35"/>
      <c r="F182" s="35"/>
      <c r="G182" s="35"/>
      <c r="H182" s="35"/>
      <c r="I182" s="35"/>
      <c r="J182" s="35"/>
      <c r="K182" s="35"/>
      <c r="L182" s="18"/>
      <c r="M182" s="19">
        <f t="shared" ref="M182:X182" si="76">SUBTOTAL(9,M181:M181)</f>
        <v>1</v>
      </c>
      <c r="N182" s="24">
        <f t="shared" si="76"/>
        <v>260</v>
      </c>
      <c r="O182" s="1">
        <f t="shared" si="76"/>
        <v>0</v>
      </c>
      <c r="P182" s="1">
        <f t="shared" si="76"/>
        <v>0</v>
      </c>
      <c r="Q182" s="1">
        <f t="shared" si="76"/>
        <v>0</v>
      </c>
      <c r="R182" s="1">
        <f t="shared" si="76"/>
        <v>0</v>
      </c>
      <c r="S182" s="1">
        <f t="shared" si="76"/>
        <v>0</v>
      </c>
      <c r="T182" s="1">
        <f t="shared" si="76"/>
        <v>260</v>
      </c>
      <c r="U182" s="39">
        <f t="shared" si="76"/>
        <v>0</v>
      </c>
      <c r="V182" s="39">
        <f t="shared" si="76"/>
        <v>0</v>
      </c>
      <c r="W182" s="39">
        <f t="shared" si="76"/>
        <v>0</v>
      </c>
      <c r="X182" s="40">
        <f t="shared" si="76"/>
        <v>260</v>
      </c>
      <c r="Y182" s="46"/>
    </row>
    <row r="183" spans="1:25" s="5" customFormat="1" ht="18" customHeight="1">
      <c r="A183" s="42" t="s">
        <v>245</v>
      </c>
      <c r="B183" s="38"/>
      <c r="C183" s="19"/>
      <c r="D183" s="17"/>
      <c r="E183" s="35"/>
      <c r="F183" s="35"/>
      <c r="G183" s="35"/>
      <c r="H183" s="35"/>
      <c r="I183" s="35"/>
      <c r="J183" s="35"/>
      <c r="K183" s="35"/>
      <c r="L183" s="18"/>
      <c r="M183" s="19">
        <f t="shared" ref="M183:X183" si="77">SUBTOTAL(9,M3:M181)</f>
        <v>274</v>
      </c>
      <c r="N183" s="24">
        <f t="shared" si="77"/>
        <v>71240</v>
      </c>
      <c r="O183" s="1">
        <f t="shared" si="77"/>
        <v>134</v>
      </c>
      <c r="P183" s="1">
        <f t="shared" si="77"/>
        <v>620</v>
      </c>
      <c r="Q183" s="1">
        <f t="shared" si="77"/>
        <v>381</v>
      </c>
      <c r="R183" s="1">
        <f t="shared" si="77"/>
        <v>192</v>
      </c>
      <c r="S183" s="51">
        <f t="shared" si="77"/>
        <v>-8</v>
      </c>
      <c r="T183" s="65">
        <f t="shared" si="77"/>
        <v>69921</v>
      </c>
      <c r="U183" s="39">
        <f t="shared" si="77"/>
        <v>633</v>
      </c>
      <c r="V183" s="39">
        <f t="shared" si="77"/>
        <v>997</v>
      </c>
      <c r="W183" s="39">
        <f t="shared" si="77"/>
        <v>508</v>
      </c>
      <c r="X183" s="68">
        <f t="shared" si="77"/>
        <v>73378</v>
      </c>
      <c r="Y183" s="46"/>
    </row>
    <row r="184" spans="1:25" s="9" customFormat="1">
      <c r="A184" s="6"/>
      <c r="B184" s="10"/>
      <c r="C184" s="6"/>
      <c r="D184" s="21"/>
      <c r="E184" s="10"/>
      <c r="F184" s="10"/>
      <c r="G184" s="10"/>
      <c r="H184" s="10"/>
      <c r="I184" s="10"/>
      <c r="J184" s="10"/>
      <c r="K184" s="10"/>
      <c r="L184" s="2"/>
      <c r="M184" s="4"/>
      <c r="N184" s="25"/>
      <c r="O184" s="4"/>
      <c r="P184" s="4"/>
      <c r="Q184" s="4"/>
      <c r="R184" s="4"/>
      <c r="S184" s="4"/>
      <c r="T184" s="4"/>
      <c r="Y184" s="48"/>
    </row>
    <row r="185" spans="1:25" s="9" customFormat="1">
      <c r="A185" s="6"/>
      <c r="B185" s="10"/>
      <c r="C185" s="6"/>
      <c r="D185" s="21"/>
      <c r="E185" s="10"/>
      <c r="F185" s="10"/>
      <c r="G185" s="10"/>
      <c r="H185" s="10"/>
      <c r="I185" s="10"/>
      <c r="J185" s="10"/>
      <c r="K185" s="10"/>
      <c r="L185" s="2"/>
      <c r="M185" s="4"/>
      <c r="N185" s="25"/>
      <c r="O185" s="4"/>
      <c r="P185" s="4"/>
      <c r="Q185" s="4"/>
      <c r="R185" s="4"/>
      <c r="S185" s="4"/>
      <c r="T185" s="4"/>
      <c r="Y185" s="48"/>
    </row>
    <row r="186" spans="1:25" s="9" customFormat="1">
      <c r="A186" s="6"/>
      <c r="B186" s="10"/>
      <c r="C186" s="6"/>
      <c r="D186" s="21"/>
      <c r="E186" s="10"/>
      <c r="F186" s="10"/>
      <c r="G186" s="10"/>
      <c r="H186" s="10"/>
      <c r="I186" s="10"/>
      <c r="J186" s="10"/>
      <c r="K186" s="10"/>
      <c r="L186" s="2"/>
      <c r="M186" s="4"/>
      <c r="N186" s="25"/>
      <c r="O186" s="4"/>
      <c r="P186" s="4"/>
      <c r="Q186" s="4"/>
      <c r="R186" s="4"/>
      <c r="S186" s="4"/>
      <c r="T186" s="4"/>
      <c r="Y186" s="48"/>
    </row>
    <row r="187" spans="1:25" s="9" customFormat="1">
      <c r="A187" s="6"/>
      <c r="B187" s="10"/>
      <c r="C187" s="6"/>
      <c r="D187" s="21"/>
      <c r="E187" s="10"/>
      <c r="F187" s="10"/>
      <c r="G187" s="10"/>
      <c r="H187" s="10"/>
      <c r="I187" s="10"/>
      <c r="J187" s="10"/>
      <c r="K187" s="10"/>
      <c r="L187" s="2"/>
      <c r="M187" s="4"/>
      <c r="N187" s="25"/>
      <c r="O187" s="4"/>
      <c r="P187" s="4"/>
      <c r="Q187" s="4"/>
      <c r="R187" s="4"/>
      <c r="S187" s="4"/>
      <c r="T187" s="4"/>
      <c r="Y187" s="48"/>
    </row>
    <row r="188" spans="1:25" s="9" customFormat="1">
      <c r="A188" s="6"/>
      <c r="B188" s="10"/>
      <c r="C188" s="6"/>
      <c r="D188" s="21"/>
      <c r="E188" s="10"/>
      <c r="F188" s="10"/>
      <c r="G188" s="10"/>
      <c r="H188" s="10"/>
      <c r="I188" s="10"/>
      <c r="J188" s="10"/>
      <c r="K188" s="10"/>
      <c r="L188" s="2"/>
      <c r="M188" s="4"/>
      <c r="N188" s="25"/>
      <c r="O188" s="4"/>
      <c r="P188" s="4"/>
      <c r="Q188" s="4"/>
      <c r="R188" s="4"/>
      <c r="S188" s="4"/>
      <c r="T188" s="4"/>
      <c r="Y188" s="48"/>
    </row>
    <row r="189" spans="1:25" s="9" customFormat="1">
      <c r="A189" s="6"/>
      <c r="B189" s="10"/>
      <c r="C189" s="6"/>
      <c r="D189" s="21"/>
      <c r="E189" s="10"/>
      <c r="F189" s="10"/>
      <c r="G189" s="10"/>
      <c r="H189" s="10"/>
      <c r="I189" s="10"/>
      <c r="J189" s="10"/>
      <c r="K189" s="10"/>
      <c r="L189" s="2"/>
      <c r="M189" s="4"/>
      <c r="N189" s="25"/>
      <c r="O189" s="4"/>
      <c r="P189" s="4"/>
      <c r="Q189" s="4"/>
      <c r="R189" s="4"/>
      <c r="S189" s="4"/>
      <c r="T189" s="4"/>
      <c r="Y189" s="48"/>
    </row>
    <row r="190" spans="1:25" s="9" customFormat="1">
      <c r="A190" s="6"/>
      <c r="B190" s="10"/>
      <c r="C190" s="6"/>
      <c r="D190" s="21"/>
      <c r="E190" s="10"/>
      <c r="F190" s="10"/>
      <c r="G190" s="10"/>
      <c r="H190" s="10"/>
      <c r="I190" s="10"/>
      <c r="J190" s="10"/>
      <c r="K190" s="10"/>
      <c r="L190" s="2"/>
      <c r="M190" s="4"/>
      <c r="N190" s="25"/>
      <c r="O190" s="4"/>
      <c r="P190" s="4"/>
      <c r="Q190" s="4"/>
      <c r="R190" s="4"/>
      <c r="S190" s="4"/>
      <c r="T190" s="4"/>
      <c r="Y190" s="48"/>
    </row>
    <row r="191" spans="1:25" s="9" customFormat="1">
      <c r="A191" s="6"/>
      <c r="B191" s="10"/>
      <c r="C191" s="6"/>
      <c r="D191" s="21"/>
      <c r="E191" s="10"/>
      <c r="F191" s="10"/>
      <c r="G191" s="10"/>
      <c r="H191" s="10"/>
      <c r="I191" s="10"/>
      <c r="J191" s="10"/>
      <c r="K191" s="10"/>
      <c r="L191" s="2"/>
      <c r="M191" s="4"/>
      <c r="N191" s="25"/>
      <c r="O191" s="4"/>
      <c r="P191" s="4"/>
      <c r="Q191" s="4"/>
      <c r="R191" s="4"/>
      <c r="S191" s="4"/>
      <c r="T191" s="4"/>
      <c r="Y191" s="48"/>
    </row>
    <row r="192" spans="1:25" s="9" customFormat="1">
      <c r="A192" s="6"/>
      <c r="B192" s="10"/>
      <c r="C192" s="6"/>
      <c r="D192" s="21"/>
      <c r="E192" s="10"/>
      <c r="F192" s="10"/>
      <c r="G192" s="10"/>
      <c r="H192" s="10"/>
      <c r="I192" s="10"/>
      <c r="J192" s="10"/>
      <c r="K192" s="10"/>
      <c r="L192" s="2"/>
      <c r="M192" s="4"/>
      <c r="N192" s="25"/>
      <c r="O192" s="4"/>
      <c r="P192" s="4"/>
      <c r="Q192" s="4"/>
      <c r="R192" s="4"/>
      <c r="S192" s="4"/>
      <c r="T192" s="4"/>
      <c r="Y192" s="48"/>
    </row>
    <row r="193" spans="1:25" s="9" customFormat="1">
      <c r="A193" s="6"/>
      <c r="B193" s="10"/>
      <c r="C193" s="6"/>
      <c r="D193" s="21"/>
      <c r="E193" s="10"/>
      <c r="F193" s="10"/>
      <c r="G193" s="10"/>
      <c r="H193" s="10"/>
      <c r="I193" s="10"/>
      <c r="J193" s="10"/>
      <c r="K193" s="10"/>
      <c r="L193" s="2"/>
      <c r="M193" s="4"/>
      <c r="N193" s="25"/>
      <c r="O193" s="4"/>
      <c r="P193" s="4"/>
      <c r="Q193" s="4"/>
      <c r="R193" s="4"/>
      <c r="S193" s="4"/>
      <c r="T193" s="4"/>
      <c r="Y193" s="48"/>
    </row>
    <row r="194" spans="1:25" s="9" customFormat="1">
      <c r="A194" s="6"/>
      <c r="B194" s="10"/>
      <c r="C194" s="6"/>
      <c r="D194" s="21"/>
      <c r="E194" s="10"/>
      <c r="F194" s="10"/>
      <c r="G194" s="10"/>
      <c r="H194" s="10"/>
      <c r="I194" s="10"/>
      <c r="J194" s="10"/>
      <c r="K194" s="10"/>
      <c r="L194" s="2"/>
      <c r="M194" s="4"/>
      <c r="N194" s="25"/>
      <c r="O194" s="4"/>
      <c r="P194" s="4"/>
      <c r="Q194" s="4"/>
      <c r="R194" s="4"/>
      <c r="S194" s="4"/>
      <c r="T194" s="4"/>
      <c r="Y194" s="48"/>
    </row>
    <row r="195" spans="1:25" s="9" customFormat="1">
      <c r="A195" s="6"/>
      <c r="B195" s="11"/>
      <c r="C195" s="7"/>
      <c r="D195" s="22"/>
      <c r="E195" s="11"/>
      <c r="F195" s="11"/>
      <c r="G195" s="11"/>
      <c r="H195" s="11"/>
      <c r="I195" s="11"/>
      <c r="J195" s="11"/>
      <c r="K195" s="11"/>
      <c r="L195" s="3"/>
      <c r="M195" s="12"/>
      <c r="N195" s="26"/>
      <c r="O195" s="12"/>
      <c r="P195" s="12"/>
      <c r="Q195" s="12"/>
      <c r="R195" s="12"/>
      <c r="S195" s="12"/>
      <c r="T195" s="12"/>
      <c r="Y195" s="48"/>
    </row>
    <row r="196" spans="1:25">
      <c r="A196" s="6"/>
      <c r="B196" s="10"/>
      <c r="C196" s="6"/>
      <c r="E196" s="10"/>
      <c r="F196" s="10"/>
      <c r="G196" s="10"/>
      <c r="H196" s="10"/>
      <c r="I196" s="10"/>
      <c r="J196" s="10"/>
      <c r="K196" s="10"/>
      <c r="L196" s="2"/>
    </row>
    <row r="197" spans="1:25">
      <c r="A197" s="6"/>
      <c r="B197" s="10"/>
      <c r="C197" s="6"/>
      <c r="E197" s="10"/>
      <c r="F197" s="10"/>
      <c r="G197" s="10"/>
      <c r="H197" s="10"/>
      <c r="I197" s="10"/>
      <c r="J197" s="10"/>
      <c r="K197" s="10"/>
      <c r="L197" s="2"/>
    </row>
    <row r="198" spans="1:25">
      <c r="A198" s="6"/>
      <c r="B198" s="10"/>
      <c r="C198" s="6"/>
      <c r="E198" s="10"/>
      <c r="F198" s="10"/>
      <c r="G198" s="10"/>
      <c r="H198" s="10"/>
      <c r="I198" s="10"/>
      <c r="J198" s="10"/>
      <c r="K198" s="10"/>
      <c r="L198" s="2"/>
    </row>
    <row r="199" spans="1:25">
      <c r="A199" s="6"/>
      <c r="B199" s="10"/>
      <c r="C199" s="6"/>
      <c r="E199" s="10"/>
      <c r="F199" s="10"/>
      <c r="G199" s="10"/>
      <c r="H199" s="10"/>
      <c r="I199" s="10"/>
      <c r="J199" s="10"/>
      <c r="K199" s="10"/>
      <c r="L199" s="2"/>
    </row>
    <row r="200" spans="1:25">
      <c r="A200" s="6"/>
      <c r="B200" s="10"/>
      <c r="C200" s="6"/>
      <c r="E200" s="10"/>
      <c r="F200" s="10"/>
      <c r="G200" s="10"/>
      <c r="H200" s="10"/>
      <c r="I200" s="10"/>
      <c r="J200" s="10"/>
      <c r="K200" s="10"/>
      <c r="L200" s="2"/>
    </row>
    <row r="201" spans="1:25">
      <c r="A201" s="6"/>
      <c r="B201" s="10"/>
      <c r="C201" s="6"/>
      <c r="E201" s="10"/>
      <c r="F201" s="10"/>
      <c r="G201" s="10"/>
      <c r="H201" s="10"/>
      <c r="I201" s="10"/>
      <c r="J201" s="10"/>
      <c r="K201" s="10"/>
      <c r="L201" s="2"/>
    </row>
    <row r="202" spans="1:25">
      <c r="A202" s="6"/>
      <c r="B202" s="10"/>
      <c r="C202" s="6"/>
      <c r="E202" s="10"/>
      <c r="F202" s="10"/>
      <c r="G202" s="10"/>
      <c r="H202" s="10"/>
      <c r="I202" s="10"/>
      <c r="J202" s="10"/>
      <c r="K202" s="10"/>
      <c r="L202" s="2"/>
    </row>
    <row r="203" spans="1:25">
      <c r="A203" s="6"/>
      <c r="B203" s="10"/>
      <c r="C203" s="6"/>
      <c r="E203" s="10"/>
      <c r="F203" s="10"/>
      <c r="G203" s="10"/>
      <c r="H203" s="10"/>
      <c r="I203" s="10"/>
      <c r="J203" s="10"/>
      <c r="K203" s="10"/>
      <c r="L203" s="2"/>
    </row>
    <row r="204" spans="1:25">
      <c r="A204" s="6"/>
      <c r="B204" s="10"/>
      <c r="C204" s="6"/>
      <c r="E204" s="10"/>
      <c r="F204" s="10"/>
      <c r="G204" s="10"/>
      <c r="H204" s="10"/>
      <c r="I204" s="10"/>
      <c r="J204" s="10"/>
      <c r="K204" s="10"/>
      <c r="L204" s="2"/>
    </row>
    <row r="205" spans="1:25">
      <c r="A205" s="6"/>
      <c r="B205" s="10"/>
      <c r="C205" s="6"/>
      <c r="E205" s="10"/>
      <c r="F205" s="10"/>
      <c r="G205" s="10"/>
      <c r="H205" s="10"/>
      <c r="I205" s="10"/>
      <c r="J205" s="10"/>
      <c r="K205" s="10"/>
      <c r="L205" s="2"/>
    </row>
    <row r="206" spans="1:25">
      <c r="A206" s="6"/>
      <c r="B206" s="10"/>
      <c r="C206" s="6"/>
      <c r="E206" s="10"/>
      <c r="F206" s="10"/>
      <c r="G206" s="10"/>
      <c r="H206" s="10"/>
      <c r="I206" s="10"/>
      <c r="J206" s="10"/>
      <c r="K206" s="10"/>
      <c r="L206" s="2"/>
    </row>
    <row r="207" spans="1:25">
      <c r="A207" s="6"/>
      <c r="B207" s="10"/>
      <c r="C207" s="6"/>
      <c r="E207" s="10"/>
      <c r="F207" s="10"/>
      <c r="G207" s="10"/>
      <c r="H207" s="10"/>
      <c r="I207" s="10"/>
      <c r="J207" s="10"/>
      <c r="K207" s="10"/>
      <c r="L207" s="2"/>
    </row>
    <row r="208" spans="1:25">
      <c r="A208" s="6"/>
      <c r="B208" s="10"/>
      <c r="C208" s="6"/>
      <c r="E208" s="10"/>
      <c r="F208" s="10"/>
      <c r="G208" s="10"/>
      <c r="H208" s="10"/>
      <c r="I208" s="10"/>
      <c r="J208" s="10"/>
      <c r="K208" s="10"/>
      <c r="L208" s="2"/>
    </row>
    <row r="209" spans="1:12">
      <c r="A209" s="6"/>
      <c r="B209" s="10"/>
      <c r="C209" s="6"/>
      <c r="E209" s="10"/>
      <c r="F209" s="10"/>
      <c r="G209" s="10"/>
      <c r="H209" s="10"/>
      <c r="I209" s="10"/>
      <c r="J209" s="10"/>
      <c r="K209" s="10"/>
      <c r="L209" s="2"/>
    </row>
    <row r="210" spans="1:12">
      <c r="A210" s="6"/>
      <c r="B210" s="10"/>
      <c r="C210" s="6"/>
      <c r="E210" s="10"/>
      <c r="F210" s="10"/>
      <c r="G210" s="10"/>
      <c r="H210" s="10"/>
      <c r="I210" s="10"/>
      <c r="J210" s="10"/>
      <c r="K210" s="10"/>
      <c r="L210" s="2"/>
    </row>
    <row r="211" spans="1:12">
      <c r="A211" s="6"/>
      <c r="B211" s="10"/>
      <c r="C211" s="6"/>
      <c r="E211" s="10"/>
      <c r="F211" s="10"/>
      <c r="G211" s="10"/>
      <c r="H211" s="10"/>
      <c r="I211" s="10"/>
      <c r="J211" s="10"/>
      <c r="K211" s="10"/>
      <c r="L211" s="2"/>
    </row>
    <row r="212" spans="1:12">
      <c r="A212" s="6"/>
      <c r="B212" s="10"/>
      <c r="C212" s="6"/>
      <c r="E212" s="10"/>
      <c r="F212" s="10"/>
      <c r="G212" s="10"/>
      <c r="H212" s="10"/>
      <c r="I212" s="10"/>
      <c r="J212" s="10"/>
      <c r="K212" s="10"/>
      <c r="L212" s="2"/>
    </row>
    <row r="213" spans="1:12">
      <c r="A213" s="6"/>
      <c r="B213" s="10"/>
      <c r="C213" s="6"/>
      <c r="E213" s="10"/>
      <c r="F213" s="10"/>
      <c r="G213" s="10"/>
      <c r="H213" s="10"/>
      <c r="I213" s="10"/>
      <c r="J213" s="10"/>
      <c r="K213" s="10"/>
      <c r="L213" s="2"/>
    </row>
    <row r="214" spans="1:12">
      <c r="A214" s="6"/>
      <c r="B214" s="10"/>
      <c r="C214" s="6"/>
      <c r="E214" s="10"/>
      <c r="F214" s="10"/>
      <c r="G214" s="10"/>
      <c r="H214" s="10"/>
      <c r="I214" s="10"/>
      <c r="J214" s="10"/>
      <c r="K214" s="10"/>
      <c r="L214" s="2"/>
    </row>
    <row r="215" spans="1:12">
      <c r="A215" s="6"/>
      <c r="B215" s="10"/>
      <c r="C215" s="6"/>
      <c r="E215" s="10"/>
      <c r="F215" s="10"/>
      <c r="G215" s="10"/>
      <c r="H215" s="10"/>
      <c r="I215" s="10"/>
      <c r="J215" s="10"/>
      <c r="K215" s="10"/>
      <c r="L215" s="2"/>
    </row>
    <row r="216" spans="1:12">
      <c r="A216" s="6"/>
      <c r="B216" s="10"/>
      <c r="C216" s="6"/>
      <c r="E216" s="10"/>
      <c r="F216" s="10"/>
      <c r="G216" s="10"/>
      <c r="H216" s="10"/>
      <c r="I216" s="10"/>
      <c r="J216" s="10"/>
      <c r="K216" s="10"/>
      <c r="L216" s="2"/>
    </row>
    <row r="217" spans="1:12">
      <c r="A217" s="6"/>
      <c r="B217" s="10"/>
      <c r="C217" s="6"/>
      <c r="E217" s="10"/>
      <c r="F217" s="10"/>
      <c r="G217" s="10"/>
      <c r="H217" s="10"/>
      <c r="I217" s="10"/>
      <c r="J217" s="10"/>
      <c r="K217" s="10"/>
      <c r="L217" s="2"/>
    </row>
    <row r="218" spans="1:12">
      <c r="A218" s="6"/>
      <c r="B218" s="10"/>
      <c r="C218" s="6"/>
      <c r="E218" s="10"/>
      <c r="F218" s="10"/>
      <c r="G218" s="10"/>
      <c r="H218" s="10"/>
      <c r="I218" s="10"/>
      <c r="J218" s="10"/>
      <c r="K218" s="10"/>
      <c r="L218" s="2"/>
    </row>
    <row r="219" spans="1:12">
      <c r="A219" s="6"/>
      <c r="B219" s="10"/>
      <c r="C219" s="6"/>
      <c r="E219" s="10"/>
      <c r="F219" s="10"/>
      <c r="G219" s="10"/>
      <c r="H219" s="10"/>
      <c r="I219" s="10"/>
      <c r="J219" s="10"/>
      <c r="K219" s="10"/>
      <c r="L219" s="2"/>
    </row>
    <row r="220" spans="1:12">
      <c r="A220" s="6"/>
      <c r="B220" s="10"/>
      <c r="C220" s="6"/>
      <c r="E220" s="10"/>
      <c r="F220" s="10"/>
      <c r="G220" s="10"/>
      <c r="H220" s="10"/>
      <c r="I220" s="10"/>
      <c r="J220" s="10"/>
      <c r="K220" s="10"/>
      <c r="L220" s="2"/>
    </row>
    <row r="221" spans="1:12">
      <c r="A221" s="6"/>
      <c r="B221" s="10"/>
      <c r="C221" s="6"/>
      <c r="E221" s="10"/>
      <c r="F221" s="10"/>
      <c r="G221" s="10"/>
      <c r="H221" s="10"/>
      <c r="I221" s="10"/>
      <c r="J221" s="10"/>
      <c r="K221" s="10"/>
      <c r="L221" s="2"/>
    </row>
    <row r="222" spans="1:12">
      <c r="A222" s="6"/>
      <c r="B222" s="10"/>
      <c r="C222" s="6"/>
      <c r="E222" s="10"/>
      <c r="F222" s="10"/>
      <c r="G222" s="10"/>
      <c r="H222" s="10"/>
      <c r="I222" s="10"/>
      <c r="J222" s="10"/>
      <c r="K222" s="10"/>
      <c r="L222" s="2"/>
    </row>
    <row r="223" spans="1:12">
      <c r="A223" s="6"/>
      <c r="B223" s="10"/>
      <c r="C223" s="6"/>
      <c r="E223" s="10"/>
      <c r="F223" s="10"/>
      <c r="G223" s="10"/>
      <c r="H223" s="10"/>
      <c r="I223" s="10"/>
      <c r="J223" s="10"/>
      <c r="K223" s="10"/>
      <c r="L223" s="2"/>
    </row>
    <row r="224" spans="1:12">
      <c r="A224" s="6"/>
      <c r="B224" s="10"/>
      <c r="C224" s="6"/>
      <c r="E224" s="10"/>
      <c r="F224" s="10"/>
      <c r="G224" s="10"/>
      <c r="H224" s="10"/>
      <c r="I224" s="10"/>
      <c r="J224" s="10"/>
      <c r="K224" s="10"/>
      <c r="L224" s="2"/>
    </row>
    <row r="225" spans="1:25">
      <c r="A225" s="6"/>
      <c r="B225" s="10"/>
      <c r="C225" s="6"/>
      <c r="E225" s="10"/>
      <c r="F225" s="10"/>
      <c r="G225" s="10"/>
      <c r="H225" s="10"/>
      <c r="I225" s="10"/>
      <c r="J225" s="10"/>
      <c r="K225" s="10"/>
      <c r="L225" s="2"/>
    </row>
    <row r="226" spans="1:25">
      <c r="A226" s="6"/>
      <c r="B226" s="10"/>
      <c r="C226" s="6"/>
      <c r="E226" s="10"/>
      <c r="F226" s="10"/>
      <c r="G226" s="10"/>
      <c r="H226" s="10"/>
      <c r="I226" s="10"/>
      <c r="J226" s="10"/>
      <c r="K226" s="10"/>
      <c r="L226" s="2"/>
    </row>
    <row r="227" spans="1:25">
      <c r="A227" s="6"/>
      <c r="B227" s="10"/>
      <c r="C227" s="6"/>
      <c r="E227" s="10"/>
      <c r="F227" s="10"/>
      <c r="G227" s="10"/>
      <c r="H227" s="10"/>
      <c r="I227" s="10"/>
      <c r="J227" s="10"/>
      <c r="K227" s="10"/>
      <c r="L227" s="2"/>
    </row>
    <row r="228" spans="1:25">
      <c r="A228" s="7"/>
      <c r="B228" s="11"/>
      <c r="C228" s="7"/>
      <c r="D228" s="22"/>
      <c r="E228" s="11"/>
      <c r="F228" s="11"/>
      <c r="G228" s="11"/>
      <c r="H228" s="11"/>
      <c r="I228" s="11"/>
      <c r="J228" s="11"/>
      <c r="K228" s="11"/>
      <c r="L228" s="3"/>
      <c r="M228" s="12"/>
      <c r="N228" s="26"/>
      <c r="O228" s="12"/>
      <c r="P228" s="12"/>
      <c r="Q228" s="12"/>
      <c r="R228" s="12"/>
      <c r="S228" s="12"/>
      <c r="T228" s="12"/>
    </row>
    <row r="229" spans="1:25">
      <c r="A229" s="6"/>
      <c r="B229" s="10"/>
      <c r="C229" s="6"/>
      <c r="E229" s="10"/>
      <c r="F229" s="10"/>
      <c r="G229" s="10"/>
      <c r="H229" s="10"/>
      <c r="I229" s="10"/>
      <c r="J229" s="10"/>
      <c r="K229" s="10"/>
      <c r="L229" s="2"/>
    </row>
    <row r="230" spans="1:25">
      <c r="A230" s="6"/>
      <c r="B230" s="10"/>
      <c r="C230" s="6"/>
      <c r="E230" s="10"/>
      <c r="F230" s="10"/>
      <c r="G230" s="10"/>
      <c r="H230" s="10"/>
      <c r="I230" s="10"/>
      <c r="J230" s="10"/>
      <c r="K230" s="10"/>
      <c r="L230" s="2"/>
    </row>
    <row r="231" spans="1:25" s="12" customFormat="1">
      <c r="A231" s="6"/>
      <c r="B231" s="10"/>
      <c r="C231" s="6"/>
      <c r="D231" s="21"/>
      <c r="E231" s="10"/>
      <c r="F231" s="10"/>
      <c r="G231" s="10"/>
      <c r="H231" s="10"/>
      <c r="I231" s="10"/>
      <c r="J231" s="10"/>
      <c r="K231" s="10"/>
      <c r="L231" s="2"/>
      <c r="M231" s="4"/>
      <c r="N231" s="25"/>
      <c r="O231" s="4"/>
      <c r="P231" s="4"/>
      <c r="Q231" s="4"/>
      <c r="R231" s="4"/>
      <c r="S231" s="4"/>
      <c r="T231" s="4"/>
      <c r="Y231" s="50"/>
    </row>
    <row r="232" spans="1:25">
      <c r="A232" s="6"/>
      <c r="B232" s="10"/>
      <c r="C232" s="6"/>
      <c r="E232" s="10"/>
      <c r="F232" s="10"/>
      <c r="G232" s="10"/>
      <c r="H232" s="10"/>
      <c r="I232" s="10"/>
      <c r="J232" s="10"/>
      <c r="K232" s="10"/>
      <c r="L232" s="2"/>
    </row>
    <row r="233" spans="1:25">
      <c r="A233" s="6"/>
      <c r="B233" s="11"/>
      <c r="C233" s="7"/>
      <c r="D233" s="22"/>
      <c r="E233" s="11"/>
      <c r="F233" s="11"/>
      <c r="G233" s="11"/>
      <c r="H233" s="11"/>
      <c r="I233" s="11"/>
      <c r="J233" s="11"/>
      <c r="K233" s="11"/>
      <c r="L233" s="3"/>
      <c r="M233" s="12"/>
      <c r="N233" s="26"/>
      <c r="O233" s="12"/>
      <c r="P233" s="12"/>
      <c r="Q233" s="12"/>
      <c r="R233" s="12"/>
      <c r="S233" s="12"/>
      <c r="T233" s="12"/>
    </row>
    <row r="234" spans="1:25">
      <c r="A234" s="6"/>
      <c r="B234" s="11"/>
      <c r="C234" s="7"/>
      <c r="D234" s="22"/>
      <c r="E234" s="11"/>
      <c r="F234" s="11"/>
      <c r="G234" s="11"/>
      <c r="H234" s="11"/>
      <c r="I234" s="11"/>
      <c r="J234" s="11"/>
      <c r="K234" s="11"/>
      <c r="L234" s="3"/>
      <c r="M234" s="12"/>
      <c r="N234" s="26"/>
      <c r="O234" s="12"/>
      <c r="P234" s="12"/>
      <c r="Q234" s="12"/>
      <c r="R234" s="12"/>
      <c r="S234" s="12"/>
      <c r="T234" s="12"/>
    </row>
    <row r="235" spans="1:25">
      <c r="A235" s="6"/>
      <c r="B235" s="11"/>
      <c r="C235" s="7"/>
      <c r="D235" s="22"/>
      <c r="E235" s="11"/>
      <c r="F235" s="11"/>
      <c r="G235" s="11"/>
      <c r="H235" s="11"/>
      <c r="I235" s="11"/>
      <c r="J235" s="11"/>
      <c r="K235" s="11"/>
      <c r="L235" s="3"/>
      <c r="M235" s="12"/>
      <c r="N235" s="26"/>
      <c r="O235" s="12"/>
      <c r="P235" s="12"/>
      <c r="Q235" s="12"/>
      <c r="R235" s="12"/>
      <c r="S235" s="12"/>
      <c r="T235" s="12"/>
    </row>
    <row r="236" spans="1:25">
      <c r="L236" s="2"/>
      <c r="M236" s="2"/>
      <c r="O236" s="2"/>
      <c r="P236" s="2"/>
      <c r="Q236" s="2"/>
      <c r="R236" s="2"/>
      <c r="S236" s="2"/>
      <c r="T236" s="2"/>
    </row>
  </sheetData>
  <sortState ref="A3:Y124">
    <sortCondition ref="A2"/>
  </sortState>
  <mergeCells count="1">
    <mergeCell ref="A1:Y1"/>
  </mergeCells>
  <phoneticPr fontId="3" type="noConversion"/>
  <pageMargins left="0.47244094488188981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10703 (3)</vt:lpstr>
      <vt:lpstr>'10703 (3)'!Print_Titles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2018-03-30T05:38:00Z</cp:lastPrinted>
  <dcterms:created xsi:type="dcterms:W3CDTF">2013-07-15T00:35:39Z</dcterms:created>
  <dcterms:modified xsi:type="dcterms:W3CDTF">2018-03-30T05:39:29Z</dcterms:modified>
</cp:coreProperties>
</file>