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530\"/>
    </mc:Choice>
  </mc:AlternateContent>
  <bookViews>
    <workbookView xWindow="480" yWindow="288" windowWidth="14700" windowHeight="7680"/>
  </bookViews>
  <sheets>
    <sheet name="10705  (2)" sheetId="9" r:id="rId1"/>
  </sheets>
  <definedNames>
    <definedName name="_xlnm.Print_Titles" localSheetId="0">'10705  (2)'!$1:$2</definedName>
  </definedNames>
  <calcPr calcId="162913"/>
</workbook>
</file>

<file path=xl/calcChain.xml><?xml version="1.0" encoding="utf-8"?>
<calcChain xmlns="http://schemas.openxmlformats.org/spreadsheetml/2006/main">
  <c r="W16" i="9" l="1"/>
  <c r="W15" i="9"/>
  <c r="W4" i="9"/>
  <c r="W3" i="9"/>
  <c r="W19" i="9"/>
  <c r="V19" i="9"/>
  <c r="U19" i="9"/>
  <c r="T19" i="9"/>
  <c r="Q19" i="9"/>
  <c r="O19" i="9"/>
  <c r="N19" i="9"/>
  <c r="M19" i="9"/>
  <c r="L19" i="9"/>
  <c r="K19" i="9"/>
  <c r="J19" i="9"/>
  <c r="I19" i="9"/>
  <c r="H19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18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6" i="9"/>
  <c r="W14" i="9"/>
  <c r="V14" i="9"/>
  <c r="U14" i="9"/>
  <c r="T14" i="9"/>
  <c r="R14" i="9"/>
  <c r="Q14" i="9"/>
  <c r="P14" i="9"/>
  <c r="O14" i="9"/>
  <c r="N14" i="9"/>
  <c r="M14" i="9"/>
  <c r="L14" i="9"/>
  <c r="K14" i="9"/>
  <c r="J14" i="9"/>
  <c r="I14" i="9"/>
  <c r="H14" i="9"/>
  <c r="W11" i="9"/>
  <c r="V11" i="9"/>
  <c r="U11" i="9"/>
  <c r="T11" i="9"/>
  <c r="R11" i="9"/>
  <c r="Q11" i="9"/>
  <c r="P11" i="9"/>
  <c r="O11" i="9"/>
  <c r="N11" i="9"/>
  <c r="M11" i="9"/>
  <c r="L11" i="9"/>
  <c r="K11" i="9"/>
  <c r="J11" i="9"/>
  <c r="I11" i="9"/>
  <c r="H11" i="9"/>
  <c r="W9" i="9"/>
  <c r="V9" i="9"/>
  <c r="U9" i="9"/>
  <c r="T9" i="9"/>
  <c r="R9" i="9"/>
  <c r="Q9" i="9"/>
  <c r="P9" i="9"/>
  <c r="O9" i="9"/>
  <c r="N9" i="9"/>
  <c r="M9" i="9"/>
  <c r="L9" i="9"/>
  <c r="K9" i="9"/>
  <c r="J9" i="9"/>
  <c r="I9" i="9"/>
  <c r="H9" i="9"/>
  <c r="W6" i="9"/>
  <c r="V6" i="9"/>
  <c r="U6" i="9"/>
  <c r="T6" i="9"/>
  <c r="Q6" i="9"/>
  <c r="P6" i="9"/>
  <c r="P19" i="9" s="1"/>
  <c r="O6" i="9"/>
  <c r="N6" i="9"/>
  <c r="M6" i="9"/>
  <c r="L6" i="9"/>
  <c r="K6" i="9"/>
  <c r="J6" i="9"/>
  <c r="I6" i="9"/>
  <c r="H6" i="9"/>
  <c r="V4" i="9"/>
  <c r="U4" i="9"/>
  <c r="T4" i="9"/>
  <c r="R4" i="9"/>
  <c r="Q4" i="9"/>
  <c r="P4" i="9"/>
  <c r="O4" i="9"/>
  <c r="N4" i="9"/>
  <c r="M4" i="9"/>
  <c r="L4" i="9"/>
  <c r="K4" i="9"/>
  <c r="J4" i="9"/>
  <c r="I4" i="9"/>
  <c r="H4" i="9"/>
  <c r="L5" i="9" l="1"/>
  <c r="W5" i="9" s="1"/>
  <c r="L10" i="9"/>
  <c r="R10" i="9" s="1"/>
  <c r="L13" i="9"/>
  <c r="W13" i="9" s="1"/>
  <c r="L17" i="9"/>
  <c r="W17" i="9" s="1"/>
  <c r="L8" i="9"/>
  <c r="W8" i="9" s="1"/>
  <c r="L7" i="9"/>
  <c r="R7" i="9" s="1"/>
  <c r="L12" i="9"/>
  <c r="R12" i="9" s="1"/>
  <c r="W12" i="9" l="1"/>
  <c r="W10" i="9"/>
  <c r="R13" i="9"/>
  <c r="R5" i="9"/>
  <c r="W7" i="9"/>
  <c r="R8" i="9"/>
  <c r="R17" i="9"/>
  <c r="R19" i="9" l="1"/>
  <c r="R6" i="9"/>
</calcChain>
</file>

<file path=xl/sharedStrings.xml><?xml version="1.0" encoding="utf-8"?>
<sst xmlns="http://schemas.openxmlformats.org/spreadsheetml/2006/main" count="87" uniqueCount="62">
  <si>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</si>
  <si>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</si>
  <si>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</si>
  <si>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</si>
  <si>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</si>
  <si>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</si>
  <si>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</si>
  <si>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</si>
  <si>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</si>
  <si>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</si>
  <si>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</si>
  <si>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</si>
  <si>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</si>
  <si>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</si>
  <si>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大學畢</t>
    <phoneticPr fontId="18" type="noConversion"/>
  </si>
  <si>
    <t>總計</t>
    <phoneticPr fontId="18" type="noConversion"/>
  </si>
  <si>
    <t>公假</t>
    <phoneticPr fontId="18" type="noConversion"/>
  </si>
  <si>
    <t>楊家慧</t>
    <phoneticPr fontId="18" type="noConversion"/>
  </si>
  <si>
    <t>江姿滿</t>
    <phoneticPr fontId="18" type="noConversion"/>
  </si>
  <si>
    <t>無</t>
    <phoneticPr fontId="18" type="noConversion"/>
  </si>
  <si>
    <t>黃品瑄</t>
    <phoneticPr fontId="18" type="noConversion"/>
  </si>
  <si>
    <t>黃淑慧</t>
    <phoneticPr fontId="18" type="noConversion"/>
  </si>
  <si>
    <t>導師費及學術研究費8折各1日</t>
    <phoneticPr fontId="18" type="noConversion"/>
  </si>
  <si>
    <t>周素瑩</t>
    <phoneticPr fontId="18" type="noConversion"/>
  </si>
  <si>
    <t>喪假</t>
    <phoneticPr fontId="18" type="noConversion"/>
  </si>
  <si>
    <t>蘇芷萱</t>
    <phoneticPr fontId="18" type="noConversion"/>
  </si>
  <si>
    <t>劉智璇</t>
    <phoneticPr fontId="18" type="noConversion"/>
  </si>
  <si>
    <t>5/1、3</t>
    <phoneticPr fontId="18" type="noConversion"/>
  </si>
  <si>
    <t>有</t>
    <phoneticPr fontId="18" type="noConversion"/>
  </si>
  <si>
    <t>黃湘君</t>
    <phoneticPr fontId="18" type="noConversion"/>
  </si>
  <si>
    <t>胡融昀</t>
    <phoneticPr fontId="18" type="noConversion"/>
  </si>
  <si>
    <t>病假</t>
    <phoneticPr fontId="18" type="noConversion"/>
  </si>
  <si>
    <t>喪假</t>
  </si>
  <si>
    <t>研所畢</t>
  </si>
  <si>
    <t>退/補扣勞保自付</t>
    <phoneticPr fontId="18" type="noConversion"/>
  </si>
  <si>
    <t>實領金額</t>
    <phoneticPr fontId="20" type="noConversion"/>
  </si>
  <si>
    <t>4月勞保代扣</t>
    <phoneticPr fontId="18" type="noConversion"/>
  </si>
  <si>
    <t>4月勞退代扣</t>
    <phoneticPr fontId="18" type="noConversion"/>
  </si>
  <si>
    <t>5月勞保代扣</t>
    <phoneticPr fontId="18" type="noConversion"/>
  </si>
  <si>
    <t>4月勞保機補</t>
    <phoneticPr fontId="18" type="noConversion"/>
  </si>
  <si>
    <t>4月健保機補</t>
    <phoneticPr fontId="18" type="noConversion"/>
  </si>
  <si>
    <t>4月勞退機補</t>
    <phoneticPr fontId="18" type="noConversion"/>
  </si>
  <si>
    <t>臺南市北區文元國小107年5月份日薪代課教師日數費用明細表</t>
    <phoneticPr fontId="20" type="noConversion"/>
  </si>
  <si>
    <t>陸金玫</t>
  </si>
  <si>
    <t>陳佳菱</t>
  </si>
  <si>
    <t>導師費及學術研究費各2日</t>
    <phoneticPr fontId="18" type="noConversion"/>
  </si>
  <si>
    <t>5/7、10、11、14</t>
    <phoneticPr fontId="18" type="noConversion"/>
  </si>
  <si>
    <t>導師費及學術研究費8折各4日</t>
    <phoneticPr fontId="18" type="noConversion"/>
  </si>
  <si>
    <t>盧亮吟</t>
    <phoneticPr fontId="18" type="noConversion"/>
  </si>
  <si>
    <t>羅心玫</t>
    <phoneticPr fontId="18" type="noConversion"/>
  </si>
  <si>
    <t>張曼齡</t>
    <phoneticPr fontId="18" type="noConversion"/>
  </si>
  <si>
    <t>蔡佳珍</t>
    <phoneticPr fontId="18" type="noConversion"/>
  </si>
  <si>
    <t>無，修畢教育學程</t>
    <phoneticPr fontId="18" type="noConversion"/>
  </si>
  <si>
    <t>張曼齡 合計</t>
  </si>
  <si>
    <t>陸金玫 合計</t>
  </si>
  <si>
    <t>黃品瑄 合計</t>
  </si>
  <si>
    <t>黃湘君 合計</t>
  </si>
  <si>
    <t>楊家慧 合計</t>
  </si>
  <si>
    <t>盧亮吟 合計</t>
  </si>
  <si>
    <t>蘇芷萱 合計</t>
  </si>
  <si>
    <t>4月健保代扣</t>
    <phoneticPr fontId="18" type="noConversion"/>
  </si>
  <si>
    <t>本項合計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</si>
</sst>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23" fillId="33" borderId="0" xfId="0" applyNumberFormat="1" applyFont="1" applyFill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3" fillId="33" borderId="0" xfId="0" applyNumberFormat="1" applyFont="1" applyFill="1" applyBorder="1" applyAlignment="1">
      <alignment horizontal="right" vertical="center"/>
    </xf>
    <xf numFmtId="176" fontId="23" fillId="33" borderId="0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7" fontId="23" fillId="0" borderId="0" xfId="0" applyNumberFormat="1" applyFont="1" applyAlignment="1">
      <alignment horizontal="left" vertical="center"/>
    </xf>
    <xf numFmtId="176" fontId="25" fillId="0" borderId="0" xfId="0" applyNumberFormat="1" applyFont="1">
      <alignment vertical="center"/>
    </xf>
    <xf numFmtId="176" fontId="20" fillId="33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 wrapText="1"/>
    </xf>
    <xf numFmtId="177" fontId="24" fillId="0" borderId="0" xfId="0" applyNumberFormat="1" applyFont="1" applyAlignment="1">
      <alignment horizontal="left" vertical="center" wrapText="1"/>
    </xf>
    <xf numFmtId="176" fontId="25" fillId="0" borderId="10" xfId="0" applyNumberFormat="1" applyFont="1" applyBorder="1">
      <alignment vertical="center"/>
    </xf>
    <xf numFmtId="176" fontId="23" fillId="0" borderId="10" xfId="0" applyNumberFormat="1" applyFont="1" applyBorder="1">
      <alignment vertical="center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right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/>
    </xf>
    <xf numFmtId="176" fontId="23" fillId="0" borderId="0" xfId="0" applyNumberFormat="1" applyFont="1" applyFill="1">
      <alignment vertical="center"/>
    </xf>
    <xf numFmtId="176" fontId="23" fillId="0" borderId="0" xfId="0" applyNumberFormat="1" applyFont="1" applyFill="1" applyAlignment="1">
      <alignment horizontal="right" vertical="center"/>
    </xf>
    <xf numFmtId="176" fontId="31" fillId="0" borderId="0" xfId="0" applyNumberFormat="1" applyFont="1" applyFill="1" applyBorder="1" applyAlignment="1">
      <alignment vertical="center" wrapText="1"/>
    </xf>
    <xf numFmtId="176" fontId="25" fillId="0" borderId="0" xfId="0" applyNumberFormat="1" applyFont="1" applyBorder="1">
      <alignment vertical="center"/>
    </xf>
    <xf numFmtId="176" fontId="23" fillId="0" borderId="0" xfId="0" applyNumberFormat="1" applyFont="1" applyBorder="1">
      <alignment vertical="center"/>
    </xf>
    <xf numFmtId="176" fontId="24" fillId="0" borderId="0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right" vertical="center"/>
    </xf>
    <xf numFmtId="176" fontId="27" fillId="0" borderId="0" xfId="0" applyNumberFormat="1" applyFont="1">
      <alignment vertical="center"/>
    </xf>
    <xf numFmtId="178" fontId="23" fillId="0" borderId="0" xfId="0" applyNumberFormat="1" applyFont="1">
      <alignment vertical="center"/>
    </xf>
    <xf numFmtId="176" fontId="27" fillId="0" borderId="0" xfId="0" applyNumberFormat="1" applyFont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vertical="center" wrapText="1"/>
    </xf>
    <xf numFmtId="176" fontId="26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right" vertical="center"/>
    </xf>
    <xf numFmtId="176" fontId="23" fillId="33" borderId="10" xfId="0" applyNumberFormat="1" applyFont="1" applyFill="1" applyBorder="1">
      <alignment vertical="center"/>
    </xf>
    <xf numFmtId="176" fontId="31" fillId="0" borderId="10" xfId="0" applyNumberFormat="1" applyFont="1" applyFill="1" applyBorder="1" applyAlignment="1">
      <alignment vertical="center" wrapText="1"/>
    </xf>
    <xf numFmtId="176" fontId="32" fillId="0" borderId="10" xfId="0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178" fontId="23" fillId="0" borderId="10" xfId="0" applyNumberFormat="1" applyFont="1" applyBorder="1">
      <alignment vertical="center"/>
    </xf>
    <xf numFmtId="176" fontId="27" fillId="0" borderId="10" xfId="0" applyNumberFormat="1" applyFont="1" applyBorder="1">
      <alignment vertical="center"/>
    </xf>
    <xf numFmtId="177" fontId="24" fillId="0" borderId="10" xfId="0" applyNumberFormat="1" applyFont="1" applyBorder="1" applyAlignment="1">
      <alignment horizontal="left" vertical="center" wrapText="1"/>
    </xf>
    <xf numFmtId="176" fontId="23" fillId="0" borderId="10" xfId="0" applyNumberFormat="1" applyFont="1" applyFill="1" applyBorder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176" fontId="27" fillId="0" borderId="10" xfId="0" applyNumberFormat="1" applyFont="1" applyBorder="1" applyAlignment="1">
      <alignment horizontal="right" vertical="center"/>
    </xf>
    <xf numFmtId="176" fontId="24" fillId="33" borderId="0" xfId="0" applyNumberFormat="1" applyFont="1" applyFill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left" vertical="center"/>
    </xf>
    <xf numFmtId="176" fontId="25" fillId="0" borderId="0" xfId="0" applyNumberFormat="1" applyFont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10" zoomScaleNormal="100" workbookViewId="0">
      <selection activeCell="P5" sqref="P5"/>
    </sheetView>
  </sheetViews>
  <sheetFormatPr defaultColWidth="8.77734375" defaultRowHeight="16.2" outlineLevelRow="2"/>
  <cols>
    <col min="1" max="2" width="8.109375" style="2" customWidth="1"/>
    <col min="3" max="3" width="4.88671875" style="4" customWidth="1"/>
    <col min="4" max="4" width="4.88671875" style="2" customWidth="1"/>
    <col min="5" max="5" width="6.77734375" style="4" customWidth="1"/>
    <col min="6" max="6" width="4.21875" style="4" customWidth="1"/>
    <col min="7" max="7" width="6.6640625" style="2" customWidth="1"/>
    <col min="8" max="8" width="4.21875" style="3" customWidth="1"/>
    <col min="9" max="10" width="7.77734375" style="2" customWidth="1"/>
    <col min="11" max="12" width="7.77734375" style="3" customWidth="1"/>
    <col min="13" max="17" width="4.33203125" style="3" customWidth="1"/>
    <col min="18" max="18" width="7.77734375" style="3" customWidth="1"/>
    <col min="19" max="19" width="7.21875" style="2" customWidth="1"/>
    <col min="20" max="22" width="4.5546875" style="2" customWidth="1"/>
    <col min="23" max="16384" width="8.77734375" style="2"/>
  </cols>
  <sheetData>
    <row r="1" spans="1:23" ht="28.5" customHeight="1">
      <c r="A1" s="62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s="12" customFormat="1" ht="47.4" customHeight="1">
      <c r="A2" s="13" t="s">
        <v>2</v>
      </c>
      <c r="B2" s="13" t="s">
        <v>0</v>
      </c>
      <c r="C2" s="9" t="s">
        <v>1</v>
      </c>
      <c r="D2" s="8" t="s">
        <v>3</v>
      </c>
      <c r="E2" s="9" t="s">
        <v>11</v>
      </c>
      <c r="F2" s="8" t="s">
        <v>4</v>
      </c>
      <c r="G2" s="9" t="s">
        <v>5</v>
      </c>
      <c r="H2" s="9" t="s">
        <v>6</v>
      </c>
      <c r="I2" s="11" t="s">
        <v>7</v>
      </c>
      <c r="J2" s="11" t="s">
        <v>10</v>
      </c>
      <c r="K2" s="11" t="s">
        <v>9</v>
      </c>
      <c r="L2" s="11" t="s">
        <v>8</v>
      </c>
      <c r="M2" s="11" t="s">
        <v>36</v>
      </c>
      <c r="N2" s="28" t="s">
        <v>60</v>
      </c>
      <c r="O2" s="28" t="s">
        <v>37</v>
      </c>
      <c r="P2" s="11" t="s">
        <v>38</v>
      </c>
      <c r="Q2" s="29" t="s">
        <v>34</v>
      </c>
      <c r="R2" s="11" t="s">
        <v>35</v>
      </c>
      <c r="S2" s="10" t="s">
        <v>12</v>
      </c>
      <c r="T2" s="28" t="s">
        <v>39</v>
      </c>
      <c r="U2" s="11" t="s">
        <v>40</v>
      </c>
      <c r="V2" s="11" t="s">
        <v>41</v>
      </c>
      <c r="W2" s="30" t="s">
        <v>13</v>
      </c>
    </row>
    <row r="3" spans="1:23" ht="22.8" customHeight="1" outlineLevel="2">
      <c r="A3" s="15" t="s">
        <v>50</v>
      </c>
      <c r="B3" s="2" t="s">
        <v>51</v>
      </c>
      <c r="C3" s="18" t="s">
        <v>16</v>
      </c>
      <c r="D3" s="7" t="s">
        <v>14</v>
      </c>
      <c r="E3" s="43" t="s">
        <v>52</v>
      </c>
      <c r="F3" s="17">
        <v>180</v>
      </c>
      <c r="G3" s="14">
        <v>43208</v>
      </c>
      <c r="H3" s="39"/>
      <c r="L3" s="5"/>
      <c r="O3" s="6"/>
      <c r="Q3" s="2"/>
      <c r="R3" s="2"/>
      <c r="S3" s="33"/>
      <c r="T3" s="1">
        <v>104</v>
      </c>
      <c r="V3" s="2">
        <v>96</v>
      </c>
      <c r="W3" s="2">
        <f>L3+SUM(T3:V3)</f>
        <v>200</v>
      </c>
    </row>
    <row r="4" spans="1:23" ht="22.8" customHeight="1" outlineLevel="1">
      <c r="A4" s="21" t="s">
        <v>53</v>
      </c>
      <c r="B4" s="22"/>
      <c r="C4" s="46"/>
      <c r="D4" s="47"/>
      <c r="E4" s="48"/>
      <c r="F4" s="49"/>
      <c r="G4" s="26"/>
      <c r="H4" s="27">
        <f t="shared" ref="H4:R4" si="0">SUBTOTAL(9,H3:H3)</f>
        <v>0</v>
      </c>
      <c r="I4" s="22">
        <f t="shared" si="0"/>
        <v>0</v>
      </c>
      <c r="J4" s="22">
        <f t="shared" si="0"/>
        <v>0</v>
      </c>
      <c r="K4" s="27">
        <f t="shared" si="0"/>
        <v>0</v>
      </c>
      <c r="L4" s="50">
        <f t="shared" si="0"/>
        <v>0</v>
      </c>
      <c r="M4" s="27">
        <f t="shared" si="0"/>
        <v>0</v>
      </c>
      <c r="N4" s="27">
        <f t="shared" si="0"/>
        <v>0</v>
      </c>
      <c r="O4" s="51">
        <f t="shared" si="0"/>
        <v>0</v>
      </c>
      <c r="P4" s="27">
        <f t="shared" si="0"/>
        <v>0</v>
      </c>
      <c r="Q4" s="22">
        <f t="shared" si="0"/>
        <v>0</v>
      </c>
      <c r="R4" s="22">
        <f t="shared" si="0"/>
        <v>0</v>
      </c>
      <c r="S4" s="52"/>
      <c r="T4" s="51">
        <f>SUBTOTAL(9,T3:T3)</f>
        <v>104</v>
      </c>
      <c r="U4" s="22">
        <f>SUBTOTAL(9,U3:U3)</f>
        <v>0</v>
      </c>
      <c r="V4" s="22">
        <f>SUBTOTAL(9,V3:V3)</f>
        <v>96</v>
      </c>
      <c r="W4" s="22">
        <f>SUBTOTAL(9,W3:W3)</f>
        <v>200</v>
      </c>
    </row>
    <row r="5" spans="1:23" ht="22.8" customHeight="1" outlineLevel="2">
      <c r="A5" s="34" t="s">
        <v>43</v>
      </c>
      <c r="B5" s="35" t="s">
        <v>44</v>
      </c>
      <c r="C5" s="16" t="s">
        <v>32</v>
      </c>
      <c r="D5" s="36" t="s">
        <v>33</v>
      </c>
      <c r="E5" s="37" t="s">
        <v>19</v>
      </c>
      <c r="F5" s="37">
        <v>245</v>
      </c>
      <c r="G5" s="38">
        <v>43235</v>
      </c>
      <c r="H5" s="39">
        <v>1</v>
      </c>
      <c r="I5" s="35">
        <v>845</v>
      </c>
      <c r="J5" s="35">
        <v>615</v>
      </c>
      <c r="K5" s="39">
        <v>97</v>
      </c>
      <c r="L5" s="5">
        <f>SUM(I5:K5)</f>
        <v>1557</v>
      </c>
      <c r="M5" s="3">
        <v>88</v>
      </c>
      <c r="O5" s="6"/>
      <c r="Q5" s="2"/>
      <c r="R5" s="2">
        <f>L5-SUM(M5:Q5)</f>
        <v>1469</v>
      </c>
      <c r="S5" s="45" t="s">
        <v>22</v>
      </c>
      <c r="T5" s="1">
        <v>312</v>
      </c>
      <c r="V5" s="2">
        <v>261</v>
      </c>
      <c r="W5" s="2">
        <f>L5+SUM(T5:V5)</f>
        <v>2130</v>
      </c>
    </row>
    <row r="6" spans="1:23" ht="22.8" customHeight="1" outlineLevel="1">
      <c r="A6" s="21" t="s">
        <v>54</v>
      </c>
      <c r="B6" s="22"/>
      <c r="C6" s="23"/>
      <c r="D6" s="24"/>
      <c r="E6" s="25"/>
      <c r="F6" s="25"/>
      <c r="G6" s="26"/>
      <c r="H6" s="27">
        <f t="shared" ref="H6:R6" si="1">SUBTOTAL(9,H5:H5)</f>
        <v>1</v>
      </c>
      <c r="I6" s="22">
        <f t="shared" si="1"/>
        <v>845</v>
      </c>
      <c r="J6" s="22">
        <f t="shared" si="1"/>
        <v>615</v>
      </c>
      <c r="K6" s="27">
        <f t="shared" si="1"/>
        <v>97</v>
      </c>
      <c r="L6" s="50">
        <f t="shared" si="1"/>
        <v>1557</v>
      </c>
      <c r="M6" s="27">
        <f t="shared" si="1"/>
        <v>88</v>
      </c>
      <c r="N6" s="27">
        <f t="shared" si="1"/>
        <v>0</v>
      </c>
      <c r="O6" s="51">
        <f t="shared" si="1"/>
        <v>0</v>
      </c>
      <c r="P6" s="27">
        <f t="shared" si="1"/>
        <v>0</v>
      </c>
      <c r="Q6" s="22">
        <f t="shared" si="1"/>
        <v>0</v>
      </c>
      <c r="R6" s="22">
        <f t="shared" si="1"/>
        <v>1469</v>
      </c>
      <c r="S6" s="53"/>
      <c r="T6" s="51">
        <f>SUBTOTAL(9,T5:T5)</f>
        <v>312</v>
      </c>
      <c r="U6" s="22">
        <f>SUBTOTAL(9,U5:U5)</f>
        <v>0</v>
      </c>
      <c r="V6" s="22">
        <f>SUBTOTAL(9,V5:V5)</f>
        <v>261</v>
      </c>
      <c r="W6" s="22">
        <f>SUBTOTAL(9,W5:W5)</f>
        <v>2130</v>
      </c>
    </row>
    <row r="7" spans="1:23" ht="22.8" customHeight="1" outlineLevel="2">
      <c r="A7" s="15" t="s">
        <v>20</v>
      </c>
      <c r="B7" s="2" t="s">
        <v>21</v>
      </c>
      <c r="C7" s="18" t="s">
        <v>16</v>
      </c>
      <c r="D7" s="7" t="s">
        <v>14</v>
      </c>
      <c r="E7" s="19" t="s">
        <v>19</v>
      </c>
      <c r="F7" s="17">
        <v>170</v>
      </c>
      <c r="G7" s="14">
        <v>43223</v>
      </c>
      <c r="H7" s="3">
        <v>1</v>
      </c>
      <c r="I7" s="2">
        <v>680</v>
      </c>
      <c r="J7" s="2">
        <v>534</v>
      </c>
      <c r="K7" s="3">
        <v>97</v>
      </c>
      <c r="L7" s="5">
        <f>SUM(I7:K7)</f>
        <v>1311</v>
      </c>
      <c r="M7" s="3">
        <v>22</v>
      </c>
      <c r="O7" s="6"/>
      <c r="Q7" s="41">
        <v>-1</v>
      </c>
      <c r="R7" s="2">
        <f>L7-SUM(M7:Q7)</f>
        <v>1290</v>
      </c>
      <c r="S7" s="45" t="s">
        <v>22</v>
      </c>
      <c r="T7" s="1">
        <v>78</v>
      </c>
      <c r="V7" s="2">
        <v>64</v>
      </c>
      <c r="W7" s="2">
        <f>L7+SUM(T7:V7)</f>
        <v>1453</v>
      </c>
    </row>
    <row r="8" spans="1:23" ht="22.8" customHeight="1" outlineLevel="2">
      <c r="A8" s="15" t="s">
        <v>20</v>
      </c>
      <c r="B8" s="2" t="s">
        <v>23</v>
      </c>
      <c r="C8" s="16" t="s">
        <v>24</v>
      </c>
      <c r="D8" s="7" t="s">
        <v>14</v>
      </c>
      <c r="E8" s="19" t="s">
        <v>19</v>
      </c>
      <c r="F8" s="17">
        <v>170</v>
      </c>
      <c r="G8" s="14">
        <v>43221</v>
      </c>
      <c r="H8" s="3">
        <v>1</v>
      </c>
      <c r="I8" s="2">
        <v>680</v>
      </c>
      <c r="J8" s="2">
        <v>534</v>
      </c>
      <c r="K8" s="3">
        <v>97</v>
      </c>
      <c r="L8" s="5">
        <f>SUM(I8:K8)</f>
        <v>1311</v>
      </c>
      <c r="O8" s="6"/>
      <c r="Q8" s="2"/>
      <c r="R8" s="2">
        <f>L8-SUM(M8:Q8)</f>
        <v>1311</v>
      </c>
      <c r="S8" s="45" t="s">
        <v>22</v>
      </c>
      <c r="T8" s="1"/>
      <c r="W8" s="2">
        <f>L8+SUM(T8:V8)</f>
        <v>1311</v>
      </c>
    </row>
    <row r="9" spans="1:23" ht="22.8" customHeight="1" outlineLevel="1">
      <c r="A9" s="21" t="s">
        <v>55</v>
      </c>
      <c r="B9" s="22"/>
      <c r="C9" s="23"/>
      <c r="D9" s="47"/>
      <c r="E9" s="54"/>
      <c r="F9" s="49"/>
      <c r="G9" s="26"/>
      <c r="H9" s="27">
        <f t="shared" ref="H9:R9" si="2">SUBTOTAL(9,H7:H8)</f>
        <v>2</v>
      </c>
      <c r="I9" s="22">
        <f t="shared" si="2"/>
        <v>1360</v>
      </c>
      <c r="J9" s="22">
        <f t="shared" si="2"/>
        <v>1068</v>
      </c>
      <c r="K9" s="27">
        <f t="shared" si="2"/>
        <v>194</v>
      </c>
      <c r="L9" s="50">
        <f t="shared" si="2"/>
        <v>2622</v>
      </c>
      <c r="M9" s="27">
        <f t="shared" si="2"/>
        <v>22</v>
      </c>
      <c r="N9" s="27">
        <f t="shared" si="2"/>
        <v>0</v>
      </c>
      <c r="O9" s="51">
        <f t="shared" si="2"/>
        <v>0</v>
      </c>
      <c r="P9" s="27">
        <f t="shared" si="2"/>
        <v>0</v>
      </c>
      <c r="Q9" s="55">
        <f t="shared" si="2"/>
        <v>-1</v>
      </c>
      <c r="R9" s="22">
        <f t="shared" si="2"/>
        <v>2601</v>
      </c>
      <c r="S9" s="53"/>
      <c r="T9" s="51">
        <f>SUBTOTAL(9,T7:T8)</f>
        <v>78</v>
      </c>
      <c r="U9" s="22">
        <f>SUBTOTAL(9,U7:U8)</f>
        <v>0</v>
      </c>
      <c r="V9" s="22">
        <f>SUBTOTAL(9,V7:V8)</f>
        <v>64</v>
      </c>
      <c r="W9" s="22">
        <f>SUBTOTAL(9,W7:W8)</f>
        <v>2764</v>
      </c>
    </row>
    <row r="10" spans="1:23" ht="22.8" customHeight="1" outlineLevel="2">
      <c r="A10" s="34" t="s">
        <v>29</v>
      </c>
      <c r="B10" s="35" t="s">
        <v>30</v>
      </c>
      <c r="C10" s="16" t="s">
        <v>31</v>
      </c>
      <c r="D10" s="36" t="s">
        <v>33</v>
      </c>
      <c r="E10" s="37" t="s">
        <v>19</v>
      </c>
      <c r="F10" s="37">
        <v>245</v>
      </c>
      <c r="G10" s="38">
        <v>43228</v>
      </c>
      <c r="H10" s="39">
        <v>1</v>
      </c>
      <c r="I10" s="35">
        <v>845</v>
      </c>
      <c r="J10" s="35">
        <v>615</v>
      </c>
      <c r="K10" s="39">
        <v>97</v>
      </c>
      <c r="L10" s="5">
        <f>SUM(I10:K10)</f>
        <v>1557</v>
      </c>
      <c r="O10" s="6"/>
      <c r="Q10" s="40">
        <v>293</v>
      </c>
      <c r="R10" s="2">
        <f>L10-SUM(M10:Q10)</f>
        <v>1264</v>
      </c>
      <c r="S10" s="45" t="s">
        <v>22</v>
      </c>
      <c r="T10" s="1"/>
      <c r="W10" s="2">
        <f>L10+SUM(T10:V10)</f>
        <v>1557</v>
      </c>
    </row>
    <row r="11" spans="1:23" ht="22.8" customHeight="1" outlineLevel="1">
      <c r="A11" s="21" t="s">
        <v>56</v>
      </c>
      <c r="B11" s="22"/>
      <c r="C11" s="23"/>
      <c r="D11" s="24"/>
      <c r="E11" s="25"/>
      <c r="F11" s="25"/>
      <c r="G11" s="26"/>
      <c r="H11" s="27">
        <f t="shared" ref="H11:R11" si="3">SUBTOTAL(9,H10:H10)</f>
        <v>1</v>
      </c>
      <c r="I11" s="22">
        <f t="shared" si="3"/>
        <v>845</v>
      </c>
      <c r="J11" s="22">
        <f t="shared" si="3"/>
        <v>615</v>
      </c>
      <c r="K11" s="27">
        <f t="shared" si="3"/>
        <v>97</v>
      </c>
      <c r="L11" s="50">
        <f t="shared" si="3"/>
        <v>1557</v>
      </c>
      <c r="M11" s="27">
        <f t="shared" si="3"/>
        <v>0</v>
      </c>
      <c r="N11" s="27">
        <f t="shared" si="3"/>
        <v>0</v>
      </c>
      <c r="O11" s="51">
        <f t="shared" si="3"/>
        <v>0</v>
      </c>
      <c r="P11" s="27">
        <f t="shared" si="3"/>
        <v>0</v>
      </c>
      <c r="Q11" s="56">
        <f t="shared" si="3"/>
        <v>293</v>
      </c>
      <c r="R11" s="22">
        <f t="shared" si="3"/>
        <v>1264</v>
      </c>
      <c r="S11" s="53"/>
      <c r="T11" s="51">
        <f>SUBTOTAL(9,T10:T10)</f>
        <v>0</v>
      </c>
      <c r="U11" s="22">
        <f>SUBTOTAL(9,U10:U10)</f>
        <v>0</v>
      </c>
      <c r="V11" s="22">
        <f>SUBTOTAL(9,V10:V10)</f>
        <v>0</v>
      </c>
      <c r="W11" s="22">
        <f>SUBTOTAL(9,W10:W10)</f>
        <v>1557</v>
      </c>
    </row>
    <row r="12" spans="1:23" ht="22.8" customHeight="1" outlineLevel="2">
      <c r="A12" s="15" t="s">
        <v>17</v>
      </c>
      <c r="B12" s="2" t="s">
        <v>18</v>
      </c>
      <c r="C12" s="18" t="s">
        <v>16</v>
      </c>
      <c r="D12" s="7" t="s">
        <v>14</v>
      </c>
      <c r="E12" s="19" t="s">
        <v>19</v>
      </c>
      <c r="F12" s="17">
        <v>170</v>
      </c>
      <c r="G12" s="14">
        <v>43223</v>
      </c>
      <c r="H12" s="3">
        <v>1</v>
      </c>
      <c r="I12" s="2">
        <v>680</v>
      </c>
      <c r="J12" s="2">
        <v>534</v>
      </c>
      <c r="K12" s="3">
        <v>97</v>
      </c>
      <c r="L12" s="5">
        <f>SUM(I12:K12)</f>
        <v>1311</v>
      </c>
      <c r="O12" s="6"/>
      <c r="Q12" s="41">
        <v>-1</v>
      </c>
      <c r="R12" s="2">
        <f>L12-SUM(M12:Q12)</f>
        <v>1312</v>
      </c>
      <c r="S12" s="45" t="s">
        <v>22</v>
      </c>
      <c r="T12" s="1"/>
      <c r="W12" s="2">
        <f>L12+SUM(T12:V12)</f>
        <v>1311</v>
      </c>
    </row>
    <row r="13" spans="1:23" ht="22.8" customHeight="1" outlineLevel="2">
      <c r="A13" s="15" t="s">
        <v>17</v>
      </c>
      <c r="B13" s="2" t="s">
        <v>30</v>
      </c>
      <c r="C13" s="16" t="s">
        <v>31</v>
      </c>
      <c r="D13" s="7" t="s">
        <v>14</v>
      </c>
      <c r="E13" s="19" t="s">
        <v>19</v>
      </c>
      <c r="F13" s="17">
        <v>170</v>
      </c>
      <c r="G13" s="20" t="s">
        <v>46</v>
      </c>
      <c r="H13" s="3">
        <v>4</v>
      </c>
      <c r="I13" s="31">
        <v>2718</v>
      </c>
      <c r="J13" s="31">
        <v>2137</v>
      </c>
      <c r="K13" s="32">
        <v>387</v>
      </c>
      <c r="L13" s="5">
        <f>SUM(I13:K13)</f>
        <v>5242</v>
      </c>
      <c r="M13" s="42">
        <v>128</v>
      </c>
      <c r="O13" s="6"/>
      <c r="Q13" s="2"/>
      <c r="R13" s="2">
        <f>L13-SUM(M13:Q13)</f>
        <v>5114</v>
      </c>
      <c r="S13" s="45" t="s">
        <v>47</v>
      </c>
      <c r="T13" s="1">
        <v>457</v>
      </c>
      <c r="V13" s="2">
        <v>362</v>
      </c>
      <c r="W13" s="2">
        <f>L13+SUM(T13:V13)</f>
        <v>6061</v>
      </c>
    </row>
    <row r="14" spans="1:23" ht="22.8" customHeight="1" outlineLevel="1">
      <c r="A14" s="21" t="s">
        <v>57</v>
      </c>
      <c r="B14" s="22"/>
      <c r="C14" s="23"/>
      <c r="D14" s="47"/>
      <c r="E14" s="54"/>
      <c r="F14" s="49"/>
      <c r="G14" s="57"/>
      <c r="H14" s="27">
        <f t="shared" ref="H14:R14" si="4">SUBTOTAL(9,H12:H13)</f>
        <v>5</v>
      </c>
      <c r="I14" s="58">
        <f t="shared" si="4"/>
        <v>3398</v>
      </c>
      <c r="J14" s="58">
        <f t="shared" si="4"/>
        <v>2671</v>
      </c>
      <c r="K14" s="59">
        <f t="shared" si="4"/>
        <v>484</v>
      </c>
      <c r="L14" s="50">
        <f t="shared" si="4"/>
        <v>6553</v>
      </c>
      <c r="M14" s="60">
        <f t="shared" si="4"/>
        <v>128</v>
      </c>
      <c r="N14" s="27">
        <f t="shared" si="4"/>
        <v>0</v>
      </c>
      <c r="O14" s="51">
        <f t="shared" si="4"/>
        <v>0</v>
      </c>
      <c r="P14" s="27">
        <f t="shared" si="4"/>
        <v>0</v>
      </c>
      <c r="Q14" s="55">
        <f t="shared" si="4"/>
        <v>-1</v>
      </c>
      <c r="R14" s="22">
        <f t="shared" si="4"/>
        <v>6426</v>
      </c>
      <c r="S14" s="53"/>
      <c r="T14" s="51">
        <f>SUBTOTAL(9,T12:T13)</f>
        <v>457</v>
      </c>
      <c r="U14" s="22">
        <f>SUBTOTAL(9,U12:U13)</f>
        <v>0</v>
      </c>
      <c r="V14" s="22">
        <f>SUBTOTAL(9,V12:V13)</f>
        <v>362</v>
      </c>
      <c r="W14" s="22">
        <f>SUBTOTAL(9,W12:W13)</f>
        <v>7372</v>
      </c>
    </row>
    <row r="15" spans="1:23" ht="22.8" customHeight="1" outlineLevel="2">
      <c r="A15" s="34" t="s">
        <v>48</v>
      </c>
      <c r="B15" s="35" t="s">
        <v>49</v>
      </c>
      <c r="C15" s="44" t="s">
        <v>16</v>
      </c>
      <c r="D15" s="7" t="s">
        <v>14</v>
      </c>
      <c r="E15" s="19" t="s">
        <v>28</v>
      </c>
      <c r="F15" s="17">
        <v>190</v>
      </c>
      <c r="G15" s="38">
        <v>43203</v>
      </c>
      <c r="H15" s="39"/>
      <c r="I15" s="35"/>
      <c r="J15" s="35"/>
      <c r="K15" s="39"/>
      <c r="L15" s="5"/>
      <c r="O15" s="6"/>
      <c r="Q15" s="2"/>
      <c r="R15" s="2"/>
      <c r="S15" s="45"/>
      <c r="T15" s="1">
        <v>104</v>
      </c>
      <c r="V15" s="2">
        <v>96</v>
      </c>
      <c r="W15" s="2">
        <f>L15+SUM(T15:V15)</f>
        <v>200</v>
      </c>
    </row>
    <row r="16" spans="1:23" ht="22.8" customHeight="1" outlineLevel="1">
      <c r="A16" s="21" t="s">
        <v>58</v>
      </c>
      <c r="B16" s="22"/>
      <c r="C16" s="46"/>
      <c r="D16" s="47"/>
      <c r="E16" s="54"/>
      <c r="F16" s="49"/>
      <c r="G16" s="26"/>
      <c r="H16" s="27">
        <f t="shared" ref="H16:R16" si="5">SUBTOTAL(9,H15:H15)</f>
        <v>0</v>
      </c>
      <c r="I16" s="22">
        <f t="shared" si="5"/>
        <v>0</v>
      </c>
      <c r="J16" s="22">
        <f t="shared" si="5"/>
        <v>0</v>
      </c>
      <c r="K16" s="27">
        <f t="shared" si="5"/>
        <v>0</v>
      </c>
      <c r="L16" s="50">
        <f t="shared" si="5"/>
        <v>0</v>
      </c>
      <c r="M16" s="27">
        <f t="shared" si="5"/>
        <v>0</v>
      </c>
      <c r="N16" s="27">
        <f t="shared" si="5"/>
        <v>0</v>
      </c>
      <c r="O16" s="51">
        <f t="shared" si="5"/>
        <v>0</v>
      </c>
      <c r="P16" s="27">
        <f t="shared" si="5"/>
        <v>0</v>
      </c>
      <c r="Q16" s="22">
        <f t="shared" si="5"/>
        <v>0</v>
      </c>
      <c r="R16" s="22">
        <f t="shared" si="5"/>
        <v>0</v>
      </c>
      <c r="S16" s="53"/>
      <c r="T16" s="51">
        <f>SUBTOTAL(9,T15:T15)</f>
        <v>104</v>
      </c>
      <c r="U16" s="22">
        <f>SUBTOTAL(9,U15:U15)</f>
        <v>0</v>
      </c>
      <c r="V16" s="22">
        <f>SUBTOTAL(9,V15:V15)</f>
        <v>96</v>
      </c>
      <c r="W16" s="22">
        <f>SUBTOTAL(9,W15:W15)</f>
        <v>200</v>
      </c>
    </row>
    <row r="17" spans="1:23" ht="22.8" customHeight="1" outlineLevel="2">
      <c r="A17" s="15" t="s">
        <v>25</v>
      </c>
      <c r="B17" s="2" t="s">
        <v>26</v>
      </c>
      <c r="C17" s="16" t="s">
        <v>24</v>
      </c>
      <c r="D17" s="7" t="s">
        <v>14</v>
      </c>
      <c r="E17" s="19" t="s">
        <v>28</v>
      </c>
      <c r="F17" s="17">
        <v>190</v>
      </c>
      <c r="G17" s="14" t="s">
        <v>27</v>
      </c>
      <c r="H17" s="3">
        <v>2</v>
      </c>
      <c r="I17" s="2">
        <v>1447</v>
      </c>
      <c r="J17" s="2">
        <v>1335</v>
      </c>
      <c r="K17" s="3">
        <v>194</v>
      </c>
      <c r="L17" s="5">
        <f>SUM(I17:K17)</f>
        <v>2976</v>
      </c>
      <c r="M17" s="3">
        <v>32</v>
      </c>
      <c r="O17" s="6"/>
      <c r="Q17" s="2"/>
      <c r="R17" s="2">
        <f>L17-SUM(M17:Q17)</f>
        <v>2944</v>
      </c>
      <c r="S17" s="45" t="s">
        <v>45</v>
      </c>
      <c r="T17" s="1">
        <v>115</v>
      </c>
      <c r="V17" s="2">
        <v>96</v>
      </c>
      <c r="W17" s="2">
        <f>L17+SUM(T17:V17)</f>
        <v>3187</v>
      </c>
    </row>
    <row r="18" spans="1:23" ht="22.8" customHeight="1" outlineLevel="1">
      <c r="A18" s="21" t="s">
        <v>59</v>
      </c>
      <c r="B18" s="22"/>
      <c r="C18" s="23"/>
      <c r="D18" s="47"/>
      <c r="E18" s="54"/>
      <c r="F18" s="49"/>
      <c r="G18" s="26"/>
      <c r="H18" s="27">
        <f t="shared" ref="H18:R18" si="6">SUBTOTAL(9,H17:H17)</f>
        <v>2</v>
      </c>
      <c r="I18" s="22">
        <f t="shared" si="6"/>
        <v>1447</v>
      </c>
      <c r="J18" s="22">
        <f t="shared" si="6"/>
        <v>1335</v>
      </c>
      <c r="K18" s="27">
        <f t="shared" si="6"/>
        <v>194</v>
      </c>
      <c r="L18" s="50">
        <f t="shared" si="6"/>
        <v>2976</v>
      </c>
      <c r="M18" s="27">
        <f t="shared" si="6"/>
        <v>32</v>
      </c>
      <c r="N18" s="27">
        <f t="shared" si="6"/>
        <v>0</v>
      </c>
      <c r="O18" s="51">
        <f t="shared" si="6"/>
        <v>0</v>
      </c>
      <c r="P18" s="27">
        <f t="shared" si="6"/>
        <v>0</v>
      </c>
      <c r="Q18" s="22">
        <f t="shared" si="6"/>
        <v>0</v>
      </c>
      <c r="R18" s="22">
        <f t="shared" si="6"/>
        <v>2944</v>
      </c>
      <c r="S18" s="52"/>
      <c r="T18" s="51">
        <f>SUBTOTAL(9,T17:T17)</f>
        <v>115</v>
      </c>
      <c r="U18" s="22">
        <f>SUBTOTAL(9,U17:U17)</f>
        <v>0</v>
      </c>
      <c r="V18" s="22">
        <f>SUBTOTAL(9,V17:V17)</f>
        <v>96</v>
      </c>
      <c r="W18" s="22">
        <f>SUBTOTAL(9,W17:W17)</f>
        <v>3187</v>
      </c>
    </row>
    <row r="19" spans="1:23" ht="22.8" customHeight="1">
      <c r="A19" s="63" t="s">
        <v>61</v>
      </c>
      <c r="B19" s="63"/>
      <c r="C19" s="16"/>
      <c r="D19" s="7"/>
      <c r="E19" s="19"/>
      <c r="F19" s="17"/>
      <c r="G19" s="14"/>
      <c r="H19" s="3">
        <f t="shared" ref="H19:R19" si="7">SUBTOTAL(9,H3:H17)</f>
        <v>11</v>
      </c>
      <c r="I19" s="2">
        <f t="shared" si="7"/>
        <v>7895</v>
      </c>
      <c r="J19" s="2">
        <f t="shared" si="7"/>
        <v>6304</v>
      </c>
      <c r="K19" s="3">
        <f t="shared" si="7"/>
        <v>1066</v>
      </c>
      <c r="L19" s="5">
        <f t="shared" si="7"/>
        <v>15265</v>
      </c>
      <c r="M19" s="42">
        <f t="shared" si="7"/>
        <v>270</v>
      </c>
      <c r="N19" s="3">
        <f t="shared" si="7"/>
        <v>0</v>
      </c>
      <c r="O19" s="6">
        <f t="shared" si="7"/>
        <v>0</v>
      </c>
      <c r="P19" s="3">
        <f t="shared" si="7"/>
        <v>0</v>
      </c>
      <c r="Q19" s="40">
        <f t="shared" si="7"/>
        <v>291</v>
      </c>
      <c r="R19" s="2">
        <f t="shared" si="7"/>
        <v>14704</v>
      </c>
      <c r="S19" s="33"/>
      <c r="T19" s="61">
        <f>SUBTOTAL(9,T3:T17)</f>
        <v>1170</v>
      </c>
      <c r="U19" s="2">
        <f>SUBTOTAL(9,U3:U17)</f>
        <v>0</v>
      </c>
      <c r="V19" s="2">
        <f>SUBTOTAL(9,V3:V17)</f>
        <v>975</v>
      </c>
      <c r="W19" s="2">
        <f>SUBTOTAL(9,W3:W17)</f>
        <v>17410</v>
      </c>
    </row>
    <row r="20" spans="1:23">
      <c r="A20" s="64" t="s">
        <v>15</v>
      </c>
      <c r="B20" s="64"/>
    </row>
  </sheetData>
  <sortState ref="A3:W11">
    <sortCondition ref="A2"/>
  </sortState>
  <mergeCells count="3">
    <mergeCell ref="A1:W1"/>
    <mergeCell ref="A19:B19"/>
    <mergeCell ref="A20:B20"/>
  </mergeCells>
  <phoneticPr fontId="18" type="noConversion"/>
  <printOptions horizontalCentered="1"/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10705  (2)</vt:lpstr>
      <vt:lpstr>'10705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2018-05-29T01:31:14Z</cp:lastPrinted>
  <dcterms:created xsi:type="dcterms:W3CDTF">2013-06-25T01:13:31Z</dcterms:created>
  <dcterms:modified xsi:type="dcterms:W3CDTF">2018-05-30T05:56:01Z</dcterms:modified>
</cp:coreProperties>
</file>