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70628\"/>
    </mc:Choice>
  </mc:AlternateContent>
  <bookViews>
    <workbookView xWindow="480" yWindow="288" windowWidth="14700" windowHeight="7680"/>
  </bookViews>
  <sheets>
    <sheet name="10705  (2)" sheetId="8" r:id="rId1"/>
  </sheets>
  <definedNames>
    <definedName name="_xlnm.Print_Titles" localSheetId="0">'10705  (2)'!$1:$2</definedName>
  </definedNames>
  <calcPr calcId="162913"/>
</workbook>
</file>

<file path=xl/calcChain.xml><?xml version="1.0" encoding="utf-8"?>
<calcChain xmlns="http://schemas.openxmlformats.org/spreadsheetml/2006/main">
  <c r="X9" i="8" l="1"/>
  <c r="W9" i="8"/>
  <c r="V9" i="8"/>
  <c r="S9" i="8"/>
  <c r="R9" i="8"/>
  <c r="Q9" i="8"/>
  <c r="P9" i="8"/>
  <c r="O9" i="8"/>
  <c r="N9" i="8"/>
  <c r="M9" i="8"/>
  <c r="K9" i="8"/>
  <c r="J9" i="8"/>
  <c r="I9" i="8"/>
  <c r="H9" i="8"/>
  <c r="L8" i="8"/>
  <c r="T8" i="8" s="1"/>
  <c r="L7" i="8"/>
  <c r="Y7" i="8" s="1"/>
  <c r="L6" i="8"/>
  <c r="T6" i="8" s="1"/>
  <c r="L5" i="8"/>
  <c r="Y5" i="8" s="1"/>
  <c r="L4" i="8"/>
  <c r="L3" i="8"/>
  <c r="T3" i="8" s="1"/>
  <c r="Y6" i="8" l="1"/>
  <c r="Y3" i="8"/>
  <c r="Y8" i="8"/>
  <c r="L9" i="8"/>
  <c r="Y4" i="8"/>
  <c r="T7" i="8"/>
  <c r="T5" i="8"/>
  <c r="T4" i="8"/>
  <c r="Y9" i="8" l="1"/>
  <c r="T9" i="8"/>
</calcChain>
</file>

<file path=xl/sharedStrings.xml><?xml version="1.0" encoding="utf-8"?>
<sst xmlns="http://schemas.openxmlformats.org/spreadsheetml/2006/main" count="65" uniqueCount="60">
  <si>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</si>
  <si>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</si>
  <si>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</si>
  <si>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</si>
  <si>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</si>
  <si>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</si>
  <si>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</si>
  <si>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</si>
  <si>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</si>
  <si>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</si>
  <si>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</si>
  <si>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</si>
  <si>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</si>
  <si>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</si>
  <si>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大學畢</t>
    <phoneticPr fontId="18" type="noConversion"/>
  </si>
  <si>
    <t>本項合計</t>
    <phoneticPr fontId="18" type="noConversion"/>
  </si>
  <si>
    <t>公假</t>
    <phoneticPr fontId="18" type="noConversion"/>
  </si>
  <si>
    <t>無</t>
    <phoneticPr fontId="18" type="noConversion"/>
  </si>
  <si>
    <t>導師費及學術研究費8折各1日</t>
    <phoneticPr fontId="18" type="noConversion"/>
  </si>
  <si>
    <t>喪假</t>
    <phoneticPr fontId="18" type="noConversion"/>
  </si>
  <si>
    <t>大學畢</t>
    <phoneticPr fontId="18" type="noConversion"/>
  </si>
  <si>
    <t>研所畢</t>
  </si>
  <si>
    <t>無</t>
    <phoneticPr fontId="18" type="noConversion"/>
  </si>
  <si>
    <t>退/補扣勞保自付</t>
    <phoneticPr fontId="18" type="noConversion"/>
  </si>
  <si>
    <t>實領金額</t>
    <phoneticPr fontId="20" type="noConversion"/>
  </si>
  <si>
    <t>臺南市北區文元國小107年6月份日薪代課教師日數費用明細表</t>
    <phoneticPr fontId="20" type="noConversion"/>
  </si>
  <si>
    <t>5月勞保代扣</t>
    <phoneticPr fontId="18" type="noConversion"/>
  </si>
  <si>
    <t>5月健保代扣</t>
    <phoneticPr fontId="18" type="noConversion"/>
  </si>
  <si>
    <t>5月勞退代扣</t>
    <phoneticPr fontId="18" type="noConversion"/>
  </si>
  <si>
    <t>6月勞保代扣</t>
    <phoneticPr fontId="18" type="noConversion"/>
  </si>
  <si>
    <t>6月健保代扣</t>
    <phoneticPr fontId="18" type="noConversion"/>
  </si>
  <si>
    <t>6月勞退代扣</t>
    <phoneticPr fontId="18" type="noConversion"/>
  </si>
  <si>
    <t>5月勞保機補</t>
    <phoneticPr fontId="18" type="noConversion"/>
  </si>
  <si>
    <t>5月健保機補</t>
    <phoneticPr fontId="18" type="noConversion"/>
  </si>
  <si>
    <t>5月勞退機補</t>
    <phoneticPr fontId="18" type="noConversion"/>
  </si>
  <si>
    <t>楊家慧</t>
    <phoneticPr fontId="18" type="noConversion"/>
  </si>
  <si>
    <t>林淑蕊</t>
    <phoneticPr fontId="18" type="noConversion"/>
  </si>
  <si>
    <t>潘馥琦</t>
    <phoneticPr fontId="18" type="noConversion"/>
  </si>
  <si>
    <t>陳宣榕</t>
    <phoneticPr fontId="18" type="noConversion"/>
  </si>
  <si>
    <t>婚假</t>
    <phoneticPr fontId="18" type="noConversion"/>
  </si>
  <si>
    <t>6/11~29</t>
    <phoneticPr fontId="18" type="noConversion"/>
  </si>
  <si>
    <t>陳佳菱</t>
    <phoneticPr fontId="18" type="noConversion"/>
  </si>
  <si>
    <t>研所畢</t>
    <phoneticPr fontId="18" type="noConversion"/>
  </si>
  <si>
    <t>製表                          教務處                               出納組長                               人事室                              會計室                                     校長</t>
    <phoneticPr fontId="20" type="noConversion"/>
  </si>
  <si>
    <t xml:space="preserve">                                                                            (列報所得)</t>
    <phoneticPr fontId="20" type="noConversion"/>
  </si>
  <si>
    <t>陸金玫</t>
    <phoneticPr fontId="18" type="noConversion"/>
  </si>
  <si>
    <t>黃品瑄</t>
    <phoneticPr fontId="18" type="noConversion"/>
  </si>
  <si>
    <t>公假</t>
    <phoneticPr fontId="18" type="noConversion"/>
  </si>
  <si>
    <t>大學畢</t>
    <phoneticPr fontId="18" type="noConversion"/>
  </si>
  <si>
    <t>黃淑慧等2人</t>
    <phoneticPr fontId="18" type="noConversion"/>
  </si>
  <si>
    <t>5/3、5/1</t>
    <phoneticPr fontId="18" type="noConversion"/>
  </si>
  <si>
    <t>有</t>
    <phoneticPr fontId="18" type="noConversion"/>
  </si>
  <si>
    <t>5/1、3</t>
    <phoneticPr fontId="18" type="noConversion"/>
  </si>
  <si>
    <t>蘇芷萱</t>
    <phoneticPr fontId="18" type="noConversion"/>
  </si>
  <si>
    <t>劉智璇</t>
    <phoneticPr fontId="18" type="noConversion"/>
  </si>
  <si>
    <t>喪假</t>
    <phoneticPr fontId="18" type="noConversion"/>
  </si>
  <si>
    <t>黃湘君</t>
    <phoneticPr fontId="18" type="noConversion"/>
  </si>
  <si>
    <t>胡融昀</t>
    <phoneticPr fontId="18" type="noConversion"/>
  </si>
  <si>
    <t>病假</t>
    <phoneticPr fontId="18" type="noConversion"/>
  </si>
  <si>
    <t>導師費及學術研究費8折各14日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</si>
</sst>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m/d;@"/>
  </numFmts>
  <fonts count="3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b/>
      <sz val="8"/>
      <name val="新細明體"/>
      <family val="1"/>
      <charset val="136"/>
    </font>
    <font>
      <b/>
      <sz val="1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6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6" fontId="23" fillId="33" borderId="0" xfId="0" applyNumberFormat="1" applyFont="1" applyFill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3" fillId="33" borderId="0" xfId="0" applyNumberFormat="1" applyFont="1" applyFill="1" applyBorder="1" applyAlignment="1">
      <alignment horizontal="right" vertical="center"/>
    </xf>
    <xf numFmtId="176" fontId="23" fillId="33" borderId="0" xfId="0" applyNumberFormat="1" applyFont="1" applyFill="1" applyBorder="1">
      <alignment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7" fontId="23" fillId="0" borderId="0" xfId="0" applyNumberFormat="1" applyFont="1" applyAlignment="1">
      <alignment horizontal="left" vertical="center"/>
    </xf>
    <xf numFmtId="176" fontId="25" fillId="0" borderId="0" xfId="0" applyNumberFormat="1" applyFont="1">
      <alignment vertical="center"/>
    </xf>
    <xf numFmtId="176" fontId="0" fillId="33" borderId="0" xfId="0" applyNumberFormat="1" applyFill="1">
      <alignment vertical="center"/>
    </xf>
    <xf numFmtId="176" fontId="27" fillId="33" borderId="0" xfId="0" applyNumberFormat="1" applyFont="1" applyFill="1" applyAlignment="1">
      <alignment horizontal="right" vertical="center"/>
    </xf>
    <xf numFmtId="176" fontId="0" fillId="33" borderId="0" xfId="0" applyNumberFormat="1" applyFont="1" applyFill="1">
      <alignment vertical="center"/>
    </xf>
    <xf numFmtId="49" fontId="0" fillId="33" borderId="0" xfId="0" applyNumberFormat="1" applyFont="1" applyFill="1" applyAlignment="1">
      <alignment horizontal="left" vertical="center"/>
    </xf>
    <xf numFmtId="176" fontId="29" fillId="33" borderId="0" xfId="0" applyNumberFormat="1" applyFont="1" applyFill="1" applyAlignment="1">
      <alignment horizontal="center" vertical="center"/>
    </xf>
    <xf numFmtId="176" fontId="28" fillId="0" borderId="0" xfId="0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76" fontId="20" fillId="33" borderId="0" xfId="0" applyNumberFormat="1" applyFont="1" applyFill="1" applyBorder="1" applyAlignment="1">
      <alignment horizontal="center" vertical="center" wrapText="1"/>
    </xf>
    <xf numFmtId="176" fontId="0" fillId="33" borderId="0" xfId="0" applyNumberFormat="1" applyFont="1" applyFill="1" applyAlignment="1">
      <alignment horizontal="center" vertical="center"/>
    </xf>
    <xf numFmtId="176" fontId="25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176" fontId="30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176" fontId="23" fillId="0" borderId="0" xfId="0" applyNumberFormat="1" applyFont="1" applyFill="1">
      <alignment vertical="center"/>
    </xf>
    <xf numFmtId="176" fontId="23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Border="1" applyAlignment="1">
      <alignment vertical="center" wrapText="1"/>
    </xf>
    <xf numFmtId="176" fontId="25" fillId="0" borderId="0" xfId="0" applyNumberFormat="1" applyFont="1" applyBorder="1">
      <alignment vertical="center"/>
    </xf>
    <xf numFmtId="176" fontId="23" fillId="0" borderId="0" xfId="0" applyNumberFormat="1" applyFont="1" applyBorder="1">
      <alignment vertical="center"/>
    </xf>
    <xf numFmtId="177" fontId="23" fillId="0" borderId="0" xfId="0" applyNumberFormat="1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right" vertical="center"/>
    </xf>
    <xf numFmtId="176" fontId="34" fillId="0" borderId="11" xfId="0" applyNumberFormat="1" applyFont="1" applyBorder="1" applyAlignment="1">
      <alignment horizontal="center" vertical="center" wrapText="1"/>
    </xf>
    <xf numFmtId="176" fontId="25" fillId="0" borderId="12" xfId="0" applyNumberFormat="1" applyFont="1" applyBorder="1">
      <alignment vertical="center"/>
    </xf>
    <xf numFmtId="176" fontId="23" fillId="0" borderId="12" xfId="0" applyNumberFormat="1" applyFont="1" applyBorder="1">
      <alignment vertical="center"/>
    </xf>
    <xf numFmtId="176" fontId="20" fillId="33" borderId="12" xfId="0" applyNumberFormat="1" applyFont="1" applyFill="1" applyBorder="1" applyAlignment="1">
      <alignment horizontal="center" vertical="center" wrapText="1"/>
    </xf>
    <xf numFmtId="176" fontId="24" fillId="0" borderId="12" xfId="0" applyNumberFormat="1" applyFont="1" applyBorder="1" applyAlignment="1">
      <alignment horizontal="center" vertical="center"/>
    </xf>
    <xf numFmtId="176" fontId="30" fillId="0" borderId="12" xfId="0" applyNumberFormat="1" applyFont="1" applyBorder="1">
      <alignment vertical="center"/>
    </xf>
    <xf numFmtId="176" fontId="30" fillId="0" borderId="12" xfId="0" applyNumberFormat="1" applyFont="1" applyBorder="1" applyAlignment="1">
      <alignment horizontal="center" vertical="center"/>
    </xf>
    <xf numFmtId="177" fontId="23" fillId="0" borderId="12" xfId="0" applyNumberFormat="1" applyFont="1" applyBorder="1" applyAlignment="1">
      <alignment horizontal="left" vertical="center"/>
    </xf>
    <xf numFmtId="176" fontId="23" fillId="0" borderId="12" xfId="0" applyNumberFormat="1" applyFont="1" applyBorder="1" applyAlignment="1">
      <alignment horizontal="right" vertical="center"/>
    </xf>
    <xf numFmtId="176" fontId="23" fillId="33" borderId="12" xfId="0" applyNumberFormat="1" applyFont="1" applyFill="1" applyBorder="1" applyAlignment="1">
      <alignment horizontal="right" vertical="center"/>
    </xf>
    <xf numFmtId="176" fontId="23" fillId="33" borderId="12" xfId="0" applyNumberFormat="1" applyFont="1" applyFill="1" applyBorder="1">
      <alignment vertical="center"/>
    </xf>
    <xf numFmtId="176" fontId="33" fillId="0" borderId="12" xfId="0" applyNumberFormat="1" applyFont="1" applyFill="1" applyBorder="1" applyAlignment="1">
      <alignment vertical="center" wrapText="1"/>
    </xf>
    <xf numFmtId="176" fontId="34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176" fontId="35" fillId="0" borderId="0" xfId="0" applyNumberFormat="1" applyFont="1" applyAlignment="1">
      <alignment horizontal="right" vertical="center"/>
    </xf>
    <xf numFmtId="176" fontId="25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right" vertical="center"/>
    </xf>
    <xf numFmtId="176" fontId="36" fillId="0" borderId="0" xfId="0" applyNumberFormat="1" applyFont="1" applyAlignment="1">
      <alignment horizontal="right" vertical="center"/>
    </xf>
    <xf numFmtId="176" fontId="36" fillId="0" borderId="12" xfId="0" applyNumberFormat="1" applyFont="1" applyBorder="1" applyAlignment="1">
      <alignment horizontal="right" vertical="center"/>
    </xf>
    <xf numFmtId="176" fontId="37" fillId="0" borderId="0" xfId="0" applyNumberFormat="1" applyFont="1" applyAlignment="1">
      <alignment horizontal="right" vertical="center"/>
    </xf>
    <xf numFmtId="176" fontId="26" fillId="0" borderId="0" xfId="0" applyNumberFormat="1" applyFont="1" applyFill="1" applyBorder="1" applyAlignment="1">
      <alignment horizontal="center" vertical="center"/>
    </xf>
    <xf numFmtId="177" fontId="24" fillId="0" borderId="0" xfId="0" applyNumberFormat="1" applyFont="1" applyBorder="1" applyAlignment="1">
      <alignment horizontal="left" vertical="center"/>
    </xf>
    <xf numFmtId="176" fontId="26" fillId="0" borderId="0" xfId="0" applyNumberFormat="1" applyFont="1" applyBorder="1" applyAlignment="1">
      <alignment vertical="center" wrapText="1"/>
    </xf>
    <xf numFmtId="177" fontId="30" fillId="0" borderId="0" xfId="0" applyNumberFormat="1" applyFont="1" applyBorder="1" applyAlignment="1">
      <alignment horizontal="left" vertical="center"/>
    </xf>
    <xf numFmtId="176" fontId="23" fillId="0" borderId="0" xfId="0" applyNumberFormat="1" applyFont="1" applyFill="1" applyBorder="1">
      <alignment vertical="center"/>
    </xf>
    <xf numFmtId="176" fontId="25" fillId="0" borderId="0" xfId="0" applyNumberFormat="1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="110" zoomScaleNormal="110" workbookViewId="0">
      <selection activeCell="AC5" sqref="AC5"/>
    </sheetView>
  </sheetViews>
  <sheetFormatPr defaultColWidth="8.77734375" defaultRowHeight="16.2" x14ac:dyDescent="0.3"/>
  <cols>
    <col min="1" max="2" width="8.109375" style="2" customWidth="1"/>
    <col min="3" max="3" width="4.88671875" style="4" customWidth="1"/>
    <col min="4" max="4" width="4.88671875" style="2" customWidth="1"/>
    <col min="5" max="5" width="6.44140625" style="4" customWidth="1"/>
    <col min="6" max="6" width="4.21875" style="4" customWidth="1"/>
    <col min="7" max="7" width="5.6640625" style="2" customWidth="1"/>
    <col min="8" max="8" width="4.21875" style="3" customWidth="1"/>
    <col min="9" max="10" width="7.77734375" style="2" customWidth="1"/>
    <col min="11" max="11" width="6.88671875" style="3" customWidth="1"/>
    <col min="12" max="12" width="7.77734375" style="3" customWidth="1"/>
    <col min="13" max="17" width="4.33203125" style="3" customWidth="1"/>
    <col min="18" max="18" width="4.88671875" style="3" customWidth="1"/>
    <col min="19" max="19" width="4" style="2" customWidth="1"/>
    <col min="20" max="20" width="7.77734375" style="2" customWidth="1"/>
    <col min="21" max="21" width="7.33203125" style="2" customWidth="1"/>
    <col min="22" max="24" width="4.44140625" style="2" customWidth="1"/>
    <col min="25" max="25" width="7.6640625" style="2" customWidth="1"/>
    <col min="26" max="16384" width="8.77734375" style="2"/>
  </cols>
  <sheetData>
    <row r="1" spans="1:25" ht="28.5" customHeight="1" x14ac:dyDescent="0.3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s="12" customFormat="1" ht="46.8" customHeight="1" x14ac:dyDescent="0.3">
      <c r="A2" s="13" t="s">
        <v>2</v>
      </c>
      <c r="B2" s="13" t="s">
        <v>0</v>
      </c>
      <c r="C2" s="9" t="s">
        <v>1</v>
      </c>
      <c r="D2" s="8" t="s">
        <v>3</v>
      </c>
      <c r="E2" s="51" t="s">
        <v>11</v>
      </c>
      <c r="F2" s="8" t="s">
        <v>4</v>
      </c>
      <c r="G2" s="9" t="s">
        <v>5</v>
      </c>
      <c r="H2" s="9" t="s">
        <v>6</v>
      </c>
      <c r="I2" s="11" t="s">
        <v>7</v>
      </c>
      <c r="J2" s="11" t="s">
        <v>10</v>
      </c>
      <c r="K2" s="39" t="s">
        <v>9</v>
      </c>
      <c r="L2" s="11" t="s">
        <v>8</v>
      </c>
      <c r="M2" s="11" t="s">
        <v>26</v>
      </c>
      <c r="N2" s="30" t="s">
        <v>27</v>
      </c>
      <c r="O2" s="30" t="s">
        <v>28</v>
      </c>
      <c r="P2" s="11" t="s">
        <v>29</v>
      </c>
      <c r="Q2" s="30" t="s">
        <v>30</v>
      </c>
      <c r="R2" s="30" t="s">
        <v>31</v>
      </c>
      <c r="S2" s="31" t="s">
        <v>23</v>
      </c>
      <c r="T2" s="11" t="s">
        <v>24</v>
      </c>
      <c r="U2" s="10" t="s">
        <v>12</v>
      </c>
      <c r="V2" s="30" t="s">
        <v>32</v>
      </c>
      <c r="W2" s="11" t="s">
        <v>33</v>
      </c>
      <c r="X2" s="11" t="s">
        <v>34</v>
      </c>
      <c r="Y2" s="10" t="s">
        <v>13</v>
      </c>
    </row>
    <row r="3" spans="1:25" ht="31.2" customHeight="1" x14ac:dyDescent="0.3">
      <c r="A3" s="15" t="s">
        <v>35</v>
      </c>
      <c r="B3" s="2" t="s">
        <v>36</v>
      </c>
      <c r="C3" s="28" t="s">
        <v>16</v>
      </c>
      <c r="D3" s="7" t="s">
        <v>14</v>
      </c>
      <c r="E3" s="29" t="s">
        <v>17</v>
      </c>
      <c r="F3" s="27">
        <v>170</v>
      </c>
      <c r="G3" s="14">
        <v>43259</v>
      </c>
      <c r="H3" s="3">
        <v>1</v>
      </c>
      <c r="I3" s="2">
        <v>702</v>
      </c>
      <c r="J3" s="2">
        <v>552</v>
      </c>
      <c r="K3" s="3">
        <v>100</v>
      </c>
      <c r="L3" s="5">
        <f>SUM(I3:K3)</f>
        <v>1354</v>
      </c>
      <c r="M3" s="57">
        <v>231</v>
      </c>
      <c r="O3" s="6"/>
      <c r="P3" s="3">
        <v>63</v>
      </c>
      <c r="T3" s="2">
        <f>L3-SUM(M3:S3)</f>
        <v>1060</v>
      </c>
      <c r="U3" s="34" t="s">
        <v>18</v>
      </c>
      <c r="V3" s="1">
        <v>822</v>
      </c>
      <c r="X3" s="2">
        <v>661</v>
      </c>
      <c r="Y3" s="2">
        <f>L3+SUM(V3:X3)</f>
        <v>2837</v>
      </c>
    </row>
    <row r="4" spans="1:25" ht="31.2" customHeight="1" x14ac:dyDescent="0.3">
      <c r="A4" s="35" t="s">
        <v>37</v>
      </c>
      <c r="B4" s="36" t="s">
        <v>38</v>
      </c>
      <c r="C4" s="60" t="s">
        <v>39</v>
      </c>
      <c r="D4" s="7" t="s">
        <v>14</v>
      </c>
      <c r="E4" s="29" t="s">
        <v>17</v>
      </c>
      <c r="F4" s="27">
        <v>170</v>
      </c>
      <c r="G4" s="61" t="s">
        <v>40</v>
      </c>
      <c r="H4" s="38">
        <v>14</v>
      </c>
      <c r="I4" s="36">
        <v>9830</v>
      </c>
      <c r="J4" s="2">
        <v>7728</v>
      </c>
      <c r="K4" s="3">
        <v>1400</v>
      </c>
      <c r="L4" s="5">
        <f t="shared" ref="L4:L8" si="0">SUM(I4:K4)</f>
        <v>18958</v>
      </c>
      <c r="M4" s="57"/>
      <c r="O4" s="6"/>
      <c r="P4" s="57">
        <v>558</v>
      </c>
      <c r="T4" s="2">
        <f t="shared" ref="T4:T8" si="1">L4-SUM(M4:S4)</f>
        <v>18400</v>
      </c>
      <c r="U4" s="34" t="s">
        <v>59</v>
      </c>
      <c r="V4" s="1"/>
      <c r="Y4" s="2">
        <f t="shared" ref="Y4:Y8" si="2">L4+SUM(V4:X4)</f>
        <v>18958</v>
      </c>
    </row>
    <row r="5" spans="1:25" ht="31.2" customHeight="1" x14ac:dyDescent="0.3">
      <c r="A5" s="35" t="s">
        <v>45</v>
      </c>
      <c r="B5" s="36" t="s">
        <v>41</v>
      </c>
      <c r="C5" s="23" t="s">
        <v>19</v>
      </c>
      <c r="D5" s="7" t="s">
        <v>42</v>
      </c>
      <c r="E5" s="29" t="s">
        <v>17</v>
      </c>
      <c r="F5" s="27">
        <v>245</v>
      </c>
      <c r="G5" s="37">
        <v>43256</v>
      </c>
      <c r="H5" s="38">
        <v>1</v>
      </c>
      <c r="I5" s="36">
        <v>874</v>
      </c>
      <c r="J5" s="2">
        <v>635</v>
      </c>
      <c r="K5" s="3">
        <v>100</v>
      </c>
      <c r="L5" s="5">
        <f t="shared" si="0"/>
        <v>1609</v>
      </c>
      <c r="M5" s="57"/>
      <c r="O5" s="6"/>
      <c r="P5" s="3">
        <v>95</v>
      </c>
      <c r="S5" s="2">
        <v>11</v>
      </c>
      <c r="T5" s="2">
        <f t="shared" si="1"/>
        <v>1503</v>
      </c>
      <c r="U5" s="34" t="s">
        <v>18</v>
      </c>
      <c r="V5" s="1">
        <v>512</v>
      </c>
      <c r="X5" s="2">
        <v>412</v>
      </c>
      <c r="Y5" s="2">
        <f t="shared" si="2"/>
        <v>2533</v>
      </c>
    </row>
    <row r="6" spans="1:25" ht="31.2" customHeight="1" x14ac:dyDescent="0.3">
      <c r="A6" s="35" t="s">
        <v>46</v>
      </c>
      <c r="B6" s="62" t="s">
        <v>49</v>
      </c>
      <c r="C6" s="60" t="s">
        <v>47</v>
      </c>
      <c r="D6" s="7" t="s">
        <v>20</v>
      </c>
      <c r="E6" s="29" t="s">
        <v>22</v>
      </c>
      <c r="F6" s="27">
        <v>170</v>
      </c>
      <c r="G6" s="61" t="s">
        <v>50</v>
      </c>
      <c r="H6" s="38"/>
      <c r="I6" s="36"/>
      <c r="L6" s="5">
        <f t="shared" si="0"/>
        <v>0</v>
      </c>
      <c r="M6" s="57"/>
      <c r="O6" s="6"/>
      <c r="T6" s="2">
        <f t="shared" si="1"/>
        <v>0</v>
      </c>
      <c r="U6" s="34"/>
      <c r="V6" s="1">
        <v>270</v>
      </c>
      <c r="X6" s="2">
        <v>217</v>
      </c>
      <c r="Y6" s="2">
        <f t="shared" si="2"/>
        <v>487</v>
      </c>
    </row>
    <row r="7" spans="1:25" ht="31.2" customHeight="1" x14ac:dyDescent="0.3">
      <c r="A7" s="35" t="s">
        <v>53</v>
      </c>
      <c r="B7" s="36" t="s">
        <v>54</v>
      </c>
      <c r="C7" s="23" t="s">
        <v>55</v>
      </c>
      <c r="D7" s="7" t="s">
        <v>48</v>
      </c>
      <c r="E7" s="29" t="s">
        <v>51</v>
      </c>
      <c r="F7" s="27">
        <v>190</v>
      </c>
      <c r="G7" s="63" t="s">
        <v>52</v>
      </c>
      <c r="H7" s="38"/>
      <c r="I7" s="64"/>
      <c r="J7" s="32"/>
      <c r="K7" s="33"/>
      <c r="L7" s="5">
        <f t="shared" si="0"/>
        <v>0</v>
      </c>
      <c r="M7" s="57"/>
      <c r="O7" s="6"/>
      <c r="T7" s="2">
        <f t="shared" si="1"/>
        <v>0</v>
      </c>
      <c r="U7" s="34"/>
      <c r="V7" s="1">
        <v>342</v>
      </c>
      <c r="X7" s="2">
        <v>289</v>
      </c>
      <c r="Y7" s="2">
        <f t="shared" si="2"/>
        <v>631</v>
      </c>
    </row>
    <row r="8" spans="1:25" ht="31.2" customHeight="1" thickBot="1" x14ac:dyDescent="0.35">
      <c r="A8" s="40" t="s">
        <v>56</v>
      </c>
      <c r="B8" s="41" t="s">
        <v>57</v>
      </c>
      <c r="C8" s="42" t="s">
        <v>58</v>
      </c>
      <c r="D8" s="43" t="s">
        <v>21</v>
      </c>
      <c r="E8" s="45" t="s">
        <v>22</v>
      </c>
      <c r="F8" s="45">
        <v>245</v>
      </c>
      <c r="G8" s="46">
        <v>43228</v>
      </c>
      <c r="H8" s="47"/>
      <c r="I8" s="41"/>
      <c r="J8" s="41"/>
      <c r="K8" s="47"/>
      <c r="L8" s="48">
        <f t="shared" si="0"/>
        <v>0</v>
      </c>
      <c r="M8" s="58"/>
      <c r="N8" s="47"/>
      <c r="O8" s="49"/>
      <c r="P8" s="47"/>
      <c r="Q8" s="47"/>
      <c r="R8" s="47"/>
      <c r="S8" s="44"/>
      <c r="T8" s="41">
        <f t="shared" si="1"/>
        <v>0</v>
      </c>
      <c r="U8" s="50"/>
      <c r="V8" s="49">
        <v>40</v>
      </c>
      <c r="W8" s="41"/>
      <c r="X8" s="41">
        <v>32</v>
      </c>
      <c r="Y8" s="41">
        <f t="shared" si="2"/>
        <v>72</v>
      </c>
    </row>
    <row r="9" spans="1:25" s="15" customFormat="1" ht="29.4" customHeight="1" thickTop="1" x14ac:dyDescent="0.3">
      <c r="A9" s="65" t="s">
        <v>15</v>
      </c>
      <c r="B9" s="65"/>
      <c r="C9" s="55"/>
      <c r="E9" s="55"/>
      <c r="F9" s="55"/>
      <c r="H9" s="25">
        <f t="shared" ref="H9:T9" si="3">SUM(H3:H8)</f>
        <v>16</v>
      </c>
      <c r="I9" s="25">
        <f t="shared" si="3"/>
        <v>11406</v>
      </c>
      <c r="J9" s="25">
        <f t="shared" si="3"/>
        <v>8915</v>
      </c>
      <c r="K9" s="25">
        <f t="shared" si="3"/>
        <v>1600</v>
      </c>
      <c r="L9" s="25">
        <f t="shared" si="3"/>
        <v>21921</v>
      </c>
      <c r="M9" s="56">
        <f t="shared" si="3"/>
        <v>231</v>
      </c>
      <c r="N9" s="25">
        <f t="shared" si="3"/>
        <v>0</v>
      </c>
      <c r="O9" s="25">
        <f t="shared" si="3"/>
        <v>0</v>
      </c>
      <c r="P9" s="56">
        <f t="shared" si="3"/>
        <v>716</v>
      </c>
      <c r="Q9" s="25">
        <f t="shared" si="3"/>
        <v>0</v>
      </c>
      <c r="R9" s="25">
        <f t="shared" si="3"/>
        <v>0</v>
      </c>
      <c r="S9" s="25">
        <f t="shared" si="3"/>
        <v>11</v>
      </c>
      <c r="T9" s="25">
        <f t="shared" si="3"/>
        <v>20963</v>
      </c>
      <c r="U9" s="25"/>
      <c r="V9" s="59">
        <f>SUM(V3:V8)</f>
        <v>1986</v>
      </c>
      <c r="W9" s="59">
        <f>SUM(W3:W8)</f>
        <v>0</v>
      </c>
      <c r="X9" s="59">
        <f>SUM(X3:X8)</f>
        <v>1611</v>
      </c>
      <c r="Y9" s="54">
        <f>SUM(Y3:Y8)</f>
        <v>25518</v>
      </c>
    </row>
    <row r="10" spans="1:25" s="26" customFormat="1" ht="24" customHeight="1" x14ac:dyDescent="0.3">
      <c r="A10" s="52" t="s">
        <v>43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53"/>
      <c r="W10" s="53"/>
      <c r="X10" s="53"/>
      <c r="Y10" s="53"/>
    </row>
    <row r="11" spans="1:25" customFormat="1" x14ac:dyDescent="0.3">
      <c r="A11" s="16" t="s">
        <v>44</v>
      </c>
      <c r="B11" s="17"/>
      <c r="C11" s="24"/>
      <c r="D11" s="19"/>
      <c r="E11" s="18"/>
      <c r="F11" s="20"/>
      <c r="G11" s="20"/>
      <c r="H11" s="20"/>
      <c r="I11" s="20"/>
      <c r="J11" s="18"/>
      <c r="K11" s="18"/>
      <c r="L11" s="18"/>
      <c r="M11" s="1"/>
      <c r="N11" s="18"/>
      <c r="O11" s="21"/>
      <c r="U11" s="22"/>
      <c r="V11" s="22"/>
    </row>
  </sheetData>
  <mergeCells count="2">
    <mergeCell ref="A1:Y1"/>
    <mergeCell ref="A9:B9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10705  (2)</vt:lpstr>
      <vt:lpstr>'10705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2018-06-13T03:41:51Z</cp:lastPrinted>
  <dcterms:created xsi:type="dcterms:W3CDTF">2013-06-25T01:13:31Z</dcterms:created>
  <dcterms:modified xsi:type="dcterms:W3CDTF">2018-06-28T04:51:15Z</dcterms:modified>
</cp:coreProperties>
</file>