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70628\"/>
    </mc:Choice>
  </mc:AlternateContent>
  <bookViews>
    <workbookView xWindow="240" yWindow="120" windowWidth="14616" windowHeight="7200"/>
  </bookViews>
  <sheets>
    <sheet name="10706 (2)" sheetId="6" r:id="rId1"/>
  </sheets>
  <definedNames>
    <definedName name="_xlnm.Print_Titles" localSheetId="0">'10706 (2)'!$1:$2</definedName>
  </definedNames>
  <calcPr calcId="162913"/>
</workbook>
</file>

<file path=xl/calcChain.xml><?xml version="1.0" encoding="utf-8"?>
<calcChain xmlns="http://schemas.openxmlformats.org/spreadsheetml/2006/main">
  <c r="AA57" i="6" l="1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7" i="6"/>
  <c r="N7" i="6" s="1"/>
  <c r="O7" i="6" s="1"/>
  <c r="M9" i="6"/>
  <c r="N9" i="6" s="1"/>
  <c r="O9" i="6" s="1"/>
  <c r="M46" i="6"/>
  <c r="N46" i="6" s="1"/>
  <c r="O46" i="6" s="1"/>
  <c r="M5" i="6"/>
  <c r="N5" i="6" s="1"/>
  <c r="O5" i="6" s="1"/>
  <c r="M51" i="6"/>
  <c r="N51" i="6" s="1"/>
  <c r="O51" i="6" s="1"/>
  <c r="M31" i="6"/>
  <c r="N31" i="6" s="1"/>
  <c r="O31" i="6" s="1"/>
  <c r="M30" i="6"/>
  <c r="N30" i="6" s="1"/>
  <c r="O30" i="6" s="1"/>
  <c r="M13" i="6"/>
  <c r="N13" i="6" s="1"/>
  <c r="O13" i="6" s="1"/>
  <c r="M3" i="6"/>
  <c r="N3" i="6" s="1"/>
  <c r="O3" i="6" s="1"/>
  <c r="M55" i="6"/>
  <c r="N55" i="6" s="1"/>
  <c r="O55" i="6" s="1"/>
  <c r="M29" i="6"/>
  <c r="N29" i="6" s="1"/>
  <c r="O29" i="6" s="1"/>
  <c r="M28" i="6"/>
  <c r="N28" i="6" s="1"/>
  <c r="O28" i="6" s="1"/>
  <c r="M27" i="6"/>
  <c r="N27" i="6" s="1"/>
  <c r="O27" i="6" s="1"/>
  <c r="M26" i="6"/>
  <c r="N26" i="6" s="1"/>
  <c r="O26" i="6" s="1"/>
  <c r="M54" i="6"/>
  <c r="N54" i="6" s="1"/>
  <c r="O54" i="6" s="1"/>
  <c r="M24" i="6"/>
  <c r="N24" i="6" s="1"/>
  <c r="O24" i="6" s="1"/>
  <c r="M53" i="6"/>
  <c r="N53" i="6" s="1"/>
  <c r="O53" i="6" s="1"/>
  <c r="M49" i="6"/>
  <c r="N49" i="6" s="1"/>
  <c r="O49" i="6" s="1"/>
  <c r="M44" i="6"/>
  <c r="N44" i="6" s="1"/>
  <c r="O44" i="6" s="1"/>
  <c r="N22" i="6"/>
  <c r="O22" i="6" s="1"/>
  <c r="N21" i="6"/>
  <c r="O21" i="6" s="1"/>
  <c r="N20" i="6"/>
  <c r="O20" i="6" s="1"/>
  <c r="N19" i="6"/>
  <c r="O19" i="6" s="1"/>
  <c r="M18" i="6"/>
  <c r="N18" i="6" s="1"/>
  <c r="O18" i="6" s="1"/>
  <c r="N17" i="6"/>
  <c r="O17" i="6" s="1"/>
  <c r="W17" i="6" s="1"/>
  <c r="M17" i="6"/>
  <c r="M16" i="6"/>
  <c r="N16" i="6" s="1"/>
  <c r="O16" i="6" s="1"/>
  <c r="N15" i="6"/>
  <c r="O15" i="6" s="1"/>
  <c r="M33" i="6"/>
  <c r="N33" i="6" s="1"/>
  <c r="O33" i="6" s="1"/>
  <c r="M43" i="6"/>
  <c r="N43" i="6" s="1"/>
  <c r="O43" i="6" s="1"/>
  <c r="M42" i="6"/>
  <c r="N42" i="6" s="1"/>
  <c r="O42" i="6" s="1"/>
  <c r="W42" i="6" s="1"/>
  <c r="M11" i="6"/>
  <c r="N11" i="6" s="1"/>
  <c r="O11" i="6" s="1"/>
  <c r="M41" i="6"/>
  <c r="N41" i="6" s="1"/>
  <c r="O41" i="6" s="1"/>
  <c r="M48" i="6"/>
  <c r="N48" i="6" s="1"/>
  <c r="O48" i="6" s="1"/>
  <c r="M39" i="6"/>
  <c r="N39" i="6" s="1"/>
  <c r="N38" i="6"/>
  <c r="O38" i="6" s="1"/>
  <c r="N37" i="6"/>
  <c r="O37" i="6" s="1"/>
  <c r="N36" i="6"/>
  <c r="O36" i="6" s="1"/>
  <c r="N35" i="6"/>
  <c r="O35" i="6" s="1"/>
  <c r="AA36" i="6" l="1"/>
  <c r="W36" i="6"/>
  <c r="W38" i="6"/>
  <c r="AA38" i="6"/>
  <c r="AA16" i="6"/>
  <c r="W16" i="6"/>
  <c r="W7" i="6"/>
  <c r="AA7" i="6"/>
  <c r="AA27" i="6"/>
  <c r="W27" i="6"/>
  <c r="W30" i="6"/>
  <c r="AA30" i="6"/>
  <c r="AA35" i="6"/>
  <c r="W35" i="6"/>
  <c r="W44" i="6"/>
  <c r="AA44" i="6"/>
  <c r="AA31" i="6"/>
  <c r="W31" i="6"/>
  <c r="W49" i="6"/>
  <c r="AA49" i="6"/>
  <c r="AA28" i="6"/>
  <c r="W28" i="6"/>
  <c r="AA51" i="6"/>
  <c r="W51" i="6"/>
  <c r="AA26" i="6"/>
  <c r="W26" i="6"/>
  <c r="W53" i="6"/>
  <c r="AA53" i="6"/>
  <c r="AA43" i="6"/>
  <c r="W43" i="6"/>
  <c r="AA48" i="6"/>
  <c r="W48" i="6"/>
  <c r="AA24" i="6"/>
  <c r="W24" i="6"/>
  <c r="W46" i="6"/>
  <c r="AA46" i="6"/>
  <c r="AA11" i="6"/>
  <c r="W11" i="6"/>
  <c r="AA21" i="6"/>
  <c r="W21" i="6"/>
  <c r="AA13" i="6"/>
  <c r="W13" i="6"/>
  <c r="AA22" i="6"/>
  <c r="W22" i="6"/>
  <c r="O39" i="6"/>
  <c r="W29" i="6"/>
  <c r="AA29" i="6"/>
  <c r="AA18" i="6"/>
  <c r="W18" i="6"/>
  <c r="W55" i="6"/>
  <c r="AA55" i="6"/>
  <c r="AA5" i="6"/>
  <c r="W5" i="6"/>
  <c r="AA33" i="6"/>
  <c r="W33" i="6"/>
  <c r="AA19" i="6"/>
  <c r="W19" i="6"/>
  <c r="W3" i="6"/>
  <c r="AA3" i="6"/>
  <c r="AA37" i="6"/>
  <c r="W37" i="6"/>
  <c r="W41" i="6"/>
  <c r="AA41" i="6"/>
  <c r="AA15" i="6"/>
  <c r="W15" i="6"/>
  <c r="AA20" i="6"/>
  <c r="W20" i="6"/>
  <c r="AA54" i="6"/>
  <c r="W54" i="6"/>
  <c r="AA9" i="6"/>
  <c r="W9" i="6"/>
  <c r="AA42" i="6"/>
  <c r="AA17" i="6"/>
  <c r="W39" i="6" l="1"/>
  <c r="AA39" i="6"/>
</calcChain>
</file>

<file path=xl/sharedStrings.xml><?xml version="1.0" encoding="utf-8"?>
<sst xmlns="http://schemas.openxmlformats.org/spreadsheetml/2006/main" count="197" uniqueCount="120">
  <si>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</si>
  <si>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</si>
  <si>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</si>
  <si>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</si>
  <si>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</si>
  <si>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</si>
  <si>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</si>
  <si>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</si>
  <si>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</si>
  <si>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</si>
  <si>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</si>
  <si>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</si>
  <si>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</si>
  <si>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</si>
  <si>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</si>
  <si>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導師時間</t>
    <phoneticPr fontId="3" type="noConversion"/>
  </si>
  <si>
    <t>退勞保自付</t>
    <phoneticPr fontId="3" type="noConversion"/>
  </si>
  <si>
    <t>實領金額</t>
    <phoneticPr fontId="4" type="noConversion"/>
  </si>
  <si>
    <t>臺南市北區文元國小年107年6月份鐘點代課費印領清冊</t>
    <phoneticPr fontId="4" type="noConversion"/>
  </si>
  <si>
    <t>5月勞保代扣</t>
    <phoneticPr fontId="3" type="noConversion"/>
  </si>
  <si>
    <t>5月健保代扣</t>
    <phoneticPr fontId="3" type="noConversion"/>
  </si>
  <si>
    <t>5月勞退代扣</t>
    <phoneticPr fontId="3" type="noConversion"/>
  </si>
  <si>
    <t>6月勞保代扣</t>
  </si>
  <si>
    <t>6月健保代扣</t>
  </si>
  <si>
    <t>6月勞退代扣</t>
  </si>
  <si>
    <t>5月勞保機補</t>
    <phoneticPr fontId="3" type="noConversion"/>
  </si>
  <si>
    <t>5月健保機補</t>
    <phoneticPr fontId="3" type="noConversion"/>
  </si>
  <si>
    <t>5月勞退機補</t>
    <phoneticPr fontId="3" type="noConversion"/>
  </si>
  <si>
    <t>黃榆甯</t>
    <phoneticPr fontId="3" type="noConversion"/>
  </si>
  <si>
    <t>婚假</t>
    <phoneticPr fontId="3" type="noConversion"/>
  </si>
  <si>
    <t>劉冠穎</t>
    <phoneticPr fontId="3" type="noConversion"/>
  </si>
  <si>
    <t>6/1、8</t>
    <phoneticPr fontId="3" type="noConversion"/>
  </si>
  <si>
    <t>6/4、11</t>
    <phoneticPr fontId="3" type="noConversion"/>
  </si>
  <si>
    <t>6/5、12</t>
    <phoneticPr fontId="3" type="noConversion"/>
  </si>
  <si>
    <t>6/6、13</t>
    <phoneticPr fontId="3" type="noConversion"/>
  </si>
  <si>
    <t>6/7</t>
    <phoneticPr fontId="3" type="noConversion"/>
  </si>
  <si>
    <t>葉竺蓮</t>
    <phoneticPr fontId="3" type="noConversion"/>
  </si>
  <si>
    <t>公假</t>
    <phoneticPr fontId="3" type="noConversion"/>
  </si>
  <si>
    <t>黃滄富</t>
    <phoneticPr fontId="3" type="noConversion"/>
  </si>
  <si>
    <t>6/14</t>
    <phoneticPr fontId="3" type="noConversion"/>
  </si>
  <si>
    <t>楊家慧</t>
    <phoneticPr fontId="3" type="noConversion"/>
  </si>
  <si>
    <t>林志鴻</t>
    <phoneticPr fontId="3" type="noConversion"/>
  </si>
  <si>
    <t>6/4</t>
    <phoneticPr fontId="3" type="noConversion"/>
  </si>
  <si>
    <t>胡融昀</t>
    <phoneticPr fontId="3" type="noConversion"/>
  </si>
  <si>
    <t>黃献瑞</t>
    <phoneticPr fontId="3" type="noConversion"/>
  </si>
  <si>
    <t>6/1</t>
    <phoneticPr fontId="3" type="noConversion"/>
  </si>
  <si>
    <t>黃淑慧</t>
    <phoneticPr fontId="3" type="noConversion"/>
  </si>
  <si>
    <t>陳美吟</t>
    <phoneticPr fontId="3" type="noConversion"/>
  </si>
  <si>
    <t>育嬰假</t>
  </si>
  <si>
    <t>陳怡君</t>
    <phoneticPr fontId="3" type="noConversion"/>
  </si>
  <si>
    <t>6/5</t>
    <phoneticPr fontId="3" type="noConversion"/>
  </si>
  <si>
    <t>6/7</t>
    <phoneticPr fontId="3" type="noConversion"/>
  </si>
  <si>
    <t>6/11、25</t>
    <phoneticPr fontId="3" type="noConversion"/>
  </si>
  <si>
    <t>6/12、19、26</t>
    <phoneticPr fontId="3" type="noConversion"/>
  </si>
  <si>
    <t>6/14、21、28</t>
    <phoneticPr fontId="3" type="noConversion"/>
  </si>
  <si>
    <t>6/15、22、29</t>
    <phoneticPr fontId="3" type="noConversion"/>
  </si>
  <si>
    <t>李雅筑</t>
    <phoneticPr fontId="3" type="noConversion"/>
  </si>
  <si>
    <t>6/20</t>
    <phoneticPr fontId="3" type="noConversion"/>
  </si>
  <si>
    <t>葉竺蓮</t>
    <phoneticPr fontId="3" type="noConversion"/>
  </si>
  <si>
    <t>公假</t>
    <phoneticPr fontId="3" type="noConversion"/>
  </si>
  <si>
    <t>施雅玲</t>
    <phoneticPr fontId="3" type="noConversion"/>
  </si>
  <si>
    <t>6/5</t>
    <phoneticPr fontId="3" type="noConversion"/>
  </si>
  <si>
    <t>賴瀅聿</t>
    <phoneticPr fontId="3" type="noConversion"/>
  </si>
  <si>
    <t>張幼君</t>
    <phoneticPr fontId="3" type="noConversion"/>
  </si>
  <si>
    <t>公假</t>
    <phoneticPr fontId="3" type="noConversion"/>
  </si>
  <si>
    <t>6/8</t>
    <phoneticPr fontId="3" type="noConversion"/>
  </si>
  <si>
    <t>陳淑玲</t>
    <phoneticPr fontId="3" type="noConversion"/>
  </si>
  <si>
    <t>陸金玫</t>
    <phoneticPr fontId="3" type="noConversion"/>
  </si>
  <si>
    <t>陳佳菱</t>
    <phoneticPr fontId="3" type="noConversion"/>
  </si>
  <si>
    <t>喪假</t>
    <phoneticPr fontId="3" type="noConversion"/>
  </si>
  <si>
    <t>6/6</t>
    <phoneticPr fontId="3" type="noConversion"/>
  </si>
  <si>
    <t>6/12</t>
    <phoneticPr fontId="3" type="noConversion"/>
  </si>
  <si>
    <t>6/19</t>
    <phoneticPr fontId="3" type="noConversion"/>
  </si>
  <si>
    <t>6/1、8</t>
    <phoneticPr fontId="3" type="noConversion"/>
  </si>
  <si>
    <t>劉慈雯</t>
    <phoneticPr fontId="3" type="noConversion"/>
  </si>
  <si>
    <t>6/14</t>
    <phoneticPr fontId="3" type="noConversion"/>
  </si>
  <si>
    <t>賴瀅聿</t>
    <phoneticPr fontId="3" type="noConversion"/>
  </si>
  <si>
    <t>宋雅文</t>
    <phoneticPr fontId="4" type="noConversion"/>
  </si>
  <si>
    <t>公假</t>
    <phoneticPr fontId="4" type="noConversion"/>
  </si>
  <si>
    <t>李雅筑</t>
    <phoneticPr fontId="4" type="noConversion"/>
  </si>
  <si>
    <t>6/21</t>
    <phoneticPr fontId="3" type="noConversion"/>
  </si>
  <si>
    <t>賀憶娥</t>
    <phoneticPr fontId="3" type="noConversion"/>
  </si>
  <si>
    <t>6/28</t>
    <phoneticPr fontId="3" type="noConversion"/>
  </si>
  <si>
    <t>徐雅雯</t>
    <phoneticPr fontId="4" type="noConversion"/>
  </si>
  <si>
    <t>陸金玫</t>
    <phoneticPr fontId="3" type="noConversion"/>
  </si>
  <si>
    <t>6/26</t>
    <phoneticPr fontId="3" type="noConversion"/>
  </si>
  <si>
    <t>6/29</t>
    <phoneticPr fontId="3" type="noConversion"/>
  </si>
  <si>
    <t>潘旻倩</t>
    <phoneticPr fontId="4" type="noConversion"/>
  </si>
  <si>
    <t>林長欣</t>
    <phoneticPr fontId="4" type="noConversion"/>
  </si>
  <si>
    <t>5/4</t>
    <phoneticPr fontId="4" type="noConversion"/>
  </si>
  <si>
    <t>林小萍</t>
  </si>
  <si>
    <t>公假</t>
  </si>
  <si>
    <t>鄭如真</t>
  </si>
  <si>
    <t>5/11</t>
  </si>
  <si>
    <t>葉乃華</t>
    <phoneticPr fontId="3" type="noConversion"/>
  </si>
  <si>
    <t>溫弘德</t>
    <phoneticPr fontId="3" type="noConversion"/>
  </si>
  <si>
    <t>5/4</t>
    <phoneticPr fontId="3" type="noConversion"/>
  </si>
  <si>
    <t>邱蘭雅</t>
    <phoneticPr fontId="3" type="noConversion"/>
  </si>
  <si>
    <t>蘇瑋婷</t>
    <phoneticPr fontId="3" type="noConversion"/>
  </si>
  <si>
    <t>5/2、3、4</t>
    <phoneticPr fontId="3" type="noConversion"/>
  </si>
  <si>
    <t>林幸儀</t>
    <phoneticPr fontId="3" type="noConversion"/>
  </si>
  <si>
    <t>許隨耀</t>
    <phoneticPr fontId="3" type="noConversion"/>
  </si>
  <si>
    <t>5/16~18</t>
    <phoneticPr fontId="3" type="noConversion"/>
  </si>
  <si>
    <t>宋雅文 合計</t>
  </si>
  <si>
    <t>林小萍 合計</t>
  </si>
  <si>
    <t>林幸儀 合計</t>
  </si>
  <si>
    <t>邱蘭雅 合計</t>
  </si>
  <si>
    <t>胡融昀 合計</t>
  </si>
  <si>
    <t>徐雅雯 合計</t>
  </si>
  <si>
    <t>陳美吟 合計</t>
  </si>
  <si>
    <t>陳淑玲 合計</t>
  </si>
  <si>
    <t>陸金玫 合計</t>
  </si>
  <si>
    <t>黃淑慧 合計</t>
  </si>
  <si>
    <t>黃榆甯 合計</t>
  </si>
  <si>
    <t>楊家慧 合計</t>
  </si>
  <si>
    <t>葉乃華 合計</t>
  </si>
  <si>
    <t>葉竺蓮 合計</t>
  </si>
  <si>
    <t>潘旻倩 合計</t>
  </si>
  <si>
    <t>賴瀅聿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</si>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</sst>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&quot;月&quot;d&quot;日&quot;"/>
    <numFmt numFmtId="178" formatCode="#,##0_ 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6" fontId="5" fillId="0" borderId="3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178" fontId="5" fillId="0" borderId="0" xfId="0" applyNumberFormat="1" applyFont="1" applyFill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176" fontId="7" fillId="0" borderId="0" xfId="0" applyNumberFormat="1" applyFont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topLeftCell="A40" zoomScaleNormal="100" workbookViewId="0">
      <selection activeCell="R25" sqref="R25"/>
    </sheetView>
  </sheetViews>
  <sheetFormatPr defaultColWidth="8.77734375" defaultRowHeight="16.2" outlineLevelRow="2"/>
  <cols>
    <col min="1" max="1" width="12.33203125" style="4" customWidth="1"/>
    <col min="2" max="2" width="5.44140625" style="8" customWidth="1"/>
    <col min="3" max="3" width="7.6640625" style="4" customWidth="1"/>
    <col min="4" max="4" width="5.33203125" style="22" customWidth="1"/>
    <col min="5" max="11" width="5.21875" style="8" customWidth="1"/>
    <col min="12" max="12" width="3.44140625" style="8" customWidth="1"/>
    <col min="13" max="14" width="3.44140625" style="4" customWidth="1"/>
    <col min="15" max="15" width="6" style="25" customWidth="1"/>
    <col min="16" max="21" width="4.33203125" style="4" customWidth="1"/>
    <col min="22" max="22" width="4.5546875" style="4" customWidth="1"/>
    <col min="23" max="23" width="7" style="4" customWidth="1"/>
    <col min="24" max="26" width="4.33203125" style="4" customWidth="1"/>
    <col min="27" max="27" width="8.33203125" style="4" customWidth="1"/>
    <col min="28" max="16384" width="8.77734375" style="4"/>
  </cols>
  <sheetData>
    <row r="1" spans="1:27" s="5" customFormat="1" ht="27.6" customHeight="1">
      <c r="A1" s="67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s="17" customFormat="1" ht="43.2" customHeight="1">
      <c r="A2" s="27" t="s">
        <v>12</v>
      </c>
      <c r="B2" s="37" t="s">
        <v>0</v>
      </c>
      <c r="C2" s="27" t="s">
        <v>1</v>
      </c>
      <c r="D2" s="28" t="s">
        <v>11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13</v>
      </c>
      <c r="L2" s="59" t="s">
        <v>15</v>
      </c>
      <c r="M2" s="59" t="s">
        <v>8</v>
      </c>
      <c r="N2" s="60" t="s">
        <v>9</v>
      </c>
      <c r="O2" s="41" t="s">
        <v>10</v>
      </c>
      <c r="P2" s="16" t="s">
        <v>19</v>
      </c>
      <c r="Q2" s="16" t="s">
        <v>20</v>
      </c>
      <c r="R2" s="16" t="s">
        <v>21</v>
      </c>
      <c r="S2" s="16" t="s">
        <v>22</v>
      </c>
      <c r="T2" s="16" t="s">
        <v>23</v>
      </c>
      <c r="U2" s="16" t="s">
        <v>24</v>
      </c>
      <c r="V2" s="15" t="s">
        <v>16</v>
      </c>
      <c r="W2" s="16" t="s">
        <v>17</v>
      </c>
      <c r="X2" s="15" t="s">
        <v>25</v>
      </c>
      <c r="Y2" s="15" t="s">
        <v>26</v>
      </c>
      <c r="Z2" s="15" t="s">
        <v>27</v>
      </c>
      <c r="AA2" s="15" t="s">
        <v>14</v>
      </c>
    </row>
    <row r="3" spans="1:27" s="5" customFormat="1" ht="22.8" customHeight="1" outlineLevel="2">
      <c r="A3" s="20" t="s">
        <v>77</v>
      </c>
      <c r="B3" s="20" t="s">
        <v>78</v>
      </c>
      <c r="C3" s="20" t="s">
        <v>79</v>
      </c>
      <c r="D3" s="31" t="s">
        <v>80</v>
      </c>
      <c r="E3" s="20">
        <v>201</v>
      </c>
      <c r="F3" s="20"/>
      <c r="G3" s="20"/>
      <c r="H3" s="20"/>
      <c r="I3" s="20"/>
      <c r="J3" s="20"/>
      <c r="K3" s="20"/>
      <c r="L3" s="20"/>
      <c r="M3" s="19">
        <f>COUNT(E3:K3)</f>
        <v>1</v>
      </c>
      <c r="N3" s="20">
        <f>SUM(M3:M3)</f>
        <v>1</v>
      </c>
      <c r="O3" s="24">
        <f>N3*260</f>
        <v>260</v>
      </c>
      <c r="P3" s="21">
        <v>41</v>
      </c>
      <c r="Q3" s="21"/>
      <c r="R3" s="1"/>
      <c r="S3" s="5">
        <v>11</v>
      </c>
      <c r="V3" s="35"/>
      <c r="W3" s="35">
        <f>O3-SUM(P3:V3)</f>
        <v>208</v>
      </c>
      <c r="X3" s="5">
        <v>145</v>
      </c>
      <c r="Z3" s="5">
        <v>112</v>
      </c>
      <c r="AA3" s="35">
        <f>O3+SUM(X3:Z3)</f>
        <v>517</v>
      </c>
    </row>
    <row r="4" spans="1:27" s="5" customFormat="1" ht="22.8" customHeight="1" outlineLevel="1">
      <c r="A4" s="48" t="s">
        <v>103</v>
      </c>
      <c r="B4" s="20"/>
      <c r="C4" s="20"/>
      <c r="D4" s="31"/>
      <c r="E4" s="20"/>
      <c r="F4" s="20"/>
      <c r="G4" s="20"/>
      <c r="H4" s="20"/>
      <c r="I4" s="20"/>
      <c r="J4" s="20"/>
      <c r="K4" s="20"/>
      <c r="L4" s="20"/>
      <c r="M4" s="19"/>
      <c r="N4" s="20">
        <f t="shared" ref="N4:AA4" si="0">SUBTOTAL(9,N3:N3)</f>
        <v>1</v>
      </c>
      <c r="O4" s="24">
        <f t="shared" si="0"/>
        <v>260</v>
      </c>
      <c r="P4" s="21">
        <f t="shared" si="0"/>
        <v>41</v>
      </c>
      <c r="Q4" s="21">
        <f t="shared" si="0"/>
        <v>0</v>
      </c>
      <c r="R4" s="1">
        <f t="shared" si="0"/>
        <v>0</v>
      </c>
      <c r="S4" s="5">
        <f t="shared" si="0"/>
        <v>11</v>
      </c>
      <c r="T4" s="5">
        <f t="shared" si="0"/>
        <v>0</v>
      </c>
      <c r="U4" s="5">
        <f t="shared" si="0"/>
        <v>0</v>
      </c>
      <c r="V4" s="35">
        <f t="shared" si="0"/>
        <v>0</v>
      </c>
      <c r="W4" s="35">
        <f t="shared" si="0"/>
        <v>208</v>
      </c>
      <c r="X4" s="5">
        <f t="shared" si="0"/>
        <v>145</v>
      </c>
      <c r="Y4" s="5">
        <f t="shared" si="0"/>
        <v>0</v>
      </c>
      <c r="Z4" s="5">
        <f t="shared" si="0"/>
        <v>112</v>
      </c>
      <c r="AA4" s="35">
        <f t="shared" si="0"/>
        <v>517</v>
      </c>
    </row>
    <row r="5" spans="1:27" s="5" customFormat="1" ht="22.8" customHeight="1" outlineLevel="2">
      <c r="A5" s="5" t="s">
        <v>90</v>
      </c>
      <c r="B5" s="5" t="s">
        <v>91</v>
      </c>
      <c r="C5" s="5" t="s">
        <v>92</v>
      </c>
      <c r="D5" s="31" t="s">
        <v>93</v>
      </c>
      <c r="E5" s="20"/>
      <c r="F5" s="20"/>
      <c r="G5" s="20"/>
      <c r="H5" s="20"/>
      <c r="I5" s="20"/>
      <c r="J5" s="20"/>
      <c r="K5" s="20"/>
      <c r="L5" s="20"/>
      <c r="M5" s="19">
        <f>COUNT(E5:K5)</f>
        <v>0</v>
      </c>
      <c r="N5" s="20">
        <f>SUM(M5:M5)</f>
        <v>0</v>
      </c>
      <c r="O5" s="24">
        <f>N5*260</f>
        <v>0</v>
      </c>
      <c r="P5" s="21"/>
      <c r="Q5" s="21"/>
      <c r="R5" s="1"/>
      <c r="V5" s="35"/>
      <c r="W5" s="35">
        <f>O5-SUM(P5:V5)</f>
        <v>0</v>
      </c>
      <c r="X5" s="5">
        <v>78</v>
      </c>
      <c r="Z5" s="5">
        <v>64</v>
      </c>
      <c r="AA5" s="35">
        <f>O5+SUM(X5:Z5)</f>
        <v>142</v>
      </c>
    </row>
    <row r="6" spans="1:27" s="5" customFormat="1" ht="22.8" customHeight="1" outlineLevel="1">
      <c r="A6" s="30" t="s">
        <v>104</v>
      </c>
      <c r="D6" s="31"/>
      <c r="E6" s="20"/>
      <c r="F6" s="20"/>
      <c r="G6" s="20"/>
      <c r="H6" s="20"/>
      <c r="I6" s="20"/>
      <c r="J6" s="20"/>
      <c r="K6" s="20"/>
      <c r="L6" s="20"/>
      <c r="M6" s="19"/>
      <c r="N6" s="20">
        <f t="shared" ref="N6:AA6" si="1">SUBTOTAL(9,N5:N5)</f>
        <v>0</v>
      </c>
      <c r="O6" s="24">
        <f t="shared" si="1"/>
        <v>0</v>
      </c>
      <c r="P6" s="21">
        <f t="shared" si="1"/>
        <v>0</v>
      </c>
      <c r="Q6" s="21">
        <f t="shared" si="1"/>
        <v>0</v>
      </c>
      <c r="R6" s="1">
        <f t="shared" si="1"/>
        <v>0</v>
      </c>
      <c r="S6" s="5">
        <f t="shared" si="1"/>
        <v>0</v>
      </c>
      <c r="T6" s="5">
        <f t="shared" si="1"/>
        <v>0</v>
      </c>
      <c r="U6" s="5">
        <f t="shared" si="1"/>
        <v>0</v>
      </c>
      <c r="V6" s="35">
        <f t="shared" si="1"/>
        <v>0</v>
      </c>
      <c r="W6" s="35">
        <f t="shared" si="1"/>
        <v>0</v>
      </c>
      <c r="X6" s="5">
        <f t="shared" si="1"/>
        <v>78</v>
      </c>
      <c r="Y6" s="5">
        <f t="shared" si="1"/>
        <v>0</v>
      </c>
      <c r="Z6" s="5">
        <f t="shared" si="1"/>
        <v>64</v>
      </c>
      <c r="AA6" s="35">
        <f t="shared" si="1"/>
        <v>142</v>
      </c>
    </row>
    <row r="7" spans="1:27" s="5" customFormat="1" ht="22.8" customHeight="1" outlineLevel="2">
      <c r="A7" s="43" t="s">
        <v>100</v>
      </c>
      <c r="B7" s="43" t="s">
        <v>69</v>
      </c>
      <c r="C7" s="43" t="s">
        <v>101</v>
      </c>
      <c r="D7" s="46" t="s">
        <v>102</v>
      </c>
      <c r="E7" s="20"/>
      <c r="F7" s="20"/>
      <c r="G7" s="20"/>
      <c r="H7" s="20"/>
      <c r="I7" s="20"/>
      <c r="J7" s="20"/>
      <c r="K7" s="20"/>
      <c r="L7" s="20"/>
      <c r="M7" s="19">
        <f>COUNT(E7:K7)</f>
        <v>0</v>
      </c>
      <c r="N7" s="20">
        <f>SUM(M7:M7)</f>
        <v>0</v>
      </c>
      <c r="O7" s="24">
        <f>N7*260</f>
        <v>0</v>
      </c>
      <c r="P7" s="21"/>
      <c r="Q7" s="21"/>
      <c r="R7" s="1"/>
      <c r="S7" s="43"/>
      <c r="T7" s="43"/>
      <c r="U7" s="43"/>
      <c r="V7" s="56"/>
      <c r="W7" s="56">
        <f>O7-SUM(P7:V7)</f>
        <v>0</v>
      </c>
      <c r="X7" s="43">
        <v>215</v>
      </c>
      <c r="Y7" s="43"/>
      <c r="Z7" s="43">
        <v>173</v>
      </c>
      <c r="AA7" s="56">
        <f>O7+SUM(X7:Z7)</f>
        <v>388</v>
      </c>
    </row>
    <row r="8" spans="1:27" s="5" customFormat="1" ht="22.8" customHeight="1" outlineLevel="1">
      <c r="A8" s="57" t="s">
        <v>105</v>
      </c>
      <c r="B8" s="43"/>
      <c r="C8" s="43"/>
      <c r="D8" s="46"/>
      <c r="E8" s="20"/>
      <c r="F8" s="20"/>
      <c r="G8" s="20"/>
      <c r="H8" s="20"/>
      <c r="I8" s="20"/>
      <c r="J8" s="20"/>
      <c r="K8" s="20"/>
      <c r="L8" s="20"/>
      <c r="M8" s="19"/>
      <c r="N8" s="20">
        <f t="shared" ref="N8:AA8" si="2">SUBTOTAL(9,N7:N7)</f>
        <v>0</v>
      </c>
      <c r="O8" s="24">
        <f t="shared" si="2"/>
        <v>0</v>
      </c>
      <c r="P8" s="21">
        <f t="shared" si="2"/>
        <v>0</v>
      </c>
      <c r="Q8" s="21">
        <f t="shared" si="2"/>
        <v>0</v>
      </c>
      <c r="R8" s="1">
        <f t="shared" si="2"/>
        <v>0</v>
      </c>
      <c r="S8" s="43">
        <f t="shared" si="2"/>
        <v>0</v>
      </c>
      <c r="T8" s="43">
        <f t="shared" si="2"/>
        <v>0</v>
      </c>
      <c r="U8" s="43">
        <f t="shared" si="2"/>
        <v>0</v>
      </c>
      <c r="V8" s="56">
        <f t="shared" si="2"/>
        <v>0</v>
      </c>
      <c r="W8" s="56">
        <f t="shared" si="2"/>
        <v>0</v>
      </c>
      <c r="X8" s="43">
        <f t="shared" si="2"/>
        <v>215</v>
      </c>
      <c r="Y8" s="43">
        <f t="shared" si="2"/>
        <v>0</v>
      </c>
      <c r="Z8" s="43">
        <f t="shared" si="2"/>
        <v>173</v>
      </c>
      <c r="AA8" s="56">
        <f t="shared" si="2"/>
        <v>388</v>
      </c>
    </row>
    <row r="9" spans="1:27" s="5" customFormat="1" ht="22.8" customHeight="1" outlineLevel="2">
      <c r="A9" s="20" t="s">
        <v>97</v>
      </c>
      <c r="B9" s="38" t="s">
        <v>69</v>
      </c>
      <c r="C9" s="20" t="s">
        <v>98</v>
      </c>
      <c r="D9" s="46" t="s">
        <v>99</v>
      </c>
      <c r="E9" s="20"/>
      <c r="F9" s="20"/>
      <c r="G9" s="20"/>
      <c r="H9" s="20"/>
      <c r="I9" s="20"/>
      <c r="J9" s="20"/>
      <c r="K9" s="20"/>
      <c r="L9" s="20"/>
      <c r="M9" s="19">
        <f>COUNT(E9:K9)</f>
        <v>0</v>
      </c>
      <c r="N9" s="20">
        <f>SUM(M9:M9)</f>
        <v>0</v>
      </c>
      <c r="O9" s="24">
        <f>N9*260</f>
        <v>0</v>
      </c>
      <c r="P9" s="21"/>
      <c r="Q9" s="21"/>
      <c r="R9" s="1"/>
      <c r="V9" s="35"/>
      <c r="W9" s="35">
        <f>O9-SUM(P9:V9)</f>
        <v>0</v>
      </c>
      <c r="X9" s="5">
        <v>197</v>
      </c>
      <c r="Z9" s="5">
        <v>158</v>
      </c>
      <c r="AA9" s="35">
        <f>O9+SUM(X9:Z9)</f>
        <v>355</v>
      </c>
    </row>
    <row r="10" spans="1:27" s="5" customFormat="1" ht="22.8" customHeight="1" outlineLevel="1">
      <c r="A10" s="48" t="s">
        <v>106</v>
      </c>
      <c r="B10" s="38"/>
      <c r="C10" s="20"/>
      <c r="D10" s="46"/>
      <c r="E10" s="20"/>
      <c r="F10" s="20"/>
      <c r="G10" s="20"/>
      <c r="H10" s="20"/>
      <c r="I10" s="20"/>
      <c r="J10" s="20"/>
      <c r="K10" s="20"/>
      <c r="L10" s="20"/>
      <c r="M10" s="19"/>
      <c r="N10" s="20">
        <f t="shared" ref="N10:AA10" si="3">SUBTOTAL(9,N9:N9)</f>
        <v>0</v>
      </c>
      <c r="O10" s="24">
        <f t="shared" si="3"/>
        <v>0</v>
      </c>
      <c r="P10" s="21">
        <f t="shared" si="3"/>
        <v>0</v>
      </c>
      <c r="Q10" s="21">
        <f t="shared" si="3"/>
        <v>0</v>
      </c>
      <c r="R10" s="1">
        <f t="shared" si="3"/>
        <v>0</v>
      </c>
      <c r="S10" s="5">
        <f t="shared" si="3"/>
        <v>0</v>
      </c>
      <c r="T10" s="5">
        <f t="shared" si="3"/>
        <v>0</v>
      </c>
      <c r="U10" s="5">
        <f t="shared" si="3"/>
        <v>0</v>
      </c>
      <c r="V10" s="35">
        <f t="shared" si="3"/>
        <v>0</v>
      </c>
      <c r="W10" s="35">
        <f t="shared" si="3"/>
        <v>0</v>
      </c>
      <c r="X10" s="5">
        <f t="shared" si="3"/>
        <v>197</v>
      </c>
      <c r="Y10" s="5">
        <f t="shared" si="3"/>
        <v>0</v>
      </c>
      <c r="Z10" s="5">
        <f t="shared" si="3"/>
        <v>158</v>
      </c>
      <c r="AA10" s="35">
        <f t="shared" si="3"/>
        <v>355</v>
      </c>
    </row>
    <row r="11" spans="1:27" s="5" customFormat="1" ht="22.8" customHeight="1" outlineLevel="2">
      <c r="A11" s="20" t="s">
        <v>43</v>
      </c>
      <c r="B11" s="38" t="s">
        <v>37</v>
      </c>
      <c r="C11" s="20" t="s">
        <v>41</v>
      </c>
      <c r="D11" s="31" t="s">
        <v>42</v>
      </c>
      <c r="E11" s="39"/>
      <c r="F11" s="39"/>
      <c r="G11" s="20">
        <v>610</v>
      </c>
      <c r="H11" s="39"/>
      <c r="I11" s="39"/>
      <c r="J11" s="39"/>
      <c r="K11" s="39"/>
      <c r="L11" s="39"/>
      <c r="M11" s="19">
        <f>COUNT(E11:K11)</f>
        <v>1</v>
      </c>
      <c r="N11" s="20">
        <f>SUM(M11:M11)</f>
        <v>1</v>
      </c>
      <c r="O11" s="24">
        <f>N11*260</f>
        <v>260</v>
      </c>
      <c r="P11" s="21"/>
      <c r="Q11" s="21"/>
      <c r="R11" s="1"/>
      <c r="V11" s="35"/>
      <c r="W11" s="35">
        <f>O11-SUM(P11:V11)</f>
        <v>260</v>
      </c>
      <c r="AA11" s="35">
        <f>O11+SUM(X11:Z11)</f>
        <v>260</v>
      </c>
    </row>
    <row r="12" spans="1:27" s="5" customFormat="1" ht="22.8" customHeight="1" outlineLevel="1">
      <c r="A12" s="48" t="s">
        <v>107</v>
      </c>
      <c r="B12" s="38"/>
      <c r="C12" s="20"/>
      <c r="D12" s="31"/>
      <c r="E12" s="39"/>
      <c r="F12" s="39"/>
      <c r="G12" s="20"/>
      <c r="H12" s="39"/>
      <c r="I12" s="39"/>
      <c r="J12" s="39"/>
      <c r="K12" s="39"/>
      <c r="L12" s="39"/>
      <c r="M12" s="19"/>
      <c r="N12" s="20">
        <f t="shared" ref="N12:AA12" si="4">SUBTOTAL(9,N11:N11)</f>
        <v>1</v>
      </c>
      <c r="O12" s="24">
        <f t="shared" si="4"/>
        <v>260</v>
      </c>
      <c r="P12" s="21">
        <f t="shared" si="4"/>
        <v>0</v>
      </c>
      <c r="Q12" s="21">
        <f t="shared" si="4"/>
        <v>0</v>
      </c>
      <c r="R12" s="1">
        <f t="shared" si="4"/>
        <v>0</v>
      </c>
      <c r="S12" s="5">
        <f t="shared" si="4"/>
        <v>0</v>
      </c>
      <c r="T12" s="5">
        <f t="shared" si="4"/>
        <v>0</v>
      </c>
      <c r="U12" s="5">
        <f t="shared" si="4"/>
        <v>0</v>
      </c>
      <c r="V12" s="35">
        <f t="shared" si="4"/>
        <v>0</v>
      </c>
      <c r="W12" s="35">
        <f t="shared" si="4"/>
        <v>260</v>
      </c>
      <c r="X12" s="5">
        <f t="shared" si="4"/>
        <v>0</v>
      </c>
      <c r="Y12" s="5">
        <f t="shared" si="4"/>
        <v>0</v>
      </c>
      <c r="Z12" s="5">
        <f t="shared" si="4"/>
        <v>0</v>
      </c>
      <c r="AA12" s="35">
        <f t="shared" si="4"/>
        <v>260</v>
      </c>
    </row>
    <row r="13" spans="1:27" s="5" customFormat="1" ht="22.8" customHeight="1" outlineLevel="2">
      <c r="A13" s="20" t="s">
        <v>83</v>
      </c>
      <c r="B13" s="20" t="s">
        <v>78</v>
      </c>
      <c r="C13" s="47" t="s">
        <v>81</v>
      </c>
      <c r="D13" s="31" t="s">
        <v>82</v>
      </c>
      <c r="E13" s="20">
        <v>104</v>
      </c>
      <c r="F13" s="20">
        <v>104</v>
      </c>
      <c r="G13" s="20"/>
      <c r="H13" s="20">
        <v>104</v>
      </c>
      <c r="I13" s="20"/>
      <c r="L13" s="20"/>
      <c r="M13" s="19">
        <f>COUNT(E13:K13)</f>
        <v>3</v>
      </c>
      <c r="N13" s="20">
        <f>SUM(M13:M13)</f>
        <v>3</v>
      </c>
      <c r="O13" s="24">
        <f>N13*260</f>
        <v>780</v>
      </c>
      <c r="P13" s="21"/>
      <c r="Q13" s="21"/>
      <c r="R13" s="1"/>
      <c r="V13" s="35"/>
      <c r="W13" s="35">
        <f>O13-SUM(P13:V13)</f>
        <v>780</v>
      </c>
      <c r="AA13" s="35">
        <f>O13+SUM(X13:Z13)</f>
        <v>780</v>
      </c>
    </row>
    <row r="14" spans="1:27" s="5" customFormat="1" ht="22.8" customHeight="1" outlineLevel="1">
      <c r="A14" s="48" t="s">
        <v>108</v>
      </c>
      <c r="B14" s="20"/>
      <c r="C14" s="47"/>
      <c r="D14" s="31"/>
      <c r="E14" s="20"/>
      <c r="F14" s="20"/>
      <c r="G14" s="20"/>
      <c r="H14" s="20"/>
      <c r="I14" s="20"/>
      <c r="L14" s="20"/>
      <c r="M14" s="19"/>
      <c r="N14" s="20">
        <f t="shared" ref="N14:AA14" si="5">SUBTOTAL(9,N13:N13)</f>
        <v>3</v>
      </c>
      <c r="O14" s="24">
        <f t="shared" si="5"/>
        <v>780</v>
      </c>
      <c r="P14" s="21">
        <f t="shared" si="5"/>
        <v>0</v>
      </c>
      <c r="Q14" s="21">
        <f t="shared" si="5"/>
        <v>0</v>
      </c>
      <c r="R14" s="1">
        <f t="shared" si="5"/>
        <v>0</v>
      </c>
      <c r="S14" s="5">
        <f t="shared" si="5"/>
        <v>0</v>
      </c>
      <c r="T14" s="5">
        <f t="shared" si="5"/>
        <v>0</v>
      </c>
      <c r="U14" s="5">
        <f t="shared" si="5"/>
        <v>0</v>
      </c>
      <c r="V14" s="35">
        <f t="shared" si="5"/>
        <v>0</v>
      </c>
      <c r="W14" s="35">
        <f t="shared" si="5"/>
        <v>780</v>
      </c>
      <c r="X14" s="5">
        <f t="shared" si="5"/>
        <v>0</v>
      </c>
      <c r="Y14" s="5">
        <f t="shared" si="5"/>
        <v>0</v>
      </c>
      <c r="Z14" s="5">
        <f t="shared" si="5"/>
        <v>0</v>
      </c>
      <c r="AA14" s="35">
        <f t="shared" si="5"/>
        <v>780</v>
      </c>
    </row>
    <row r="15" spans="1:27" s="5" customFormat="1" ht="22.8" customHeight="1" outlineLevel="2">
      <c r="A15" s="20" t="s">
        <v>47</v>
      </c>
      <c r="B15" s="45" t="s">
        <v>48</v>
      </c>
      <c r="C15" s="20" t="s">
        <v>49</v>
      </c>
      <c r="D15" s="46" t="s">
        <v>31</v>
      </c>
      <c r="E15" s="20">
        <v>404</v>
      </c>
      <c r="F15" s="20">
        <v>401</v>
      </c>
      <c r="G15" s="20">
        <v>402</v>
      </c>
      <c r="H15" s="20">
        <v>602</v>
      </c>
      <c r="I15" s="20"/>
      <c r="J15" s="20"/>
      <c r="K15" s="20"/>
      <c r="L15" s="20"/>
      <c r="M15" s="19">
        <v>8</v>
      </c>
      <c r="N15" s="20">
        <f t="shared" ref="N15:N22" si="6">SUM(M15:M15)</f>
        <v>8</v>
      </c>
      <c r="O15" s="24">
        <f t="shared" ref="O15:O22" si="7">N15*260</f>
        <v>2080</v>
      </c>
      <c r="P15" s="21">
        <v>400</v>
      </c>
      <c r="Q15" s="21">
        <v>620</v>
      </c>
      <c r="R15" s="52">
        <v>1143</v>
      </c>
      <c r="S15" s="5">
        <v>387</v>
      </c>
      <c r="T15" s="21">
        <v>620</v>
      </c>
      <c r="U15" s="52">
        <v>1143</v>
      </c>
      <c r="V15" s="35"/>
      <c r="W15" s="51">
        <f t="shared" ref="W15:W22" si="8">O15-SUM(P15:V15)</f>
        <v>-2233</v>
      </c>
      <c r="X15" s="50">
        <v>1423</v>
      </c>
      <c r="Y15" s="5">
        <v>997</v>
      </c>
      <c r="Z15" s="49">
        <v>1143</v>
      </c>
      <c r="AA15" s="35">
        <f t="shared" ref="AA15:AA22" si="9">O15+SUM(X15:Z15)</f>
        <v>5643</v>
      </c>
    </row>
    <row r="16" spans="1:27" s="5" customFormat="1" ht="22.8" customHeight="1" outlineLevel="2">
      <c r="A16" s="20" t="s">
        <v>47</v>
      </c>
      <c r="B16" s="45" t="s">
        <v>48</v>
      </c>
      <c r="C16" s="20" t="s">
        <v>49</v>
      </c>
      <c r="D16" s="31" t="s">
        <v>42</v>
      </c>
      <c r="E16" s="20"/>
      <c r="F16" s="20">
        <v>404</v>
      </c>
      <c r="G16" s="20">
        <v>605</v>
      </c>
      <c r="H16" s="20">
        <v>405</v>
      </c>
      <c r="I16" s="20">
        <v>401</v>
      </c>
      <c r="J16" s="20">
        <v>403</v>
      </c>
      <c r="K16" s="20"/>
      <c r="L16" s="20"/>
      <c r="M16" s="19">
        <f>COUNT(E16:K16)</f>
        <v>5</v>
      </c>
      <c r="N16" s="20">
        <f t="shared" si="6"/>
        <v>5</v>
      </c>
      <c r="O16" s="24">
        <f t="shared" si="7"/>
        <v>1300</v>
      </c>
      <c r="P16" s="21"/>
      <c r="Q16" s="21"/>
      <c r="R16" s="1"/>
      <c r="V16" s="35"/>
      <c r="W16" s="35">
        <f t="shared" si="8"/>
        <v>1300</v>
      </c>
      <c r="AA16" s="35">
        <f t="shared" si="9"/>
        <v>1300</v>
      </c>
    </row>
    <row r="17" spans="1:27" s="5" customFormat="1" ht="22.8" customHeight="1" outlineLevel="2">
      <c r="A17" s="20" t="s">
        <v>47</v>
      </c>
      <c r="B17" s="45" t="s">
        <v>48</v>
      </c>
      <c r="C17" s="20" t="s">
        <v>49</v>
      </c>
      <c r="D17" s="31" t="s">
        <v>50</v>
      </c>
      <c r="E17" s="20"/>
      <c r="F17" s="20">
        <v>403</v>
      </c>
      <c r="G17" s="20">
        <v>603</v>
      </c>
      <c r="H17" s="20">
        <v>402</v>
      </c>
      <c r="I17" s="20">
        <v>602</v>
      </c>
      <c r="J17" s="20">
        <v>601</v>
      </c>
      <c r="K17" s="20"/>
      <c r="L17" s="20"/>
      <c r="M17" s="19">
        <f>COUNT(E17:K17)</f>
        <v>5</v>
      </c>
      <c r="N17" s="20">
        <f t="shared" si="6"/>
        <v>5</v>
      </c>
      <c r="O17" s="24">
        <f t="shared" si="7"/>
        <v>1300</v>
      </c>
      <c r="P17" s="21"/>
      <c r="Q17" s="21"/>
      <c r="R17" s="1"/>
      <c r="V17" s="35"/>
      <c r="W17" s="35">
        <f t="shared" si="8"/>
        <v>1300</v>
      </c>
      <c r="AA17" s="35">
        <f t="shared" si="9"/>
        <v>1300</v>
      </c>
    </row>
    <row r="18" spans="1:27" s="5" customFormat="1" ht="22.8" customHeight="1" outlineLevel="2">
      <c r="A18" s="20" t="s">
        <v>47</v>
      </c>
      <c r="B18" s="45" t="s">
        <v>48</v>
      </c>
      <c r="C18" s="20" t="s">
        <v>49</v>
      </c>
      <c r="D18" s="31" t="s">
        <v>51</v>
      </c>
      <c r="E18" s="20"/>
      <c r="F18" s="20">
        <v>605</v>
      </c>
      <c r="G18" s="20">
        <v>601</v>
      </c>
      <c r="H18" s="20"/>
      <c r="I18" s="20">
        <v>603</v>
      </c>
      <c r="J18" s="20"/>
      <c r="K18" s="20">
        <v>405</v>
      </c>
      <c r="L18" s="20"/>
      <c r="M18" s="19">
        <f>COUNT(E18:K18)</f>
        <v>4</v>
      </c>
      <c r="N18" s="20">
        <f t="shared" si="6"/>
        <v>4</v>
      </c>
      <c r="O18" s="24">
        <f t="shared" si="7"/>
        <v>1040</v>
      </c>
      <c r="P18" s="21"/>
      <c r="Q18" s="21"/>
      <c r="R18" s="1"/>
      <c r="V18" s="35"/>
      <c r="W18" s="35">
        <f t="shared" si="8"/>
        <v>1040</v>
      </c>
      <c r="AA18" s="35">
        <f t="shared" si="9"/>
        <v>1040</v>
      </c>
    </row>
    <row r="19" spans="1:27" s="5" customFormat="1" ht="22.8" customHeight="1" outlineLevel="2">
      <c r="A19" s="20" t="s">
        <v>47</v>
      </c>
      <c r="B19" s="45" t="s">
        <v>48</v>
      </c>
      <c r="C19" s="20" t="s">
        <v>49</v>
      </c>
      <c r="D19" s="46" t="s">
        <v>52</v>
      </c>
      <c r="E19" s="20"/>
      <c r="F19" s="20">
        <v>404</v>
      </c>
      <c r="G19" s="20"/>
      <c r="H19" s="20">
        <v>405</v>
      </c>
      <c r="I19" s="20">
        <v>401</v>
      </c>
      <c r="J19" s="20">
        <v>403</v>
      </c>
      <c r="K19" s="20"/>
      <c r="L19" s="20"/>
      <c r="M19" s="19">
        <v>8</v>
      </c>
      <c r="N19" s="20">
        <f t="shared" si="6"/>
        <v>8</v>
      </c>
      <c r="O19" s="24">
        <f t="shared" si="7"/>
        <v>2080</v>
      </c>
      <c r="P19" s="21"/>
      <c r="Q19" s="21"/>
      <c r="R19" s="1"/>
      <c r="V19" s="35"/>
      <c r="W19" s="35">
        <f t="shared" si="8"/>
        <v>2080</v>
      </c>
      <c r="AA19" s="35">
        <f t="shared" si="9"/>
        <v>2080</v>
      </c>
    </row>
    <row r="20" spans="1:27" s="5" customFormat="1" ht="22.8" customHeight="1" outlineLevel="2">
      <c r="A20" s="20" t="s">
        <v>47</v>
      </c>
      <c r="B20" s="45" t="s">
        <v>48</v>
      </c>
      <c r="C20" s="20" t="s">
        <v>49</v>
      </c>
      <c r="D20" s="46" t="s">
        <v>53</v>
      </c>
      <c r="E20" s="20"/>
      <c r="F20" s="20">
        <v>403</v>
      </c>
      <c r="G20" s="20"/>
      <c r="H20" s="5">
        <v>402</v>
      </c>
      <c r="I20" s="20"/>
      <c r="K20" s="20"/>
      <c r="L20" s="20"/>
      <c r="M20" s="19">
        <v>6</v>
      </c>
      <c r="N20" s="20">
        <f t="shared" si="6"/>
        <v>6</v>
      </c>
      <c r="O20" s="24">
        <f t="shared" si="7"/>
        <v>1560</v>
      </c>
      <c r="P20" s="21"/>
      <c r="Q20" s="21"/>
      <c r="R20" s="1"/>
      <c r="V20" s="35"/>
      <c r="W20" s="35">
        <f t="shared" si="8"/>
        <v>1560</v>
      </c>
      <c r="AA20" s="35">
        <f t="shared" si="9"/>
        <v>1560</v>
      </c>
    </row>
    <row r="21" spans="1:27" s="5" customFormat="1" ht="22.8" customHeight="1" outlineLevel="2">
      <c r="A21" s="20" t="s">
        <v>47</v>
      </c>
      <c r="B21" s="45" t="s">
        <v>48</v>
      </c>
      <c r="C21" s="20" t="s">
        <v>49</v>
      </c>
      <c r="D21" s="46" t="s">
        <v>54</v>
      </c>
      <c r="E21" s="20"/>
      <c r="F21" s="20"/>
      <c r="G21" s="20"/>
      <c r="H21" s="20"/>
      <c r="I21" s="20"/>
      <c r="J21" s="20"/>
      <c r="K21" s="20">
        <v>405</v>
      </c>
      <c r="L21" s="20"/>
      <c r="M21" s="19">
        <v>3</v>
      </c>
      <c r="N21" s="20">
        <f t="shared" si="6"/>
        <v>3</v>
      </c>
      <c r="O21" s="24">
        <f t="shared" si="7"/>
        <v>780</v>
      </c>
      <c r="P21" s="21"/>
      <c r="Q21" s="21"/>
      <c r="R21" s="1"/>
      <c r="V21" s="35"/>
      <c r="W21" s="35">
        <f t="shared" si="8"/>
        <v>780</v>
      </c>
      <c r="AA21" s="35">
        <f t="shared" si="9"/>
        <v>780</v>
      </c>
    </row>
    <row r="22" spans="1:27" s="5" customFormat="1" ht="22.8" customHeight="1" outlineLevel="2">
      <c r="A22" s="20" t="s">
        <v>47</v>
      </c>
      <c r="B22" s="45" t="s">
        <v>48</v>
      </c>
      <c r="C22" s="20" t="s">
        <v>49</v>
      </c>
      <c r="D22" s="46" t="s">
        <v>55</v>
      </c>
      <c r="E22" s="20">
        <v>404</v>
      </c>
      <c r="F22" s="20">
        <v>401</v>
      </c>
      <c r="G22" s="20">
        <v>402</v>
      </c>
      <c r="H22" s="20"/>
      <c r="I22" s="20"/>
      <c r="J22" s="20"/>
      <c r="K22" s="20"/>
      <c r="L22" s="20"/>
      <c r="M22" s="19">
        <v>9</v>
      </c>
      <c r="N22" s="20">
        <f t="shared" si="6"/>
        <v>9</v>
      </c>
      <c r="O22" s="24">
        <f t="shared" si="7"/>
        <v>2340</v>
      </c>
      <c r="P22" s="21"/>
      <c r="Q22" s="21"/>
      <c r="R22" s="1"/>
      <c r="V22" s="35"/>
      <c r="W22" s="35">
        <f t="shared" si="8"/>
        <v>2340</v>
      </c>
      <c r="AA22" s="35">
        <f t="shared" si="9"/>
        <v>2340</v>
      </c>
    </row>
    <row r="23" spans="1:27" s="5" customFormat="1" ht="22.8" customHeight="1" outlineLevel="1">
      <c r="A23" s="48" t="s">
        <v>109</v>
      </c>
      <c r="B23" s="45"/>
      <c r="C23" s="20"/>
      <c r="D23" s="46"/>
      <c r="E23" s="20"/>
      <c r="F23" s="20"/>
      <c r="G23" s="20"/>
      <c r="H23" s="20"/>
      <c r="I23" s="20"/>
      <c r="J23" s="20"/>
      <c r="K23" s="20"/>
      <c r="L23" s="20"/>
      <c r="M23" s="19"/>
      <c r="N23" s="20">
        <f t="shared" ref="N23:AA23" si="10">SUBTOTAL(9,N15:N22)</f>
        <v>48</v>
      </c>
      <c r="O23" s="62">
        <f t="shared" si="10"/>
        <v>12480</v>
      </c>
      <c r="P23" s="21">
        <f t="shared" si="10"/>
        <v>400</v>
      </c>
      <c r="Q23" s="21">
        <f t="shared" si="10"/>
        <v>620</v>
      </c>
      <c r="R23" s="52">
        <f t="shared" si="10"/>
        <v>1143</v>
      </c>
      <c r="S23" s="5">
        <f t="shared" si="10"/>
        <v>387</v>
      </c>
      <c r="T23" s="5">
        <f t="shared" si="10"/>
        <v>620</v>
      </c>
      <c r="U23" s="63">
        <f t="shared" si="10"/>
        <v>1143</v>
      </c>
      <c r="V23" s="35">
        <f t="shared" si="10"/>
        <v>0</v>
      </c>
      <c r="W23" s="35">
        <f t="shared" si="10"/>
        <v>8167</v>
      </c>
      <c r="X23" s="63">
        <f t="shared" si="10"/>
        <v>1423</v>
      </c>
      <c r="Y23" s="5">
        <f t="shared" si="10"/>
        <v>997</v>
      </c>
      <c r="Z23" s="63">
        <f t="shared" si="10"/>
        <v>1143</v>
      </c>
      <c r="AA23" s="35">
        <f t="shared" si="10"/>
        <v>16043</v>
      </c>
    </row>
    <row r="24" spans="1:27" s="5" customFormat="1" ht="22.8" customHeight="1" outlineLevel="2">
      <c r="A24" s="20" t="s">
        <v>66</v>
      </c>
      <c r="B24" s="38" t="s">
        <v>64</v>
      </c>
      <c r="C24" s="20" t="s">
        <v>60</v>
      </c>
      <c r="D24" s="31" t="s">
        <v>65</v>
      </c>
      <c r="E24" s="20">
        <v>308</v>
      </c>
      <c r="F24" s="20">
        <v>310</v>
      </c>
      <c r="G24" s="20"/>
      <c r="H24" s="20"/>
      <c r="I24" s="20"/>
      <c r="J24" s="20"/>
      <c r="K24" s="20"/>
      <c r="L24" s="20"/>
      <c r="M24" s="19">
        <f>COUNT(E24:K24)</f>
        <v>2</v>
      </c>
      <c r="N24" s="20">
        <f>SUM(M24:M24)</f>
        <v>2</v>
      </c>
      <c r="O24" s="24">
        <f>N24*260</f>
        <v>520</v>
      </c>
      <c r="P24" s="21"/>
      <c r="Q24" s="21"/>
      <c r="R24" s="1"/>
      <c r="S24" s="5">
        <v>11</v>
      </c>
      <c r="V24" s="51">
        <v>-4</v>
      </c>
      <c r="W24" s="35">
        <f>O24-SUM(P24:V24)</f>
        <v>513</v>
      </c>
      <c r="X24" s="5">
        <v>145</v>
      </c>
      <c r="Z24" s="5">
        <v>128</v>
      </c>
      <c r="AA24" s="35">
        <f>O24+SUM(X24:Z24)</f>
        <v>793</v>
      </c>
    </row>
    <row r="25" spans="1:27" s="5" customFormat="1" ht="22.8" customHeight="1" outlineLevel="1">
      <c r="A25" s="48" t="s">
        <v>110</v>
      </c>
      <c r="B25" s="38"/>
      <c r="C25" s="20"/>
      <c r="D25" s="31"/>
      <c r="E25" s="20"/>
      <c r="F25" s="20"/>
      <c r="G25" s="20"/>
      <c r="H25" s="20"/>
      <c r="I25" s="20"/>
      <c r="J25" s="20"/>
      <c r="K25" s="20"/>
      <c r="L25" s="20"/>
      <c r="M25" s="19"/>
      <c r="N25" s="20">
        <f t="shared" ref="N25:AA25" si="11">SUBTOTAL(9,N24:N24)</f>
        <v>2</v>
      </c>
      <c r="O25" s="24">
        <f t="shared" si="11"/>
        <v>520</v>
      </c>
      <c r="P25" s="21">
        <f t="shared" si="11"/>
        <v>0</v>
      </c>
      <c r="Q25" s="21">
        <f t="shared" si="11"/>
        <v>0</v>
      </c>
      <c r="R25" s="1">
        <f t="shared" si="11"/>
        <v>0</v>
      </c>
      <c r="S25" s="5">
        <f t="shared" si="11"/>
        <v>11</v>
      </c>
      <c r="T25" s="5">
        <f t="shared" si="11"/>
        <v>0</v>
      </c>
      <c r="U25" s="5">
        <f t="shared" si="11"/>
        <v>0</v>
      </c>
      <c r="V25" s="51">
        <f t="shared" si="11"/>
        <v>-4</v>
      </c>
      <c r="W25" s="35">
        <f t="shared" si="11"/>
        <v>513</v>
      </c>
      <c r="X25" s="5">
        <f t="shared" si="11"/>
        <v>145</v>
      </c>
      <c r="Y25" s="5">
        <f t="shared" si="11"/>
        <v>0</v>
      </c>
      <c r="Z25" s="5">
        <f t="shared" si="11"/>
        <v>128</v>
      </c>
      <c r="AA25" s="35">
        <f t="shared" si="11"/>
        <v>793</v>
      </c>
    </row>
    <row r="26" spans="1:27" s="5" customFormat="1" ht="22.8" customHeight="1" outlineLevel="2">
      <c r="A26" s="9" t="s">
        <v>67</v>
      </c>
      <c r="B26" s="20" t="s">
        <v>69</v>
      </c>
      <c r="C26" s="9" t="s">
        <v>68</v>
      </c>
      <c r="D26" s="31" t="s">
        <v>70</v>
      </c>
      <c r="E26" s="20">
        <v>201</v>
      </c>
      <c r="F26" s="20">
        <v>201</v>
      </c>
      <c r="G26" s="20"/>
      <c r="H26" s="20">
        <v>201</v>
      </c>
      <c r="I26" s="20"/>
      <c r="J26" s="20"/>
      <c r="K26" s="20"/>
      <c r="L26" s="20"/>
      <c r="M26" s="19">
        <f t="shared" ref="M26:M31" si="12">COUNT(E26:K26)</f>
        <v>3</v>
      </c>
      <c r="N26" s="20">
        <f t="shared" ref="N26:N31" si="13">SUM(M26:M26)</f>
        <v>3</v>
      </c>
      <c r="O26" s="24">
        <f t="shared" ref="O26:O31" si="14">N26*260</f>
        <v>780</v>
      </c>
      <c r="P26" s="21"/>
      <c r="Q26" s="21"/>
      <c r="R26" s="1"/>
      <c r="V26" s="35"/>
      <c r="W26" s="35">
        <f t="shared" ref="W26:W31" si="15">O26-SUM(P26:V26)</f>
        <v>780</v>
      </c>
      <c r="AA26" s="35">
        <f t="shared" ref="AA26:AA31" si="16">O26+SUM(X26:Z26)</f>
        <v>780</v>
      </c>
    </row>
    <row r="27" spans="1:27" s="5" customFormat="1" ht="22.8" customHeight="1" outlineLevel="2">
      <c r="A27" s="9" t="s">
        <v>67</v>
      </c>
      <c r="B27" s="20" t="s">
        <v>69</v>
      </c>
      <c r="C27" s="9" t="s">
        <v>68</v>
      </c>
      <c r="D27" s="31" t="s">
        <v>65</v>
      </c>
      <c r="E27" s="20"/>
      <c r="F27" s="20">
        <v>201</v>
      </c>
      <c r="G27" s="20">
        <v>201</v>
      </c>
      <c r="H27" s="20">
        <v>201</v>
      </c>
      <c r="I27" s="20"/>
      <c r="J27" s="20"/>
      <c r="K27" s="20"/>
      <c r="L27" s="20"/>
      <c r="M27" s="19">
        <f t="shared" si="12"/>
        <v>3</v>
      </c>
      <c r="N27" s="20">
        <f t="shared" si="13"/>
        <v>3</v>
      </c>
      <c r="O27" s="24">
        <f t="shared" si="14"/>
        <v>780</v>
      </c>
      <c r="P27" s="21"/>
      <c r="Q27" s="21"/>
      <c r="R27" s="1"/>
      <c r="V27" s="35"/>
      <c r="W27" s="35">
        <f t="shared" si="15"/>
        <v>780</v>
      </c>
      <c r="AA27" s="35">
        <f t="shared" si="16"/>
        <v>780</v>
      </c>
    </row>
    <row r="28" spans="1:27" s="5" customFormat="1" ht="22.8" customHeight="1" outlineLevel="2">
      <c r="A28" s="9" t="s">
        <v>67</v>
      </c>
      <c r="B28" s="20" t="s">
        <v>69</v>
      </c>
      <c r="C28" s="9" t="s">
        <v>68</v>
      </c>
      <c r="D28" s="31" t="s">
        <v>71</v>
      </c>
      <c r="E28" s="20"/>
      <c r="F28" s="20"/>
      <c r="G28" s="20"/>
      <c r="H28" s="20"/>
      <c r="I28" s="20">
        <v>201</v>
      </c>
      <c r="J28" s="20">
        <v>201</v>
      </c>
      <c r="K28" s="20">
        <v>201</v>
      </c>
      <c r="L28" s="20"/>
      <c r="M28" s="19">
        <f t="shared" si="12"/>
        <v>3</v>
      </c>
      <c r="N28" s="20">
        <f t="shared" si="13"/>
        <v>3</v>
      </c>
      <c r="O28" s="24">
        <f t="shared" si="14"/>
        <v>780</v>
      </c>
      <c r="P28" s="21"/>
      <c r="Q28" s="21"/>
      <c r="R28" s="1"/>
      <c r="V28" s="35"/>
      <c r="W28" s="35">
        <f t="shared" si="15"/>
        <v>780</v>
      </c>
      <c r="AA28" s="35">
        <f t="shared" si="16"/>
        <v>780</v>
      </c>
    </row>
    <row r="29" spans="1:27" s="5" customFormat="1" ht="22.8" customHeight="1" outlineLevel="2">
      <c r="A29" s="47" t="s">
        <v>67</v>
      </c>
      <c r="B29" s="20" t="s">
        <v>69</v>
      </c>
      <c r="C29" s="47" t="s">
        <v>68</v>
      </c>
      <c r="D29" s="31" t="s">
        <v>72</v>
      </c>
      <c r="E29" s="20"/>
      <c r="F29" s="20"/>
      <c r="H29" s="20"/>
      <c r="I29" s="20">
        <v>201</v>
      </c>
      <c r="J29" s="20">
        <v>201</v>
      </c>
      <c r="K29" s="20">
        <v>201</v>
      </c>
      <c r="L29" s="20"/>
      <c r="M29" s="19">
        <f t="shared" si="12"/>
        <v>3</v>
      </c>
      <c r="N29" s="20">
        <f t="shared" si="13"/>
        <v>3</v>
      </c>
      <c r="O29" s="24">
        <f t="shared" si="14"/>
        <v>780</v>
      </c>
      <c r="P29" s="21"/>
      <c r="Q29" s="21"/>
      <c r="R29" s="1"/>
      <c r="V29" s="35"/>
      <c r="W29" s="35">
        <f t="shared" si="15"/>
        <v>780</v>
      </c>
      <c r="AA29" s="35">
        <f t="shared" si="16"/>
        <v>780</v>
      </c>
    </row>
    <row r="30" spans="1:27" s="5" customFormat="1" ht="22.8" customHeight="1" outlineLevel="2">
      <c r="A30" s="47" t="s">
        <v>84</v>
      </c>
      <c r="B30" s="20" t="s">
        <v>69</v>
      </c>
      <c r="C30" s="47" t="s">
        <v>68</v>
      </c>
      <c r="D30" s="31" t="s">
        <v>85</v>
      </c>
      <c r="E30" s="20"/>
      <c r="F30" s="20"/>
      <c r="H30" s="20"/>
      <c r="I30" s="20">
        <v>201</v>
      </c>
      <c r="J30" s="20">
        <v>201</v>
      </c>
      <c r="K30" s="20">
        <v>201</v>
      </c>
      <c r="L30" s="20"/>
      <c r="M30" s="19">
        <f t="shared" si="12"/>
        <v>3</v>
      </c>
      <c r="N30" s="20">
        <f t="shared" si="13"/>
        <v>3</v>
      </c>
      <c r="O30" s="24">
        <f t="shared" si="14"/>
        <v>780</v>
      </c>
      <c r="P30" s="21"/>
      <c r="Q30" s="21"/>
      <c r="R30" s="1"/>
      <c r="V30" s="35"/>
      <c r="W30" s="35">
        <f t="shared" si="15"/>
        <v>780</v>
      </c>
      <c r="AA30" s="35">
        <f t="shared" si="16"/>
        <v>780</v>
      </c>
    </row>
    <row r="31" spans="1:27" s="5" customFormat="1" ht="22.8" customHeight="1" outlineLevel="2">
      <c r="A31" s="47" t="s">
        <v>84</v>
      </c>
      <c r="B31" s="20" t="s">
        <v>69</v>
      </c>
      <c r="C31" s="47" t="s">
        <v>68</v>
      </c>
      <c r="D31" s="31" t="s">
        <v>86</v>
      </c>
      <c r="E31" s="20"/>
      <c r="F31" s="20">
        <v>201</v>
      </c>
      <c r="G31" s="20">
        <v>201</v>
      </c>
      <c r="H31" s="20">
        <v>201</v>
      </c>
      <c r="I31" s="20"/>
      <c r="J31" s="20"/>
      <c r="K31" s="20"/>
      <c r="L31" s="20"/>
      <c r="M31" s="19">
        <f t="shared" si="12"/>
        <v>3</v>
      </c>
      <c r="N31" s="20">
        <f t="shared" si="13"/>
        <v>3</v>
      </c>
      <c r="O31" s="24">
        <f t="shared" si="14"/>
        <v>780</v>
      </c>
      <c r="P31" s="21"/>
      <c r="Q31" s="21"/>
      <c r="R31" s="1"/>
      <c r="V31" s="35"/>
      <c r="W31" s="35">
        <f t="shared" si="15"/>
        <v>780</v>
      </c>
      <c r="AA31" s="35">
        <f t="shared" si="16"/>
        <v>780</v>
      </c>
    </row>
    <row r="32" spans="1:27" s="5" customFormat="1" ht="22.8" customHeight="1" outlineLevel="1">
      <c r="A32" s="58" t="s">
        <v>111</v>
      </c>
      <c r="B32" s="20"/>
      <c r="C32" s="47"/>
      <c r="D32" s="31"/>
      <c r="E32" s="20"/>
      <c r="F32" s="20"/>
      <c r="G32" s="20"/>
      <c r="H32" s="20"/>
      <c r="I32" s="20"/>
      <c r="J32" s="20"/>
      <c r="K32" s="20"/>
      <c r="L32" s="20"/>
      <c r="M32" s="19"/>
      <c r="N32" s="20">
        <f t="shared" ref="N32:AA32" si="17">SUBTOTAL(9,N26:N31)</f>
        <v>18</v>
      </c>
      <c r="O32" s="24">
        <f t="shared" si="17"/>
        <v>4680</v>
      </c>
      <c r="P32" s="21">
        <f t="shared" si="17"/>
        <v>0</v>
      </c>
      <c r="Q32" s="21">
        <f t="shared" si="17"/>
        <v>0</v>
      </c>
      <c r="R32" s="1">
        <f t="shared" si="17"/>
        <v>0</v>
      </c>
      <c r="S32" s="5">
        <f t="shared" si="17"/>
        <v>0</v>
      </c>
      <c r="T32" s="5">
        <f t="shared" si="17"/>
        <v>0</v>
      </c>
      <c r="U32" s="5">
        <f t="shared" si="17"/>
        <v>0</v>
      </c>
      <c r="V32" s="35">
        <f t="shared" si="17"/>
        <v>0</v>
      </c>
      <c r="W32" s="35">
        <f t="shared" si="17"/>
        <v>4680</v>
      </c>
      <c r="X32" s="5">
        <f t="shared" si="17"/>
        <v>0</v>
      </c>
      <c r="Y32" s="5">
        <f t="shared" si="17"/>
        <v>0</v>
      </c>
      <c r="Z32" s="5">
        <f t="shared" si="17"/>
        <v>0</v>
      </c>
      <c r="AA32" s="35">
        <f t="shared" si="17"/>
        <v>4680</v>
      </c>
    </row>
    <row r="33" spans="1:27" s="5" customFormat="1" ht="22.8" customHeight="1" outlineLevel="2">
      <c r="A33" s="20" t="s">
        <v>46</v>
      </c>
      <c r="B33" s="38" t="s">
        <v>37</v>
      </c>
      <c r="C33" s="20" t="s">
        <v>44</v>
      </c>
      <c r="D33" s="31" t="s">
        <v>42</v>
      </c>
      <c r="E33" s="20"/>
      <c r="F33" s="20">
        <v>410</v>
      </c>
      <c r="G33" s="20"/>
      <c r="H33" s="20"/>
      <c r="I33" s="20"/>
      <c r="J33" s="20"/>
      <c r="K33" s="20"/>
      <c r="L33" s="20"/>
      <c r="M33" s="19">
        <f>COUNT(E33:K33)</f>
        <v>1</v>
      </c>
      <c r="N33" s="20">
        <f>SUM(M33:M33)</f>
        <v>1</v>
      </c>
      <c r="O33" s="24">
        <f>N33*260</f>
        <v>260</v>
      </c>
      <c r="P33" s="21"/>
      <c r="Q33" s="21"/>
      <c r="R33" s="1"/>
      <c r="V33" s="35"/>
      <c r="W33" s="35">
        <f>O33-SUM(P33:V33)</f>
        <v>260</v>
      </c>
      <c r="AA33" s="35">
        <f>O33+SUM(X33:Z33)</f>
        <v>260</v>
      </c>
    </row>
    <row r="34" spans="1:27" s="5" customFormat="1" ht="22.8" customHeight="1" outlineLevel="1">
      <c r="A34" s="48" t="s">
        <v>112</v>
      </c>
      <c r="B34" s="38"/>
      <c r="C34" s="20"/>
      <c r="D34" s="31"/>
      <c r="E34" s="20"/>
      <c r="F34" s="20"/>
      <c r="G34" s="20"/>
      <c r="H34" s="20"/>
      <c r="I34" s="20"/>
      <c r="J34" s="20"/>
      <c r="K34" s="20"/>
      <c r="L34" s="20"/>
      <c r="M34" s="19"/>
      <c r="N34" s="20">
        <f t="shared" ref="N34:AA34" si="18">SUBTOTAL(9,N33:N33)</f>
        <v>1</v>
      </c>
      <c r="O34" s="24">
        <f t="shared" si="18"/>
        <v>260</v>
      </c>
      <c r="P34" s="21">
        <f t="shared" si="18"/>
        <v>0</v>
      </c>
      <c r="Q34" s="21">
        <f t="shared" si="18"/>
        <v>0</v>
      </c>
      <c r="R34" s="1">
        <f t="shared" si="18"/>
        <v>0</v>
      </c>
      <c r="S34" s="5">
        <f t="shared" si="18"/>
        <v>0</v>
      </c>
      <c r="T34" s="5">
        <f t="shared" si="18"/>
        <v>0</v>
      </c>
      <c r="U34" s="5">
        <f t="shared" si="18"/>
        <v>0</v>
      </c>
      <c r="V34" s="35">
        <f t="shared" si="18"/>
        <v>0</v>
      </c>
      <c r="W34" s="35">
        <f t="shared" si="18"/>
        <v>260</v>
      </c>
      <c r="X34" s="5">
        <f t="shared" si="18"/>
        <v>0</v>
      </c>
      <c r="Y34" s="5">
        <f t="shared" si="18"/>
        <v>0</v>
      </c>
      <c r="Z34" s="5">
        <f t="shared" si="18"/>
        <v>0</v>
      </c>
      <c r="AA34" s="35">
        <f t="shared" si="18"/>
        <v>260</v>
      </c>
    </row>
    <row r="35" spans="1:27" s="5" customFormat="1" ht="22.8" customHeight="1" outlineLevel="2">
      <c r="A35" s="20" t="s">
        <v>28</v>
      </c>
      <c r="B35" s="43" t="s">
        <v>29</v>
      </c>
      <c r="C35" s="44" t="s">
        <v>30</v>
      </c>
      <c r="D35" s="46" t="s">
        <v>73</v>
      </c>
      <c r="E35" s="20">
        <v>505</v>
      </c>
      <c r="F35" s="20">
        <v>509</v>
      </c>
      <c r="G35" s="20"/>
      <c r="H35" s="20"/>
      <c r="I35" s="20"/>
      <c r="J35" s="20"/>
      <c r="K35" s="20"/>
      <c r="L35" s="20"/>
      <c r="M35" s="19">
        <v>4</v>
      </c>
      <c r="N35" s="20">
        <f>SUM(M35:M35)</f>
        <v>4</v>
      </c>
      <c r="O35" s="24">
        <f>N35*260</f>
        <v>1040</v>
      </c>
      <c r="P35" s="21">
        <v>115</v>
      </c>
      <c r="Q35" s="21"/>
      <c r="R35" s="1"/>
      <c r="S35" s="5">
        <v>191</v>
      </c>
      <c r="V35" s="35"/>
      <c r="W35" s="35">
        <f>O35-SUM(P35:V35)</f>
        <v>734</v>
      </c>
      <c r="X35" s="5">
        <v>408</v>
      </c>
      <c r="Z35" s="5">
        <v>328</v>
      </c>
      <c r="AA35" s="35">
        <f>O35+SUM(X35:Z35)</f>
        <v>1776</v>
      </c>
    </row>
    <row r="36" spans="1:27" s="5" customFormat="1" ht="22.8" customHeight="1" outlineLevel="2">
      <c r="A36" s="20" t="s">
        <v>28</v>
      </c>
      <c r="B36" s="43" t="s">
        <v>29</v>
      </c>
      <c r="C36" s="44" t="s">
        <v>30</v>
      </c>
      <c r="D36" s="46" t="s">
        <v>32</v>
      </c>
      <c r="E36" s="20">
        <v>501</v>
      </c>
      <c r="F36" s="20">
        <v>502</v>
      </c>
      <c r="G36" s="20"/>
      <c r="H36" s="20">
        <v>503</v>
      </c>
      <c r="I36" s="20"/>
      <c r="J36" s="20"/>
      <c r="K36" s="20"/>
      <c r="L36" s="20"/>
      <c r="M36" s="19">
        <v>6</v>
      </c>
      <c r="N36" s="20">
        <f>SUM(M36:M36)</f>
        <v>6</v>
      </c>
      <c r="O36" s="24">
        <f>N36*260</f>
        <v>1560</v>
      </c>
      <c r="P36" s="21"/>
      <c r="Q36" s="21"/>
      <c r="R36" s="1"/>
      <c r="V36" s="35"/>
      <c r="W36" s="35">
        <f>O36-SUM(P36:V36)</f>
        <v>1560</v>
      </c>
      <c r="AA36" s="35">
        <f>O36+SUM(X36:Z36)</f>
        <v>1560</v>
      </c>
    </row>
    <row r="37" spans="1:27" s="5" customFormat="1" ht="22.8" customHeight="1" outlineLevel="2">
      <c r="A37" s="20" t="s">
        <v>28</v>
      </c>
      <c r="B37" s="43" t="s">
        <v>29</v>
      </c>
      <c r="C37" s="44" t="s">
        <v>30</v>
      </c>
      <c r="D37" s="46" t="s">
        <v>33</v>
      </c>
      <c r="E37" s="20">
        <v>505</v>
      </c>
      <c r="F37" s="20">
        <v>506</v>
      </c>
      <c r="G37" s="20">
        <v>509</v>
      </c>
      <c r="H37" s="20"/>
      <c r="I37" s="20">
        <v>507</v>
      </c>
      <c r="J37" s="20">
        <v>508</v>
      </c>
      <c r="K37" s="20">
        <v>510</v>
      </c>
      <c r="L37" s="20"/>
      <c r="M37" s="19">
        <v>12</v>
      </c>
      <c r="N37" s="20">
        <f>SUM(M37:M37)</f>
        <v>12</v>
      </c>
      <c r="O37" s="24">
        <f>N37*260</f>
        <v>3120</v>
      </c>
      <c r="P37" s="21"/>
      <c r="Q37" s="21"/>
      <c r="R37" s="1"/>
      <c r="V37" s="35"/>
      <c r="W37" s="35">
        <f>O37-SUM(P37:V37)</f>
        <v>3120</v>
      </c>
      <c r="AA37" s="35">
        <f>O37+SUM(X37:Z37)</f>
        <v>3120</v>
      </c>
    </row>
    <row r="38" spans="1:27" s="5" customFormat="1" ht="22.8" customHeight="1" outlineLevel="2">
      <c r="A38" s="20" t="s">
        <v>28</v>
      </c>
      <c r="B38" s="43" t="s">
        <v>29</v>
      </c>
      <c r="C38" s="44" t="s">
        <v>30</v>
      </c>
      <c r="D38" s="46" t="s">
        <v>34</v>
      </c>
      <c r="E38" s="20">
        <v>504</v>
      </c>
      <c r="F38" s="20">
        <v>506</v>
      </c>
      <c r="G38" s="20">
        <v>503</v>
      </c>
      <c r="H38" s="20"/>
      <c r="I38" s="20"/>
      <c r="J38" s="20"/>
      <c r="K38" s="20"/>
      <c r="L38" s="20"/>
      <c r="M38" s="19">
        <v>6</v>
      </c>
      <c r="N38" s="20">
        <f>SUM(M38:M38)</f>
        <v>6</v>
      </c>
      <c r="O38" s="24">
        <f>N38*260</f>
        <v>1560</v>
      </c>
      <c r="P38" s="21"/>
      <c r="Q38" s="21"/>
      <c r="R38" s="1"/>
      <c r="V38" s="35"/>
      <c r="W38" s="35">
        <f>O38-SUM(P38:V38)</f>
        <v>1560</v>
      </c>
      <c r="AA38" s="35">
        <f>O38+SUM(X38:Z38)</f>
        <v>1560</v>
      </c>
    </row>
    <row r="39" spans="1:27" s="5" customFormat="1" ht="22.8" customHeight="1" outlineLevel="2">
      <c r="A39" s="20" t="s">
        <v>28</v>
      </c>
      <c r="B39" s="43" t="s">
        <v>29</v>
      </c>
      <c r="C39" s="44" t="s">
        <v>30</v>
      </c>
      <c r="D39" s="46" t="s">
        <v>35</v>
      </c>
      <c r="E39" s="20">
        <v>501</v>
      </c>
      <c r="F39" s="20">
        <v>502</v>
      </c>
      <c r="G39" s="20">
        <v>507</v>
      </c>
      <c r="H39" s="20">
        <v>508</v>
      </c>
      <c r="I39" s="5">
        <v>504</v>
      </c>
      <c r="M39" s="19">
        <f>COUNT(E39:K39)</f>
        <v>5</v>
      </c>
      <c r="N39" s="20">
        <f>SUM(M39:M39)</f>
        <v>5</v>
      </c>
      <c r="O39" s="24">
        <f>N39*260</f>
        <v>1300</v>
      </c>
      <c r="P39" s="21"/>
      <c r="Q39" s="21"/>
      <c r="R39" s="1"/>
      <c r="V39" s="35"/>
      <c r="W39" s="35">
        <f>O39-SUM(P39:V39)</f>
        <v>1300</v>
      </c>
      <c r="AA39" s="35">
        <f>O39+SUM(X39:Z39)</f>
        <v>1300</v>
      </c>
    </row>
    <row r="40" spans="1:27" s="5" customFormat="1" ht="22.8" customHeight="1" outlineLevel="1">
      <c r="A40" s="48" t="s">
        <v>113</v>
      </c>
      <c r="B40" s="43"/>
      <c r="C40" s="44"/>
      <c r="D40" s="46"/>
      <c r="E40" s="20"/>
      <c r="F40" s="20"/>
      <c r="G40" s="20"/>
      <c r="H40" s="20"/>
      <c r="M40" s="19"/>
      <c r="N40" s="20">
        <f t="shared" ref="N40:AA40" si="19">SUBTOTAL(9,N35:N39)</f>
        <v>33</v>
      </c>
      <c r="O40" s="24">
        <f t="shared" si="19"/>
        <v>8580</v>
      </c>
      <c r="P40" s="21">
        <f t="shared" si="19"/>
        <v>115</v>
      </c>
      <c r="Q40" s="21">
        <f t="shared" si="19"/>
        <v>0</v>
      </c>
      <c r="R40" s="1">
        <f t="shared" si="19"/>
        <v>0</v>
      </c>
      <c r="S40" s="5">
        <f t="shared" si="19"/>
        <v>191</v>
      </c>
      <c r="T40" s="5">
        <f t="shared" si="19"/>
        <v>0</v>
      </c>
      <c r="U40" s="5">
        <f t="shared" si="19"/>
        <v>0</v>
      </c>
      <c r="V40" s="35">
        <f t="shared" si="19"/>
        <v>0</v>
      </c>
      <c r="W40" s="35">
        <f t="shared" si="19"/>
        <v>8274</v>
      </c>
      <c r="X40" s="5">
        <f t="shared" si="19"/>
        <v>408</v>
      </c>
      <c r="Y40" s="5">
        <f t="shared" si="19"/>
        <v>0</v>
      </c>
      <c r="Z40" s="5">
        <f t="shared" si="19"/>
        <v>328</v>
      </c>
      <c r="AA40" s="35">
        <f t="shared" si="19"/>
        <v>9316</v>
      </c>
    </row>
    <row r="41" spans="1:27" s="5" customFormat="1" ht="22.8" customHeight="1" outlineLevel="2">
      <c r="A41" s="61" t="s">
        <v>40</v>
      </c>
      <c r="B41" s="38" t="s">
        <v>37</v>
      </c>
      <c r="C41" s="20" t="s">
        <v>41</v>
      </c>
      <c r="D41" s="31" t="s">
        <v>42</v>
      </c>
      <c r="E41" s="39"/>
      <c r="F41" s="40"/>
      <c r="H41" s="20">
        <v>606</v>
      </c>
      <c r="I41" s="39"/>
      <c r="J41" s="39"/>
      <c r="K41" s="39"/>
      <c r="L41" s="39"/>
      <c r="M41" s="19">
        <f>COUNT(E41:K41)</f>
        <v>1</v>
      </c>
      <c r="N41" s="20">
        <f>SUM(M41:M41)</f>
        <v>1</v>
      </c>
      <c r="O41" s="24">
        <f>N41*260</f>
        <v>260</v>
      </c>
      <c r="P41" s="21"/>
      <c r="Q41" s="21"/>
      <c r="R41" s="1"/>
      <c r="V41" s="35"/>
      <c r="W41" s="35">
        <f>O41-SUM(P41:V41)</f>
        <v>260</v>
      </c>
      <c r="AA41" s="35">
        <f>O41+SUM(X41:Z41)</f>
        <v>260</v>
      </c>
    </row>
    <row r="42" spans="1:27" s="5" customFormat="1" ht="22.8" customHeight="1" outlineLevel="2">
      <c r="A42" s="61" t="s">
        <v>40</v>
      </c>
      <c r="B42" s="38" t="s">
        <v>37</v>
      </c>
      <c r="C42" s="20" t="s">
        <v>44</v>
      </c>
      <c r="D42" s="31" t="s">
        <v>45</v>
      </c>
      <c r="E42" s="20">
        <v>411</v>
      </c>
      <c r="F42" s="39"/>
      <c r="G42" s="39"/>
      <c r="H42" s="39"/>
      <c r="I42" s="39"/>
      <c r="J42" s="39"/>
      <c r="K42" s="39"/>
      <c r="L42" s="39"/>
      <c r="M42" s="19">
        <f>COUNT(E42:K42)</f>
        <v>1</v>
      </c>
      <c r="N42" s="20">
        <f>SUM(M42:M42)</f>
        <v>1</v>
      </c>
      <c r="O42" s="24">
        <f>N42*260</f>
        <v>260</v>
      </c>
      <c r="P42" s="21"/>
      <c r="Q42" s="21"/>
      <c r="R42" s="1"/>
      <c r="V42" s="35"/>
      <c r="W42" s="35">
        <f>O42-SUM(P42:V42)</f>
        <v>260</v>
      </c>
      <c r="AA42" s="35">
        <f>O42+SUM(X42:Z42)</f>
        <v>260</v>
      </c>
    </row>
    <row r="43" spans="1:27" s="5" customFormat="1" ht="22.8" customHeight="1" outlineLevel="2">
      <c r="A43" s="61" t="s">
        <v>40</v>
      </c>
      <c r="B43" s="38" t="s">
        <v>37</v>
      </c>
      <c r="C43" s="20" t="s">
        <v>44</v>
      </c>
      <c r="D43" s="31" t="s">
        <v>42</v>
      </c>
      <c r="E43" s="20"/>
      <c r="F43" s="20"/>
      <c r="G43" s="20">
        <v>309</v>
      </c>
      <c r="H43" s="20"/>
      <c r="I43" s="20"/>
      <c r="J43" s="20"/>
      <c r="K43" s="20"/>
      <c r="L43" s="20"/>
      <c r="M43" s="19">
        <f>COUNT(E43:K43)</f>
        <v>1</v>
      </c>
      <c r="N43" s="20">
        <f>SUM(M43:M43)</f>
        <v>1</v>
      </c>
      <c r="O43" s="24">
        <f>N43*260</f>
        <v>260</v>
      </c>
      <c r="P43" s="21"/>
      <c r="Q43" s="21"/>
      <c r="R43" s="1"/>
      <c r="V43" s="35"/>
      <c r="W43" s="35">
        <f>O43-SUM(P43:V43)</f>
        <v>260</v>
      </c>
      <c r="AA43" s="35">
        <f>O43+SUM(X43:Z43)</f>
        <v>260</v>
      </c>
    </row>
    <row r="44" spans="1:27" s="5" customFormat="1" ht="22.8" customHeight="1" outlineLevel="2">
      <c r="A44" s="20" t="s">
        <v>40</v>
      </c>
      <c r="B44" s="38" t="s">
        <v>59</v>
      </c>
      <c r="C44" s="20" t="s">
        <v>56</v>
      </c>
      <c r="D44" s="18" t="s">
        <v>57</v>
      </c>
      <c r="E44" s="20">
        <v>203</v>
      </c>
      <c r="F44" s="20"/>
      <c r="G44" s="20">
        <v>202</v>
      </c>
      <c r="H44" s="20"/>
      <c r="I44" s="20"/>
      <c r="J44" s="20"/>
      <c r="K44" s="20"/>
      <c r="L44" s="20"/>
      <c r="M44" s="19">
        <f>COUNT(E44:K44)</f>
        <v>2</v>
      </c>
      <c r="N44" s="20">
        <f>SUM(M44:M44)</f>
        <v>2</v>
      </c>
      <c r="O44" s="24">
        <f>N44*260</f>
        <v>520</v>
      </c>
      <c r="P44" s="21"/>
      <c r="Q44" s="21"/>
      <c r="R44" s="1"/>
      <c r="V44" s="35"/>
      <c r="W44" s="35">
        <f>O44-SUM(P44:V44)</f>
        <v>520</v>
      </c>
      <c r="AA44" s="35">
        <f>O44+SUM(X44:Z44)</f>
        <v>520</v>
      </c>
    </row>
    <row r="45" spans="1:27" s="5" customFormat="1" ht="22.8" customHeight="1" outlineLevel="1">
      <c r="A45" s="48" t="s">
        <v>114</v>
      </c>
      <c r="B45" s="38"/>
      <c r="C45" s="20"/>
      <c r="D45" s="18"/>
      <c r="E45" s="20"/>
      <c r="F45" s="20"/>
      <c r="G45" s="20"/>
      <c r="H45" s="20"/>
      <c r="I45" s="20"/>
      <c r="J45" s="20"/>
      <c r="K45" s="20"/>
      <c r="L45" s="20"/>
      <c r="M45" s="19"/>
      <c r="N45" s="20">
        <f t="shared" ref="N45:AA45" si="20">SUBTOTAL(9,N41:N44)</f>
        <v>5</v>
      </c>
      <c r="O45" s="24">
        <f t="shared" si="20"/>
        <v>1300</v>
      </c>
      <c r="P45" s="21">
        <f t="shared" si="20"/>
        <v>0</v>
      </c>
      <c r="Q45" s="21">
        <f t="shared" si="20"/>
        <v>0</v>
      </c>
      <c r="R45" s="1">
        <f t="shared" si="20"/>
        <v>0</v>
      </c>
      <c r="S45" s="5">
        <f t="shared" si="20"/>
        <v>0</v>
      </c>
      <c r="T45" s="5">
        <f t="shared" si="20"/>
        <v>0</v>
      </c>
      <c r="U45" s="5">
        <f t="shared" si="20"/>
        <v>0</v>
      </c>
      <c r="V45" s="35">
        <f t="shared" si="20"/>
        <v>0</v>
      </c>
      <c r="W45" s="35">
        <f t="shared" si="20"/>
        <v>1300</v>
      </c>
      <c r="X45" s="5">
        <f t="shared" si="20"/>
        <v>0</v>
      </c>
      <c r="Y45" s="5">
        <f t="shared" si="20"/>
        <v>0</v>
      </c>
      <c r="Z45" s="5">
        <f t="shared" si="20"/>
        <v>0</v>
      </c>
      <c r="AA45" s="35">
        <f t="shared" si="20"/>
        <v>1300</v>
      </c>
    </row>
    <row r="46" spans="1:27" s="5" customFormat="1" ht="22.8" customHeight="1" outlineLevel="2">
      <c r="A46" s="20" t="s">
        <v>94</v>
      </c>
      <c r="B46" s="38" t="s">
        <v>59</v>
      </c>
      <c r="C46" s="20" t="s">
        <v>95</v>
      </c>
      <c r="D46" s="31" t="s">
        <v>96</v>
      </c>
      <c r="E46" s="20"/>
      <c r="F46" s="20"/>
      <c r="G46" s="20"/>
      <c r="H46" s="20"/>
      <c r="I46" s="20"/>
      <c r="J46" s="20"/>
      <c r="K46" s="20"/>
      <c r="L46" s="20"/>
      <c r="M46" s="19">
        <f>COUNT(E46:K46)</f>
        <v>0</v>
      </c>
      <c r="N46" s="20">
        <f>SUM(M46:M46)</f>
        <v>0</v>
      </c>
      <c r="O46" s="24">
        <f>N46*260</f>
        <v>0</v>
      </c>
      <c r="P46" s="21"/>
      <c r="Q46" s="21"/>
      <c r="R46" s="1"/>
      <c r="V46" s="35"/>
      <c r="W46" s="35">
        <f>O46-SUM(P46:V46)</f>
        <v>0</v>
      </c>
      <c r="X46" s="5">
        <v>100</v>
      </c>
      <c r="Z46" s="5">
        <v>80</v>
      </c>
      <c r="AA46" s="35">
        <f>O46+SUM(X46:Z46)</f>
        <v>180</v>
      </c>
    </row>
    <row r="47" spans="1:27" s="5" customFormat="1" ht="22.8" customHeight="1" outlineLevel="1">
      <c r="A47" s="48" t="s">
        <v>115</v>
      </c>
      <c r="B47" s="38"/>
      <c r="C47" s="20"/>
      <c r="D47" s="31"/>
      <c r="E47" s="20"/>
      <c r="F47" s="20"/>
      <c r="G47" s="20"/>
      <c r="H47" s="20"/>
      <c r="I47" s="20"/>
      <c r="J47" s="20"/>
      <c r="K47" s="20"/>
      <c r="L47" s="20"/>
      <c r="M47" s="19"/>
      <c r="N47" s="20">
        <f t="shared" ref="N47:AA47" si="21">SUBTOTAL(9,N46:N46)</f>
        <v>0</v>
      </c>
      <c r="O47" s="24">
        <f t="shared" si="21"/>
        <v>0</v>
      </c>
      <c r="P47" s="21">
        <f t="shared" si="21"/>
        <v>0</v>
      </c>
      <c r="Q47" s="21">
        <f t="shared" si="21"/>
        <v>0</v>
      </c>
      <c r="R47" s="1">
        <f t="shared" si="21"/>
        <v>0</v>
      </c>
      <c r="S47" s="5">
        <f t="shared" si="21"/>
        <v>0</v>
      </c>
      <c r="T47" s="5">
        <f t="shared" si="21"/>
        <v>0</v>
      </c>
      <c r="U47" s="5">
        <f t="shared" si="21"/>
        <v>0</v>
      </c>
      <c r="V47" s="35">
        <f t="shared" si="21"/>
        <v>0</v>
      </c>
      <c r="W47" s="35">
        <f t="shared" si="21"/>
        <v>0</v>
      </c>
      <c r="X47" s="5">
        <f t="shared" si="21"/>
        <v>100</v>
      </c>
      <c r="Y47" s="5">
        <f t="shared" si="21"/>
        <v>0</v>
      </c>
      <c r="Z47" s="5">
        <f t="shared" si="21"/>
        <v>80</v>
      </c>
      <c r="AA47" s="35">
        <f t="shared" si="21"/>
        <v>180</v>
      </c>
    </row>
    <row r="48" spans="1:27" s="5" customFormat="1" ht="22.8" customHeight="1" outlineLevel="2">
      <c r="A48" s="20" t="s">
        <v>36</v>
      </c>
      <c r="B48" s="38" t="s">
        <v>37</v>
      </c>
      <c r="C48" s="20" t="s">
        <v>38</v>
      </c>
      <c r="D48" s="31" t="s">
        <v>39</v>
      </c>
      <c r="E48" s="20"/>
      <c r="F48" s="20"/>
      <c r="G48" s="20"/>
      <c r="H48" s="20"/>
      <c r="I48" s="20">
        <v>413</v>
      </c>
      <c r="J48" s="20">
        <v>412</v>
      </c>
      <c r="K48" s="20">
        <v>411</v>
      </c>
      <c r="L48" s="20"/>
      <c r="M48" s="19">
        <f>COUNT(E48:K48)</f>
        <v>3</v>
      </c>
      <c r="N48" s="20">
        <f>SUM(M48:M48)</f>
        <v>3</v>
      </c>
      <c r="O48" s="24">
        <f>N48*260</f>
        <v>780</v>
      </c>
      <c r="P48" s="21"/>
      <c r="Q48" s="21"/>
      <c r="R48" s="1"/>
      <c r="V48" s="35"/>
      <c r="W48" s="35">
        <f>O48-SUM(P48:V48)</f>
        <v>780</v>
      </c>
      <c r="AA48" s="35">
        <f>O48+SUM(X48:Z48)</f>
        <v>780</v>
      </c>
    </row>
    <row r="49" spans="1:27" s="5" customFormat="1" ht="22.8" customHeight="1" outlineLevel="2">
      <c r="A49" s="20" t="s">
        <v>58</v>
      </c>
      <c r="B49" s="38" t="s">
        <v>64</v>
      </c>
      <c r="C49" s="20" t="s">
        <v>60</v>
      </c>
      <c r="D49" s="18" t="s">
        <v>61</v>
      </c>
      <c r="E49" s="20">
        <v>306</v>
      </c>
      <c r="F49" s="20"/>
      <c r="G49" s="20"/>
      <c r="H49" s="20"/>
      <c r="I49" s="20"/>
      <c r="J49" s="20"/>
      <c r="K49" s="20"/>
      <c r="L49" s="20"/>
      <c r="M49" s="19">
        <f>COUNT(E49:K49)</f>
        <v>1</v>
      </c>
      <c r="N49" s="20">
        <f>SUM(M49:M49)</f>
        <v>1</v>
      </c>
      <c r="O49" s="24">
        <f>N49*260</f>
        <v>260</v>
      </c>
      <c r="P49" s="21"/>
      <c r="Q49" s="21"/>
      <c r="R49" s="1"/>
      <c r="V49" s="35"/>
      <c r="W49" s="35">
        <f>O49-SUM(P49:V49)</f>
        <v>260</v>
      </c>
      <c r="AA49" s="35">
        <f>O49+SUM(X49:Z49)</f>
        <v>260</v>
      </c>
    </row>
    <row r="50" spans="1:27" s="5" customFormat="1" ht="22.8" customHeight="1" outlineLevel="1">
      <c r="A50" s="48" t="s">
        <v>116</v>
      </c>
      <c r="B50" s="38"/>
      <c r="C50" s="20"/>
      <c r="D50" s="18"/>
      <c r="E50" s="20"/>
      <c r="F50" s="20"/>
      <c r="G50" s="20"/>
      <c r="H50" s="20"/>
      <c r="I50" s="20"/>
      <c r="J50" s="20"/>
      <c r="K50" s="20"/>
      <c r="L50" s="20"/>
      <c r="M50" s="19"/>
      <c r="N50" s="20">
        <f t="shared" ref="N50:AA50" si="22">SUBTOTAL(9,N48:N49)</f>
        <v>4</v>
      </c>
      <c r="O50" s="24">
        <f t="shared" si="22"/>
        <v>1040</v>
      </c>
      <c r="P50" s="21">
        <f t="shared" si="22"/>
        <v>0</v>
      </c>
      <c r="Q50" s="21">
        <f t="shared" si="22"/>
        <v>0</v>
      </c>
      <c r="R50" s="1">
        <f t="shared" si="22"/>
        <v>0</v>
      </c>
      <c r="S50" s="5">
        <f t="shared" si="22"/>
        <v>0</v>
      </c>
      <c r="T50" s="5">
        <f t="shared" si="22"/>
        <v>0</v>
      </c>
      <c r="U50" s="5">
        <f t="shared" si="22"/>
        <v>0</v>
      </c>
      <c r="V50" s="35">
        <f t="shared" si="22"/>
        <v>0</v>
      </c>
      <c r="W50" s="35">
        <f t="shared" si="22"/>
        <v>1040</v>
      </c>
      <c r="X50" s="5">
        <f t="shared" si="22"/>
        <v>0</v>
      </c>
      <c r="Y50" s="5">
        <f t="shared" si="22"/>
        <v>0</v>
      </c>
      <c r="Z50" s="5">
        <f t="shared" si="22"/>
        <v>0</v>
      </c>
      <c r="AA50" s="35">
        <f t="shared" si="22"/>
        <v>1040</v>
      </c>
    </row>
    <row r="51" spans="1:27" s="5" customFormat="1" ht="22.8" customHeight="1" outlineLevel="2">
      <c r="A51" s="20" t="s">
        <v>87</v>
      </c>
      <c r="B51" s="20" t="s">
        <v>78</v>
      </c>
      <c r="C51" s="20" t="s">
        <v>88</v>
      </c>
      <c r="D51" s="31" t="s">
        <v>89</v>
      </c>
      <c r="E51" s="20"/>
      <c r="F51" s="20"/>
      <c r="G51" s="20"/>
      <c r="H51" s="20"/>
      <c r="I51" s="20"/>
      <c r="J51" s="20"/>
      <c r="K51" s="20"/>
      <c r="L51" s="20"/>
      <c r="M51" s="19">
        <f>COUNT(E51:K51)</f>
        <v>0</v>
      </c>
      <c r="N51" s="20">
        <f>SUM(M51:M51)</f>
        <v>0</v>
      </c>
      <c r="O51" s="24">
        <f>N51*260</f>
        <v>0</v>
      </c>
      <c r="P51" s="21"/>
      <c r="Q51" s="21"/>
      <c r="R51" s="1"/>
      <c r="V51" s="35"/>
      <c r="W51" s="35">
        <f>O51-SUM(P51:V51)</f>
        <v>0</v>
      </c>
      <c r="X51" s="5">
        <v>78</v>
      </c>
      <c r="Z51" s="5">
        <v>64</v>
      </c>
      <c r="AA51" s="35">
        <f>O51+SUM(X51:Z51)</f>
        <v>142</v>
      </c>
    </row>
    <row r="52" spans="1:27" s="5" customFormat="1" ht="22.8" customHeight="1" outlineLevel="1">
      <c r="A52" s="48" t="s">
        <v>117</v>
      </c>
      <c r="B52" s="20"/>
      <c r="C52" s="20"/>
      <c r="D52" s="31"/>
      <c r="E52" s="20"/>
      <c r="F52" s="20"/>
      <c r="G52" s="20"/>
      <c r="H52" s="20"/>
      <c r="I52" s="20"/>
      <c r="J52" s="20"/>
      <c r="K52" s="20"/>
      <c r="L52" s="20"/>
      <c r="M52" s="19"/>
      <c r="N52" s="20">
        <f t="shared" ref="N52:AA52" si="23">SUBTOTAL(9,N51:N51)</f>
        <v>0</v>
      </c>
      <c r="O52" s="24">
        <f t="shared" si="23"/>
        <v>0</v>
      </c>
      <c r="P52" s="21">
        <f t="shared" si="23"/>
        <v>0</v>
      </c>
      <c r="Q52" s="21">
        <f t="shared" si="23"/>
        <v>0</v>
      </c>
      <c r="R52" s="1">
        <f t="shared" si="23"/>
        <v>0</v>
      </c>
      <c r="S52" s="5">
        <f t="shared" si="23"/>
        <v>0</v>
      </c>
      <c r="T52" s="5">
        <f t="shared" si="23"/>
        <v>0</v>
      </c>
      <c r="U52" s="5">
        <f t="shared" si="23"/>
        <v>0</v>
      </c>
      <c r="V52" s="35">
        <f t="shared" si="23"/>
        <v>0</v>
      </c>
      <c r="W52" s="35">
        <f t="shared" si="23"/>
        <v>0</v>
      </c>
      <c r="X52" s="5">
        <f t="shared" si="23"/>
        <v>78</v>
      </c>
      <c r="Y52" s="5">
        <f t="shared" si="23"/>
        <v>0</v>
      </c>
      <c r="Z52" s="5">
        <f t="shared" si="23"/>
        <v>64</v>
      </c>
      <c r="AA52" s="35">
        <f t="shared" si="23"/>
        <v>142</v>
      </c>
    </row>
    <row r="53" spans="1:27" s="5" customFormat="1" ht="22.8" customHeight="1" outlineLevel="2">
      <c r="A53" s="20" t="s">
        <v>62</v>
      </c>
      <c r="B53" s="38" t="s">
        <v>59</v>
      </c>
      <c r="C53" s="20" t="s">
        <v>63</v>
      </c>
      <c r="D53" s="31" t="s">
        <v>61</v>
      </c>
      <c r="E53" s="20">
        <v>307</v>
      </c>
      <c r="F53" s="20">
        <v>311</v>
      </c>
      <c r="G53" s="20"/>
      <c r="H53" s="20"/>
      <c r="I53" s="20"/>
      <c r="J53" s="20"/>
      <c r="K53" s="20"/>
      <c r="L53" s="20"/>
      <c r="M53" s="19">
        <f>COUNT(E53:K53)</f>
        <v>2</v>
      </c>
      <c r="N53" s="20">
        <f>SUM(M53:M53)</f>
        <v>2</v>
      </c>
      <c r="O53" s="24">
        <f>N53*260</f>
        <v>520</v>
      </c>
      <c r="P53" s="21"/>
      <c r="Q53" s="21"/>
      <c r="R53" s="1"/>
      <c r="V53" s="35"/>
      <c r="W53" s="35">
        <f>O53-SUM(P53:V53)</f>
        <v>520</v>
      </c>
      <c r="X53" s="5">
        <v>158</v>
      </c>
      <c r="AA53" s="35">
        <f>O53+SUM(X53:Z53)</f>
        <v>678</v>
      </c>
    </row>
    <row r="54" spans="1:27" s="5" customFormat="1" ht="22.8" customHeight="1" outlineLevel="2">
      <c r="A54" s="20" t="s">
        <v>62</v>
      </c>
      <c r="B54" s="38" t="s">
        <v>59</v>
      </c>
      <c r="C54" s="20" t="s">
        <v>63</v>
      </c>
      <c r="D54" s="31" t="s">
        <v>65</v>
      </c>
      <c r="E54" s="20">
        <v>309</v>
      </c>
      <c r="F54" s="20">
        <v>313</v>
      </c>
      <c r="G54" s="20">
        <v>305</v>
      </c>
      <c r="H54" s="20"/>
      <c r="I54" s="20"/>
      <c r="J54" s="20"/>
      <c r="K54" s="20"/>
      <c r="L54" s="20"/>
      <c r="M54" s="19">
        <f>COUNT(E54:K54)</f>
        <v>3</v>
      </c>
      <c r="N54" s="20">
        <f>SUM(M54:M54)</f>
        <v>3</v>
      </c>
      <c r="O54" s="24">
        <f>N54*260</f>
        <v>780</v>
      </c>
      <c r="P54" s="21"/>
      <c r="Q54" s="21"/>
      <c r="R54" s="1"/>
      <c r="V54" s="35"/>
      <c r="W54" s="35">
        <f>O54-SUM(P54:V54)</f>
        <v>780</v>
      </c>
      <c r="AA54" s="35">
        <f>O54+SUM(X54:Z54)</f>
        <v>780</v>
      </c>
    </row>
    <row r="55" spans="1:27" s="5" customFormat="1" ht="22.8" customHeight="1" outlineLevel="2" thickBot="1">
      <c r="A55" s="32" t="s">
        <v>76</v>
      </c>
      <c r="B55" s="29" t="s">
        <v>59</v>
      </c>
      <c r="C55" s="54" t="s">
        <v>74</v>
      </c>
      <c r="D55" s="55" t="s">
        <v>75</v>
      </c>
      <c r="E55" s="32"/>
      <c r="F55" s="32">
        <v>208</v>
      </c>
      <c r="G55" s="32"/>
      <c r="H55" s="32"/>
      <c r="I55" s="32"/>
      <c r="J55" s="32"/>
      <c r="K55" s="32"/>
      <c r="L55" s="32"/>
      <c r="M55" s="42">
        <f>COUNT(E55:K55)</f>
        <v>1</v>
      </c>
      <c r="N55" s="32">
        <f>SUM(M55:M55)</f>
        <v>1</v>
      </c>
      <c r="O55" s="33">
        <f>N55*260</f>
        <v>260</v>
      </c>
      <c r="P55" s="53"/>
      <c r="Q55" s="53"/>
      <c r="R55" s="13"/>
      <c r="S55" s="34">
        <v>39</v>
      </c>
      <c r="T55" s="34"/>
      <c r="U55" s="34"/>
      <c r="V55" s="36"/>
      <c r="W55" s="36">
        <f>O55-SUM(P55:V55)</f>
        <v>221</v>
      </c>
      <c r="X55" s="34"/>
      <c r="Y55" s="34"/>
      <c r="Z55" s="34">
        <v>127</v>
      </c>
      <c r="AA55" s="36">
        <f>O55+SUM(X55:Z55)</f>
        <v>387</v>
      </c>
    </row>
    <row r="56" spans="1:27" s="5" customFormat="1" ht="22.8" customHeight="1" outlineLevel="1" thickTop="1">
      <c r="A56" s="48" t="s">
        <v>118</v>
      </c>
      <c r="B56" s="38"/>
      <c r="C56" s="47"/>
      <c r="D56" s="31"/>
      <c r="E56" s="20"/>
      <c r="F56" s="20"/>
      <c r="G56" s="20"/>
      <c r="H56" s="20"/>
      <c r="I56" s="20"/>
      <c r="J56" s="20"/>
      <c r="K56" s="20"/>
      <c r="L56" s="20"/>
      <c r="M56" s="19"/>
      <c r="N56" s="20">
        <f t="shared" ref="N56:AA56" si="24">SUBTOTAL(9,N53:N55)</f>
        <v>6</v>
      </c>
      <c r="O56" s="24">
        <f t="shared" si="24"/>
        <v>1560</v>
      </c>
      <c r="P56" s="21">
        <f t="shared" si="24"/>
        <v>0</v>
      </c>
      <c r="Q56" s="21">
        <f t="shared" si="24"/>
        <v>0</v>
      </c>
      <c r="R56" s="1">
        <f t="shared" si="24"/>
        <v>0</v>
      </c>
      <c r="S56" s="43">
        <f t="shared" si="24"/>
        <v>39</v>
      </c>
      <c r="T56" s="43">
        <f t="shared" si="24"/>
        <v>0</v>
      </c>
      <c r="U56" s="43">
        <f t="shared" si="24"/>
        <v>0</v>
      </c>
      <c r="V56" s="56">
        <f t="shared" si="24"/>
        <v>0</v>
      </c>
      <c r="W56" s="56">
        <f t="shared" si="24"/>
        <v>1521</v>
      </c>
      <c r="X56" s="43">
        <f t="shared" si="24"/>
        <v>158</v>
      </c>
      <c r="Y56" s="43">
        <f t="shared" si="24"/>
        <v>0</v>
      </c>
      <c r="Z56" s="43">
        <f t="shared" si="24"/>
        <v>127</v>
      </c>
      <c r="AA56" s="56">
        <f t="shared" si="24"/>
        <v>1845</v>
      </c>
    </row>
    <row r="57" spans="1:27" s="5" customFormat="1" ht="22.8" customHeight="1">
      <c r="A57" s="48" t="s">
        <v>119</v>
      </c>
      <c r="B57" s="38"/>
      <c r="C57" s="47"/>
      <c r="D57" s="31"/>
      <c r="E57" s="20"/>
      <c r="F57" s="20"/>
      <c r="G57" s="20"/>
      <c r="H57" s="20"/>
      <c r="I57" s="20"/>
      <c r="J57" s="20"/>
      <c r="K57" s="20"/>
      <c r="L57" s="20"/>
      <c r="M57" s="19"/>
      <c r="N57" s="64">
        <f t="shared" ref="N57:AA57" si="25">SUBTOTAL(9,N3:N55)</f>
        <v>122</v>
      </c>
      <c r="O57" s="62">
        <f t="shared" si="25"/>
        <v>31720</v>
      </c>
      <c r="P57" s="21">
        <f t="shared" si="25"/>
        <v>556</v>
      </c>
      <c r="Q57" s="21">
        <f t="shared" si="25"/>
        <v>620</v>
      </c>
      <c r="R57" s="52">
        <f t="shared" si="25"/>
        <v>1143</v>
      </c>
      <c r="S57" s="43">
        <f t="shared" si="25"/>
        <v>639</v>
      </c>
      <c r="T57" s="43">
        <f t="shared" si="25"/>
        <v>620</v>
      </c>
      <c r="U57" s="65">
        <f t="shared" si="25"/>
        <v>1143</v>
      </c>
      <c r="V57" s="66">
        <f t="shared" si="25"/>
        <v>-4</v>
      </c>
      <c r="W57" s="56">
        <f t="shared" si="25"/>
        <v>27003</v>
      </c>
      <c r="X57" s="65">
        <f t="shared" si="25"/>
        <v>2947</v>
      </c>
      <c r="Y57" s="43">
        <f t="shared" si="25"/>
        <v>997</v>
      </c>
      <c r="Z57" s="65">
        <f t="shared" si="25"/>
        <v>2377</v>
      </c>
      <c r="AA57" s="56">
        <f t="shared" si="25"/>
        <v>38041</v>
      </c>
    </row>
    <row r="58" spans="1:27" s="9" customFormat="1">
      <c r="A58" s="6"/>
      <c r="B58" s="10"/>
      <c r="C58" s="6"/>
      <c r="D58" s="22"/>
      <c r="E58" s="10"/>
      <c r="F58" s="10"/>
      <c r="G58" s="10"/>
      <c r="H58" s="10"/>
      <c r="I58" s="10"/>
      <c r="J58" s="10"/>
      <c r="K58" s="10"/>
      <c r="L58" s="10"/>
      <c r="M58" s="2"/>
      <c r="N58" s="4"/>
      <c r="O58" s="25"/>
      <c r="P58" s="4"/>
      <c r="Q58" s="4"/>
      <c r="R58" s="4"/>
    </row>
    <row r="59" spans="1:27" s="9" customFormat="1">
      <c r="A59" s="6"/>
      <c r="B59" s="11"/>
      <c r="C59" s="7"/>
      <c r="D59" s="23"/>
      <c r="E59" s="11"/>
      <c r="F59" s="11"/>
      <c r="G59" s="11"/>
      <c r="H59" s="11"/>
      <c r="I59" s="11"/>
      <c r="J59" s="11"/>
      <c r="K59" s="11"/>
      <c r="L59" s="11"/>
      <c r="M59" s="3"/>
      <c r="N59" s="12"/>
      <c r="O59" s="26"/>
      <c r="P59" s="12"/>
      <c r="Q59" s="12"/>
      <c r="R59" s="12"/>
    </row>
    <row r="60" spans="1:27">
      <c r="A60" s="6"/>
      <c r="B60" s="10"/>
      <c r="C60" s="6"/>
      <c r="E60" s="10"/>
      <c r="F60" s="10"/>
      <c r="G60" s="10"/>
      <c r="H60" s="10"/>
      <c r="I60" s="10"/>
      <c r="J60" s="10"/>
      <c r="K60" s="10"/>
      <c r="L60" s="10"/>
      <c r="M60" s="2"/>
    </row>
    <row r="61" spans="1:27">
      <c r="A61" s="6"/>
      <c r="B61" s="10"/>
      <c r="C61" s="6"/>
      <c r="E61" s="10"/>
      <c r="F61" s="10"/>
      <c r="G61" s="10"/>
      <c r="H61" s="10"/>
      <c r="I61" s="10"/>
      <c r="J61" s="10"/>
      <c r="K61" s="10"/>
      <c r="L61" s="10"/>
      <c r="M61" s="2"/>
    </row>
    <row r="62" spans="1:27">
      <c r="A62" s="6"/>
      <c r="B62" s="10"/>
      <c r="C62" s="6"/>
      <c r="E62" s="10"/>
      <c r="F62" s="10"/>
      <c r="G62" s="10"/>
      <c r="H62" s="10"/>
      <c r="I62" s="10"/>
      <c r="J62" s="10"/>
      <c r="K62" s="10"/>
      <c r="L62" s="10"/>
      <c r="M62" s="2"/>
    </row>
    <row r="63" spans="1:27">
      <c r="A63" s="6"/>
      <c r="B63" s="10"/>
      <c r="C63" s="6"/>
      <c r="E63" s="10"/>
      <c r="F63" s="10"/>
      <c r="G63" s="10"/>
      <c r="H63" s="10"/>
      <c r="I63" s="10"/>
      <c r="J63" s="10"/>
      <c r="K63" s="10"/>
      <c r="L63" s="10"/>
      <c r="M63" s="2"/>
    </row>
    <row r="64" spans="1:27">
      <c r="A64" s="6"/>
      <c r="B64" s="10"/>
      <c r="C64" s="6"/>
      <c r="E64" s="10"/>
      <c r="F64" s="10"/>
      <c r="G64" s="10"/>
      <c r="H64" s="10"/>
      <c r="I64" s="10"/>
      <c r="J64" s="10"/>
      <c r="K64" s="10"/>
      <c r="L64" s="10"/>
      <c r="M64" s="2"/>
    </row>
    <row r="65" spans="1:13">
      <c r="A65" s="6"/>
      <c r="B65" s="10"/>
      <c r="C65" s="6"/>
      <c r="E65" s="10"/>
      <c r="F65" s="10"/>
      <c r="G65" s="10"/>
      <c r="H65" s="10"/>
      <c r="I65" s="10"/>
      <c r="J65" s="10"/>
      <c r="K65" s="10"/>
      <c r="L65" s="10"/>
      <c r="M65" s="2"/>
    </row>
    <row r="66" spans="1:13">
      <c r="A66" s="6"/>
      <c r="B66" s="10"/>
      <c r="C66" s="6"/>
      <c r="E66" s="10"/>
      <c r="F66" s="10"/>
      <c r="G66" s="10"/>
      <c r="H66" s="10"/>
      <c r="I66" s="10"/>
      <c r="J66" s="10"/>
      <c r="K66" s="10"/>
      <c r="L66" s="10"/>
      <c r="M66" s="2"/>
    </row>
    <row r="67" spans="1:13">
      <c r="A67" s="6"/>
      <c r="B67" s="10"/>
      <c r="C67" s="6"/>
      <c r="E67" s="10"/>
      <c r="F67" s="10"/>
      <c r="G67" s="10"/>
      <c r="H67" s="10"/>
      <c r="I67" s="10"/>
      <c r="J67" s="10"/>
      <c r="K67" s="10"/>
      <c r="L67" s="10"/>
      <c r="M67" s="2"/>
    </row>
    <row r="68" spans="1:13">
      <c r="A68" s="6"/>
      <c r="B68" s="10"/>
      <c r="C68" s="6"/>
      <c r="E68" s="10"/>
      <c r="F68" s="10"/>
      <c r="G68" s="10"/>
      <c r="H68" s="10"/>
      <c r="I68" s="10"/>
      <c r="J68" s="10"/>
      <c r="K68" s="10"/>
      <c r="L68" s="10"/>
      <c r="M68" s="2"/>
    </row>
    <row r="69" spans="1:13">
      <c r="A69" s="6"/>
      <c r="B69" s="10"/>
      <c r="C69" s="6"/>
      <c r="E69" s="10"/>
      <c r="F69" s="10"/>
      <c r="G69" s="10"/>
      <c r="H69" s="10"/>
      <c r="I69" s="10"/>
      <c r="J69" s="10"/>
      <c r="K69" s="10"/>
      <c r="L69" s="10"/>
      <c r="M69" s="2"/>
    </row>
    <row r="70" spans="1:13">
      <c r="A70" s="6"/>
      <c r="B70" s="10"/>
      <c r="C70" s="6"/>
      <c r="E70" s="10"/>
      <c r="F70" s="10"/>
      <c r="G70" s="10"/>
      <c r="H70" s="10"/>
      <c r="I70" s="10"/>
      <c r="J70" s="10"/>
      <c r="K70" s="10"/>
      <c r="L70" s="10"/>
      <c r="M70" s="2"/>
    </row>
    <row r="71" spans="1:13">
      <c r="A71" s="6"/>
      <c r="B71" s="10"/>
      <c r="C71" s="6"/>
      <c r="E71" s="10"/>
      <c r="F71" s="10"/>
      <c r="G71" s="10"/>
      <c r="H71" s="10"/>
      <c r="I71" s="10"/>
      <c r="J71" s="10"/>
      <c r="K71" s="10"/>
      <c r="L71" s="10"/>
      <c r="M71" s="2"/>
    </row>
    <row r="72" spans="1:13">
      <c r="A72" s="6"/>
      <c r="B72" s="10"/>
      <c r="C72" s="6"/>
      <c r="E72" s="10"/>
      <c r="F72" s="10"/>
      <c r="G72" s="10"/>
      <c r="H72" s="10"/>
      <c r="I72" s="10"/>
      <c r="J72" s="10"/>
      <c r="K72" s="10"/>
      <c r="L72" s="10"/>
      <c r="M72" s="2"/>
    </row>
    <row r="73" spans="1:13">
      <c r="A73" s="6"/>
      <c r="B73" s="10"/>
      <c r="C73" s="6"/>
      <c r="E73" s="10"/>
      <c r="F73" s="10"/>
      <c r="G73" s="10"/>
      <c r="H73" s="10"/>
      <c r="I73" s="10"/>
      <c r="J73" s="10"/>
      <c r="K73" s="10"/>
      <c r="L73" s="10"/>
      <c r="M73" s="2"/>
    </row>
    <row r="74" spans="1:13">
      <c r="A74" s="6"/>
      <c r="B74" s="10"/>
      <c r="C74" s="6"/>
      <c r="E74" s="10"/>
      <c r="F74" s="10"/>
      <c r="G74" s="10"/>
      <c r="H74" s="10"/>
      <c r="I74" s="10"/>
      <c r="J74" s="10"/>
      <c r="K74" s="10"/>
      <c r="L74" s="10"/>
      <c r="M74" s="2"/>
    </row>
    <row r="75" spans="1:13">
      <c r="A75" s="6"/>
      <c r="B75" s="10"/>
      <c r="C75" s="6"/>
      <c r="E75" s="10"/>
      <c r="F75" s="10"/>
      <c r="G75" s="10"/>
      <c r="H75" s="10"/>
      <c r="I75" s="10"/>
      <c r="J75" s="10"/>
      <c r="K75" s="10"/>
      <c r="L75" s="10"/>
      <c r="M75" s="2"/>
    </row>
    <row r="76" spans="1:13">
      <c r="A76" s="6"/>
      <c r="B76" s="10"/>
      <c r="C76" s="6"/>
      <c r="E76" s="10"/>
      <c r="F76" s="10"/>
      <c r="G76" s="10"/>
      <c r="H76" s="10"/>
      <c r="I76" s="10"/>
      <c r="J76" s="10"/>
      <c r="K76" s="10"/>
      <c r="L76" s="10"/>
      <c r="M76" s="2"/>
    </row>
    <row r="77" spans="1:13">
      <c r="A77" s="6"/>
      <c r="B77" s="10"/>
      <c r="C77" s="6"/>
      <c r="E77" s="10"/>
      <c r="F77" s="10"/>
      <c r="G77" s="10"/>
      <c r="H77" s="10"/>
      <c r="I77" s="10"/>
      <c r="J77" s="10"/>
      <c r="K77" s="10"/>
      <c r="L77" s="10"/>
      <c r="M77" s="2"/>
    </row>
    <row r="78" spans="1:13">
      <c r="A78" s="6"/>
      <c r="B78" s="10"/>
      <c r="C78" s="6"/>
      <c r="E78" s="10"/>
      <c r="F78" s="10"/>
      <c r="G78" s="10"/>
      <c r="H78" s="10"/>
      <c r="I78" s="10"/>
      <c r="J78" s="10"/>
      <c r="K78" s="10"/>
      <c r="L78" s="10"/>
      <c r="M78" s="2"/>
    </row>
    <row r="79" spans="1:13">
      <c r="A79" s="6"/>
      <c r="B79" s="10"/>
      <c r="C79" s="6"/>
      <c r="E79" s="10"/>
      <c r="F79" s="10"/>
      <c r="G79" s="10"/>
      <c r="H79" s="10"/>
      <c r="I79" s="10"/>
      <c r="J79" s="10"/>
      <c r="K79" s="10"/>
      <c r="L79" s="10"/>
      <c r="M79" s="2"/>
    </row>
    <row r="80" spans="1:13">
      <c r="A80" s="6"/>
      <c r="B80" s="10"/>
      <c r="C80" s="6"/>
      <c r="E80" s="10"/>
      <c r="F80" s="10"/>
      <c r="G80" s="10"/>
      <c r="H80" s="10"/>
      <c r="I80" s="10"/>
      <c r="J80" s="10"/>
      <c r="K80" s="10"/>
      <c r="L80" s="10"/>
      <c r="M80" s="2"/>
    </row>
    <row r="81" spans="1:18">
      <c r="A81" s="6"/>
      <c r="B81" s="10"/>
      <c r="C81" s="6"/>
      <c r="E81" s="10"/>
      <c r="F81" s="10"/>
      <c r="G81" s="10"/>
      <c r="H81" s="10"/>
      <c r="I81" s="10"/>
      <c r="J81" s="10"/>
      <c r="K81" s="10"/>
      <c r="L81" s="10"/>
      <c r="M81" s="2"/>
    </row>
    <row r="82" spans="1:18">
      <c r="A82" s="6"/>
      <c r="B82" s="10"/>
      <c r="C82" s="6"/>
      <c r="E82" s="10"/>
      <c r="F82" s="10"/>
      <c r="G82" s="10"/>
      <c r="H82" s="10"/>
      <c r="I82" s="10"/>
      <c r="J82" s="10"/>
      <c r="K82" s="10"/>
      <c r="L82" s="10"/>
      <c r="M82" s="2"/>
    </row>
    <row r="83" spans="1:18">
      <c r="A83" s="6"/>
      <c r="B83" s="10"/>
      <c r="C83" s="6"/>
      <c r="E83" s="10"/>
      <c r="F83" s="10"/>
      <c r="G83" s="10"/>
      <c r="H83" s="10"/>
      <c r="I83" s="10"/>
      <c r="J83" s="10"/>
      <c r="K83" s="10"/>
      <c r="L83" s="10"/>
      <c r="M83" s="2"/>
    </row>
    <row r="84" spans="1:18">
      <c r="A84" s="6"/>
      <c r="B84" s="10"/>
      <c r="C84" s="6"/>
      <c r="E84" s="10"/>
      <c r="F84" s="10"/>
      <c r="G84" s="10"/>
      <c r="H84" s="10"/>
      <c r="I84" s="10"/>
      <c r="J84" s="10"/>
      <c r="K84" s="10"/>
      <c r="L84" s="10"/>
      <c r="M84" s="2"/>
    </row>
    <row r="85" spans="1:18">
      <c r="A85" s="6"/>
      <c r="B85" s="10"/>
      <c r="C85" s="6"/>
      <c r="E85" s="10"/>
      <c r="F85" s="10"/>
      <c r="G85" s="10"/>
      <c r="H85" s="10"/>
      <c r="I85" s="10"/>
      <c r="J85" s="10"/>
      <c r="K85" s="10"/>
      <c r="L85" s="10"/>
      <c r="M85" s="2"/>
    </row>
    <row r="86" spans="1:18">
      <c r="A86" s="6"/>
      <c r="B86" s="10"/>
      <c r="C86" s="6"/>
      <c r="E86" s="10"/>
      <c r="F86" s="10"/>
      <c r="G86" s="10"/>
      <c r="H86" s="10"/>
      <c r="I86" s="10"/>
      <c r="J86" s="10"/>
      <c r="K86" s="10"/>
      <c r="L86" s="10"/>
      <c r="M86" s="2"/>
    </row>
    <row r="87" spans="1:18">
      <c r="A87" s="6"/>
      <c r="B87" s="10"/>
      <c r="C87" s="6"/>
      <c r="E87" s="10"/>
      <c r="F87" s="10"/>
      <c r="G87" s="10"/>
      <c r="H87" s="10"/>
      <c r="I87" s="10"/>
      <c r="J87" s="10"/>
      <c r="K87" s="10"/>
      <c r="L87" s="10"/>
      <c r="M87" s="2"/>
    </row>
    <row r="88" spans="1:18">
      <c r="A88" s="6"/>
      <c r="B88" s="10"/>
      <c r="C88" s="6"/>
      <c r="E88" s="10"/>
      <c r="F88" s="10"/>
      <c r="G88" s="10"/>
      <c r="H88" s="10"/>
      <c r="I88" s="10"/>
      <c r="J88" s="10"/>
      <c r="K88" s="10"/>
      <c r="L88" s="10"/>
      <c r="M88" s="2"/>
    </row>
    <row r="89" spans="1:18">
      <c r="A89" s="6"/>
      <c r="B89" s="10"/>
      <c r="C89" s="6"/>
      <c r="E89" s="10"/>
      <c r="F89" s="10"/>
      <c r="G89" s="10"/>
      <c r="H89" s="10"/>
      <c r="I89" s="10"/>
      <c r="J89" s="10"/>
      <c r="K89" s="10"/>
      <c r="L89" s="10"/>
      <c r="M89" s="2"/>
    </row>
    <row r="90" spans="1:18">
      <c r="A90" s="6"/>
      <c r="B90" s="10"/>
      <c r="C90" s="6"/>
      <c r="E90" s="10"/>
      <c r="F90" s="10"/>
      <c r="G90" s="10"/>
      <c r="H90" s="10"/>
      <c r="I90" s="10"/>
      <c r="J90" s="10"/>
      <c r="K90" s="10"/>
      <c r="L90" s="10"/>
      <c r="M90" s="2"/>
    </row>
    <row r="91" spans="1:18">
      <c r="A91" s="6"/>
      <c r="B91" s="10"/>
      <c r="C91" s="6"/>
      <c r="E91" s="10"/>
      <c r="F91" s="10"/>
      <c r="G91" s="10"/>
      <c r="H91" s="10"/>
      <c r="I91" s="10"/>
      <c r="J91" s="10"/>
      <c r="K91" s="10"/>
      <c r="L91" s="10"/>
      <c r="M91" s="2"/>
    </row>
    <row r="92" spans="1:18">
      <c r="A92" s="7"/>
      <c r="B92" s="11"/>
      <c r="C92" s="7"/>
      <c r="D92" s="23"/>
      <c r="E92" s="11"/>
      <c r="F92" s="11"/>
      <c r="G92" s="11"/>
      <c r="H92" s="11"/>
      <c r="I92" s="11"/>
      <c r="J92" s="11"/>
      <c r="K92" s="11"/>
      <c r="L92" s="11"/>
      <c r="M92" s="3"/>
      <c r="N92" s="12"/>
      <c r="O92" s="26"/>
      <c r="P92" s="12"/>
      <c r="Q92" s="12"/>
      <c r="R92" s="12"/>
    </row>
    <row r="93" spans="1:18">
      <c r="A93" s="6"/>
      <c r="B93" s="10"/>
      <c r="C93" s="6"/>
      <c r="E93" s="10"/>
      <c r="F93" s="10"/>
      <c r="G93" s="10"/>
      <c r="H93" s="10"/>
      <c r="I93" s="10"/>
      <c r="J93" s="10"/>
      <c r="K93" s="10"/>
      <c r="L93" s="10"/>
      <c r="M93" s="2"/>
    </row>
    <row r="94" spans="1:18">
      <c r="A94" s="6"/>
      <c r="B94" s="10"/>
      <c r="C94" s="6"/>
      <c r="E94" s="10"/>
      <c r="F94" s="10"/>
      <c r="G94" s="10"/>
      <c r="H94" s="10"/>
      <c r="I94" s="10"/>
      <c r="J94" s="10"/>
      <c r="K94" s="10"/>
      <c r="L94" s="10"/>
      <c r="M94" s="2"/>
    </row>
    <row r="95" spans="1:18" s="12" customFormat="1">
      <c r="A95" s="6"/>
      <c r="B95" s="10"/>
      <c r="C95" s="6"/>
      <c r="D95" s="22"/>
      <c r="E95" s="10"/>
      <c r="F95" s="10"/>
      <c r="G95" s="10"/>
      <c r="H95" s="10"/>
      <c r="I95" s="10"/>
      <c r="J95" s="10"/>
      <c r="K95" s="10"/>
      <c r="L95" s="10"/>
      <c r="M95" s="2"/>
      <c r="N95" s="4"/>
      <c r="O95" s="25"/>
      <c r="P95" s="4"/>
      <c r="Q95" s="4"/>
      <c r="R95" s="4"/>
    </row>
    <row r="96" spans="1:18">
      <c r="A96" s="6"/>
      <c r="B96" s="10"/>
      <c r="C96" s="6"/>
      <c r="E96" s="10"/>
      <c r="F96" s="10"/>
      <c r="G96" s="10"/>
      <c r="H96" s="10"/>
      <c r="I96" s="10"/>
      <c r="J96" s="10"/>
      <c r="K96" s="10"/>
      <c r="L96" s="10"/>
      <c r="M96" s="2"/>
    </row>
    <row r="97" spans="1:18">
      <c r="A97" s="6"/>
      <c r="B97" s="11"/>
      <c r="C97" s="7"/>
      <c r="D97" s="23"/>
      <c r="E97" s="11"/>
      <c r="F97" s="11"/>
      <c r="G97" s="11"/>
      <c r="H97" s="11"/>
      <c r="I97" s="11"/>
      <c r="J97" s="11"/>
      <c r="K97" s="11"/>
      <c r="L97" s="11"/>
      <c r="M97" s="3"/>
      <c r="N97" s="12"/>
      <c r="O97" s="26"/>
      <c r="P97" s="12"/>
      <c r="Q97" s="12"/>
      <c r="R97" s="12"/>
    </row>
    <row r="98" spans="1:18">
      <c r="A98" s="6"/>
      <c r="B98" s="11"/>
      <c r="C98" s="7"/>
      <c r="D98" s="23"/>
      <c r="E98" s="11"/>
      <c r="F98" s="11"/>
      <c r="G98" s="11"/>
      <c r="H98" s="11"/>
      <c r="I98" s="11"/>
      <c r="J98" s="11"/>
      <c r="K98" s="11"/>
      <c r="L98" s="11"/>
      <c r="M98" s="3"/>
      <c r="N98" s="12"/>
      <c r="O98" s="26"/>
      <c r="P98" s="12"/>
      <c r="Q98" s="12"/>
      <c r="R98" s="12"/>
    </row>
    <row r="99" spans="1:18">
      <c r="A99" s="6"/>
      <c r="B99" s="11"/>
      <c r="C99" s="7"/>
      <c r="D99" s="23"/>
      <c r="E99" s="11"/>
      <c r="F99" s="11"/>
      <c r="G99" s="11"/>
      <c r="H99" s="11"/>
      <c r="I99" s="11"/>
      <c r="J99" s="11"/>
      <c r="K99" s="11"/>
      <c r="L99" s="11"/>
      <c r="M99" s="3"/>
      <c r="N99" s="12"/>
      <c r="O99" s="26"/>
      <c r="P99" s="12"/>
      <c r="Q99" s="12"/>
      <c r="R99" s="12"/>
    </row>
    <row r="100" spans="1:18">
      <c r="M100" s="2"/>
      <c r="N100" s="2"/>
      <c r="P100" s="2"/>
      <c r="Q100" s="2"/>
      <c r="R100" s="2"/>
    </row>
  </sheetData>
  <sortState ref="A3:AA40">
    <sortCondition ref="A2"/>
  </sortState>
  <mergeCells count="1">
    <mergeCell ref="A1:AA1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10706 (2)</vt:lpstr>
      <vt:lpstr>'10706 (2)'!Print_Titles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2018-06-28T03:27:30Z</cp:lastPrinted>
  <dcterms:created xsi:type="dcterms:W3CDTF">2013-07-15T00:35:39Z</dcterms:created>
  <dcterms:modified xsi:type="dcterms:W3CDTF">2018-06-28T04:51:52Z</dcterms:modified>
</cp:coreProperties>
</file>