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71130公告\"/>
    </mc:Choice>
  </mc:AlternateContent>
  <bookViews>
    <workbookView xWindow="240" yWindow="120" windowWidth="14616" windowHeight="7200"/>
  </bookViews>
  <sheets>
    <sheet name="10711 (2)" sheetId="8" r:id="rId1"/>
  </sheets>
  <definedNames>
    <definedName name="_xlnm.Print_Titles" localSheetId="0">'10711 (2)'!$1:$2</definedName>
  </definedNames>
  <calcPr calcId="162913"/>
</workbook>
</file>

<file path=xl/calcChain.xml><?xml version="1.0" encoding="utf-8"?>
<calcChain xmlns="http://schemas.openxmlformats.org/spreadsheetml/2006/main">
  <c r="X189" i="8" l="1"/>
  <c r="W189" i="8"/>
  <c r="V189" i="8"/>
  <c r="U189" i="8"/>
  <c r="T189" i="8"/>
  <c r="S189" i="8"/>
  <c r="R189" i="8"/>
  <c r="Q189" i="8"/>
  <c r="P189" i="8"/>
  <c r="O189" i="8"/>
  <c r="N189" i="8"/>
  <c r="X188" i="8"/>
  <c r="W188" i="8"/>
  <c r="V188" i="8"/>
  <c r="U188" i="8"/>
  <c r="T188" i="8"/>
  <c r="S188" i="8"/>
  <c r="R188" i="8"/>
  <c r="Q188" i="8"/>
  <c r="P188" i="8"/>
  <c r="O188" i="8"/>
  <c r="N188" i="8"/>
  <c r="X186" i="8"/>
  <c r="W186" i="8"/>
  <c r="V186" i="8"/>
  <c r="U186" i="8"/>
  <c r="T186" i="8"/>
  <c r="S186" i="8"/>
  <c r="R186" i="8"/>
  <c r="Q186" i="8"/>
  <c r="P186" i="8"/>
  <c r="O186" i="8"/>
  <c r="N186" i="8"/>
  <c r="X184" i="8"/>
  <c r="W184" i="8"/>
  <c r="V184" i="8"/>
  <c r="U184" i="8"/>
  <c r="T184" i="8"/>
  <c r="S184" i="8"/>
  <c r="R184" i="8"/>
  <c r="Q184" i="8"/>
  <c r="P184" i="8"/>
  <c r="O184" i="8"/>
  <c r="N184" i="8"/>
  <c r="X179" i="8"/>
  <c r="W179" i="8"/>
  <c r="V179" i="8"/>
  <c r="U179" i="8"/>
  <c r="T179" i="8"/>
  <c r="S179" i="8"/>
  <c r="R179" i="8"/>
  <c r="Q179" i="8"/>
  <c r="P179" i="8"/>
  <c r="O179" i="8"/>
  <c r="N179" i="8"/>
  <c r="X177" i="8"/>
  <c r="W177" i="8"/>
  <c r="V177" i="8"/>
  <c r="U177" i="8"/>
  <c r="T177" i="8"/>
  <c r="S177" i="8"/>
  <c r="R177" i="8"/>
  <c r="Q177" i="8"/>
  <c r="P177" i="8"/>
  <c r="O177" i="8"/>
  <c r="N177" i="8"/>
  <c r="X174" i="8"/>
  <c r="W174" i="8"/>
  <c r="V174" i="8"/>
  <c r="U174" i="8"/>
  <c r="T174" i="8"/>
  <c r="S174" i="8"/>
  <c r="R174" i="8"/>
  <c r="Q174" i="8"/>
  <c r="P174" i="8"/>
  <c r="O174" i="8"/>
  <c r="N174" i="8"/>
  <c r="X172" i="8"/>
  <c r="W172" i="8"/>
  <c r="V172" i="8"/>
  <c r="U172" i="8"/>
  <c r="T172" i="8"/>
  <c r="S172" i="8"/>
  <c r="R172" i="8"/>
  <c r="Q172" i="8"/>
  <c r="P172" i="8"/>
  <c r="O172" i="8"/>
  <c r="N172" i="8"/>
  <c r="X169" i="8"/>
  <c r="W169" i="8"/>
  <c r="V169" i="8"/>
  <c r="U169" i="8"/>
  <c r="T169" i="8"/>
  <c r="S169" i="8"/>
  <c r="R169" i="8"/>
  <c r="Q169" i="8"/>
  <c r="P169" i="8"/>
  <c r="O169" i="8"/>
  <c r="N169" i="8"/>
  <c r="X167" i="8"/>
  <c r="W167" i="8"/>
  <c r="V167" i="8"/>
  <c r="U167" i="8"/>
  <c r="T167" i="8"/>
  <c r="S167" i="8"/>
  <c r="R167" i="8"/>
  <c r="Q167" i="8"/>
  <c r="P167" i="8"/>
  <c r="O167" i="8"/>
  <c r="N167" i="8"/>
  <c r="X162" i="8"/>
  <c r="W162" i="8"/>
  <c r="V162" i="8"/>
  <c r="U162" i="8"/>
  <c r="T162" i="8"/>
  <c r="S162" i="8"/>
  <c r="R162" i="8"/>
  <c r="Q162" i="8"/>
  <c r="P162" i="8"/>
  <c r="O162" i="8"/>
  <c r="N162" i="8"/>
  <c r="X160" i="8"/>
  <c r="W160" i="8"/>
  <c r="V160" i="8"/>
  <c r="U160" i="8"/>
  <c r="T160" i="8"/>
  <c r="S160" i="8"/>
  <c r="R160" i="8"/>
  <c r="Q160" i="8"/>
  <c r="P160" i="8"/>
  <c r="O160" i="8"/>
  <c r="N160" i="8"/>
  <c r="X158" i="8"/>
  <c r="W158" i="8"/>
  <c r="V158" i="8"/>
  <c r="U158" i="8"/>
  <c r="T158" i="8"/>
  <c r="S158" i="8"/>
  <c r="R158" i="8"/>
  <c r="Q158" i="8"/>
  <c r="P158" i="8"/>
  <c r="O158" i="8"/>
  <c r="N158" i="8"/>
  <c r="X156" i="8"/>
  <c r="W156" i="8"/>
  <c r="V156" i="8"/>
  <c r="U156" i="8"/>
  <c r="T156" i="8"/>
  <c r="S156" i="8"/>
  <c r="R156" i="8"/>
  <c r="Q156" i="8"/>
  <c r="P156" i="8"/>
  <c r="O156" i="8"/>
  <c r="N156" i="8"/>
  <c r="X154" i="8"/>
  <c r="W154" i="8"/>
  <c r="V154" i="8"/>
  <c r="U154" i="8"/>
  <c r="T154" i="8"/>
  <c r="S154" i="8"/>
  <c r="R154" i="8"/>
  <c r="Q154" i="8"/>
  <c r="P154" i="8"/>
  <c r="O154" i="8"/>
  <c r="N154" i="8"/>
  <c r="X152" i="8"/>
  <c r="W152" i="8"/>
  <c r="V152" i="8"/>
  <c r="U152" i="8"/>
  <c r="T152" i="8"/>
  <c r="S152" i="8"/>
  <c r="R152" i="8"/>
  <c r="Q152" i="8"/>
  <c r="P152" i="8"/>
  <c r="O152" i="8"/>
  <c r="N152" i="8"/>
  <c r="X149" i="8"/>
  <c r="W149" i="8"/>
  <c r="V149" i="8"/>
  <c r="U149" i="8"/>
  <c r="T149" i="8"/>
  <c r="S149" i="8"/>
  <c r="R149" i="8"/>
  <c r="Q149" i="8"/>
  <c r="P149" i="8"/>
  <c r="O149" i="8"/>
  <c r="N149" i="8"/>
  <c r="X147" i="8"/>
  <c r="W147" i="8"/>
  <c r="V147" i="8"/>
  <c r="U147" i="8"/>
  <c r="T147" i="8"/>
  <c r="S147" i="8"/>
  <c r="R147" i="8"/>
  <c r="Q147" i="8"/>
  <c r="P147" i="8"/>
  <c r="O147" i="8"/>
  <c r="N147" i="8"/>
  <c r="X144" i="8"/>
  <c r="W144" i="8"/>
  <c r="V144" i="8"/>
  <c r="U144" i="8"/>
  <c r="T144" i="8"/>
  <c r="S144" i="8"/>
  <c r="R144" i="8"/>
  <c r="Q144" i="8"/>
  <c r="P144" i="8"/>
  <c r="O144" i="8"/>
  <c r="N144" i="8"/>
  <c r="X142" i="8"/>
  <c r="W142" i="8"/>
  <c r="V142" i="8"/>
  <c r="U142" i="8"/>
  <c r="T142" i="8"/>
  <c r="S142" i="8"/>
  <c r="R142" i="8"/>
  <c r="Q142" i="8"/>
  <c r="P142" i="8"/>
  <c r="O142" i="8"/>
  <c r="N142" i="8"/>
  <c r="X139" i="8"/>
  <c r="W139" i="8"/>
  <c r="V139" i="8"/>
  <c r="U139" i="8"/>
  <c r="T139" i="8"/>
  <c r="S139" i="8"/>
  <c r="R139" i="8"/>
  <c r="Q139" i="8"/>
  <c r="P139" i="8"/>
  <c r="O139" i="8"/>
  <c r="N139" i="8"/>
  <c r="X130" i="8"/>
  <c r="W130" i="8"/>
  <c r="V130" i="8"/>
  <c r="U130" i="8"/>
  <c r="T130" i="8"/>
  <c r="S130" i="8"/>
  <c r="R130" i="8"/>
  <c r="Q130" i="8"/>
  <c r="P130" i="8"/>
  <c r="O130" i="8"/>
  <c r="N130" i="8"/>
  <c r="X128" i="8"/>
  <c r="W128" i="8"/>
  <c r="V128" i="8"/>
  <c r="U128" i="8"/>
  <c r="T128" i="8"/>
  <c r="S128" i="8"/>
  <c r="R128" i="8"/>
  <c r="Q128" i="8"/>
  <c r="P128" i="8"/>
  <c r="O128" i="8"/>
  <c r="N128" i="8"/>
  <c r="X126" i="8"/>
  <c r="W126" i="8"/>
  <c r="V126" i="8"/>
  <c r="U126" i="8"/>
  <c r="T126" i="8"/>
  <c r="S126" i="8"/>
  <c r="R126" i="8"/>
  <c r="Q126" i="8"/>
  <c r="P126" i="8"/>
  <c r="O126" i="8"/>
  <c r="N126" i="8"/>
  <c r="X119" i="8"/>
  <c r="W119" i="8"/>
  <c r="V119" i="8"/>
  <c r="U119" i="8"/>
  <c r="T119" i="8"/>
  <c r="S119" i="8"/>
  <c r="R119" i="8"/>
  <c r="Q119" i="8"/>
  <c r="P119" i="8"/>
  <c r="O119" i="8"/>
  <c r="N119" i="8"/>
  <c r="X115" i="8"/>
  <c r="W115" i="8"/>
  <c r="V115" i="8"/>
  <c r="U115" i="8"/>
  <c r="T115" i="8"/>
  <c r="S115" i="8"/>
  <c r="R115" i="8"/>
  <c r="Q115" i="8"/>
  <c r="P115" i="8"/>
  <c r="O115" i="8"/>
  <c r="N115" i="8"/>
  <c r="X113" i="8"/>
  <c r="W113" i="8"/>
  <c r="V113" i="8"/>
  <c r="U113" i="8"/>
  <c r="T113" i="8"/>
  <c r="S113" i="8"/>
  <c r="R113" i="8"/>
  <c r="Q113" i="8"/>
  <c r="P113" i="8"/>
  <c r="O113" i="8"/>
  <c r="N113" i="8"/>
  <c r="X111" i="8"/>
  <c r="W111" i="8"/>
  <c r="V111" i="8"/>
  <c r="U111" i="8"/>
  <c r="T111" i="8"/>
  <c r="S111" i="8"/>
  <c r="R111" i="8"/>
  <c r="Q111" i="8"/>
  <c r="P111" i="8"/>
  <c r="O111" i="8"/>
  <c r="N111" i="8"/>
  <c r="X108" i="8"/>
  <c r="W108" i="8"/>
  <c r="V108" i="8"/>
  <c r="U108" i="8"/>
  <c r="T108" i="8"/>
  <c r="S108" i="8"/>
  <c r="R108" i="8"/>
  <c r="Q108" i="8"/>
  <c r="P108" i="8"/>
  <c r="O108" i="8"/>
  <c r="N108" i="8"/>
  <c r="X106" i="8"/>
  <c r="W106" i="8"/>
  <c r="V106" i="8"/>
  <c r="U106" i="8"/>
  <c r="T106" i="8"/>
  <c r="S106" i="8"/>
  <c r="R106" i="8"/>
  <c r="Q106" i="8"/>
  <c r="P106" i="8"/>
  <c r="O106" i="8"/>
  <c r="N106" i="8"/>
  <c r="X99" i="8"/>
  <c r="W99" i="8"/>
  <c r="V99" i="8"/>
  <c r="U99" i="8"/>
  <c r="T99" i="8"/>
  <c r="S99" i="8"/>
  <c r="R99" i="8"/>
  <c r="Q99" i="8"/>
  <c r="P99" i="8"/>
  <c r="O99" i="8"/>
  <c r="N99" i="8"/>
  <c r="X97" i="8"/>
  <c r="W97" i="8"/>
  <c r="V97" i="8"/>
  <c r="U97" i="8"/>
  <c r="T97" i="8"/>
  <c r="S97" i="8"/>
  <c r="R97" i="8"/>
  <c r="Q97" i="8"/>
  <c r="P97" i="8"/>
  <c r="O97" i="8"/>
  <c r="N97" i="8"/>
  <c r="X95" i="8"/>
  <c r="W95" i="8"/>
  <c r="V95" i="8"/>
  <c r="U95" i="8"/>
  <c r="T95" i="8"/>
  <c r="S95" i="8"/>
  <c r="R95" i="8"/>
  <c r="Q95" i="8"/>
  <c r="P95" i="8"/>
  <c r="O95" i="8"/>
  <c r="N95" i="8"/>
  <c r="X93" i="8"/>
  <c r="W93" i="8"/>
  <c r="V93" i="8"/>
  <c r="U93" i="8"/>
  <c r="T93" i="8"/>
  <c r="S93" i="8"/>
  <c r="R93" i="8"/>
  <c r="Q93" i="8"/>
  <c r="P93" i="8"/>
  <c r="O93" i="8"/>
  <c r="N93" i="8"/>
  <c r="X91" i="8"/>
  <c r="W91" i="8"/>
  <c r="V91" i="8"/>
  <c r="U91" i="8"/>
  <c r="T91" i="8"/>
  <c r="S91" i="8"/>
  <c r="R91" i="8"/>
  <c r="Q91" i="8"/>
  <c r="P91" i="8"/>
  <c r="O91" i="8"/>
  <c r="N91" i="8"/>
  <c r="X88" i="8"/>
  <c r="W88" i="8"/>
  <c r="V88" i="8"/>
  <c r="U88" i="8"/>
  <c r="T88" i="8"/>
  <c r="S88" i="8"/>
  <c r="R88" i="8"/>
  <c r="Q88" i="8"/>
  <c r="P88" i="8"/>
  <c r="O88" i="8"/>
  <c r="N88" i="8"/>
  <c r="X86" i="8"/>
  <c r="W86" i="8"/>
  <c r="V86" i="8"/>
  <c r="U86" i="8"/>
  <c r="T86" i="8"/>
  <c r="S86" i="8"/>
  <c r="R86" i="8"/>
  <c r="Q86" i="8"/>
  <c r="P86" i="8"/>
  <c r="O86" i="8"/>
  <c r="N86" i="8"/>
  <c r="X83" i="8"/>
  <c r="W83" i="8"/>
  <c r="V83" i="8"/>
  <c r="U83" i="8"/>
  <c r="T83" i="8"/>
  <c r="S83" i="8"/>
  <c r="R83" i="8"/>
  <c r="Q83" i="8"/>
  <c r="P83" i="8"/>
  <c r="O83" i="8"/>
  <c r="N83" i="8"/>
  <c r="X80" i="8"/>
  <c r="W80" i="8"/>
  <c r="V80" i="8"/>
  <c r="U80" i="8"/>
  <c r="T80" i="8"/>
  <c r="S80" i="8"/>
  <c r="R80" i="8"/>
  <c r="Q80" i="8"/>
  <c r="P80" i="8"/>
  <c r="O80" i="8"/>
  <c r="N80" i="8"/>
  <c r="X77" i="8"/>
  <c r="W77" i="8"/>
  <c r="V77" i="8"/>
  <c r="U77" i="8"/>
  <c r="T77" i="8"/>
  <c r="S77" i="8"/>
  <c r="R77" i="8"/>
  <c r="Q77" i="8"/>
  <c r="P77" i="8"/>
  <c r="O77" i="8"/>
  <c r="N77" i="8"/>
  <c r="X75" i="8"/>
  <c r="W75" i="8"/>
  <c r="V75" i="8"/>
  <c r="U75" i="8"/>
  <c r="T75" i="8"/>
  <c r="S75" i="8"/>
  <c r="R75" i="8"/>
  <c r="Q75" i="8"/>
  <c r="P75" i="8"/>
  <c r="O75" i="8"/>
  <c r="N75" i="8"/>
  <c r="X72" i="8"/>
  <c r="W72" i="8"/>
  <c r="V72" i="8"/>
  <c r="U72" i="8"/>
  <c r="T72" i="8"/>
  <c r="S72" i="8"/>
  <c r="R72" i="8"/>
  <c r="Q72" i="8"/>
  <c r="P72" i="8"/>
  <c r="O72" i="8"/>
  <c r="N72" i="8"/>
  <c r="X69" i="8"/>
  <c r="W69" i="8"/>
  <c r="V69" i="8"/>
  <c r="U69" i="8"/>
  <c r="T69" i="8"/>
  <c r="S69" i="8"/>
  <c r="R69" i="8"/>
  <c r="Q69" i="8"/>
  <c r="P69" i="8"/>
  <c r="O69" i="8"/>
  <c r="N69" i="8"/>
  <c r="X67" i="8"/>
  <c r="W67" i="8"/>
  <c r="V67" i="8"/>
  <c r="U67" i="8"/>
  <c r="T67" i="8"/>
  <c r="S67" i="8"/>
  <c r="R67" i="8"/>
  <c r="Q67" i="8"/>
  <c r="P67" i="8"/>
  <c r="O67" i="8"/>
  <c r="N67" i="8"/>
  <c r="X65" i="8"/>
  <c r="W65" i="8"/>
  <c r="V65" i="8"/>
  <c r="U65" i="8"/>
  <c r="T65" i="8"/>
  <c r="S65" i="8"/>
  <c r="R65" i="8"/>
  <c r="Q65" i="8"/>
  <c r="P65" i="8"/>
  <c r="O65" i="8"/>
  <c r="N65" i="8"/>
  <c r="X63" i="8"/>
  <c r="W63" i="8"/>
  <c r="V63" i="8"/>
  <c r="U63" i="8"/>
  <c r="T63" i="8"/>
  <c r="S63" i="8"/>
  <c r="R63" i="8"/>
  <c r="Q63" i="8"/>
  <c r="P63" i="8"/>
  <c r="O63" i="8"/>
  <c r="N63" i="8"/>
  <c r="X60" i="8"/>
  <c r="W60" i="8"/>
  <c r="V60" i="8"/>
  <c r="U60" i="8"/>
  <c r="T60" i="8"/>
  <c r="S60" i="8"/>
  <c r="R60" i="8"/>
  <c r="Q60" i="8"/>
  <c r="P60" i="8"/>
  <c r="O60" i="8"/>
  <c r="N60" i="8"/>
  <c r="X58" i="8"/>
  <c r="W58" i="8"/>
  <c r="V58" i="8"/>
  <c r="U58" i="8"/>
  <c r="T58" i="8"/>
  <c r="S58" i="8"/>
  <c r="R58" i="8"/>
  <c r="Q58" i="8"/>
  <c r="P58" i="8"/>
  <c r="O58" i="8"/>
  <c r="N58" i="8"/>
  <c r="X56" i="8"/>
  <c r="W56" i="8"/>
  <c r="V56" i="8"/>
  <c r="U56" i="8"/>
  <c r="T56" i="8"/>
  <c r="S56" i="8"/>
  <c r="R56" i="8"/>
  <c r="Q56" i="8"/>
  <c r="P56" i="8"/>
  <c r="O56" i="8"/>
  <c r="N56" i="8"/>
  <c r="X52" i="8"/>
  <c r="W52" i="8"/>
  <c r="V52" i="8"/>
  <c r="U52" i="8"/>
  <c r="T52" i="8"/>
  <c r="S52" i="8"/>
  <c r="R52" i="8"/>
  <c r="Q52" i="8"/>
  <c r="P52" i="8"/>
  <c r="O52" i="8"/>
  <c r="N52" i="8"/>
  <c r="X50" i="8"/>
  <c r="W50" i="8"/>
  <c r="V50" i="8"/>
  <c r="U50" i="8"/>
  <c r="T50" i="8"/>
  <c r="S50" i="8"/>
  <c r="R50" i="8"/>
  <c r="Q50" i="8"/>
  <c r="P50" i="8"/>
  <c r="O50" i="8"/>
  <c r="N50" i="8"/>
  <c r="X46" i="8"/>
  <c r="W46" i="8"/>
  <c r="V46" i="8"/>
  <c r="U46" i="8"/>
  <c r="T46" i="8"/>
  <c r="S46" i="8"/>
  <c r="R46" i="8"/>
  <c r="Q46" i="8"/>
  <c r="P46" i="8"/>
  <c r="O46" i="8"/>
  <c r="N46" i="8"/>
  <c r="X44" i="8"/>
  <c r="W44" i="8"/>
  <c r="V44" i="8"/>
  <c r="U44" i="8"/>
  <c r="T44" i="8"/>
  <c r="S44" i="8"/>
  <c r="R44" i="8"/>
  <c r="Q44" i="8"/>
  <c r="P44" i="8"/>
  <c r="O44" i="8"/>
  <c r="N44" i="8"/>
  <c r="X42" i="8"/>
  <c r="W42" i="8"/>
  <c r="V42" i="8"/>
  <c r="U42" i="8"/>
  <c r="T42" i="8"/>
  <c r="S42" i="8"/>
  <c r="R42" i="8"/>
  <c r="Q42" i="8"/>
  <c r="P42" i="8"/>
  <c r="O42" i="8"/>
  <c r="N42" i="8"/>
  <c r="X39" i="8"/>
  <c r="W39" i="8"/>
  <c r="V39" i="8"/>
  <c r="U39" i="8"/>
  <c r="T39" i="8"/>
  <c r="S39" i="8"/>
  <c r="R39" i="8"/>
  <c r="Q39" i="8"/>
  <c r="P39" i="8"/>
  <c r="O39" i="8"/>
  <c r="N39" i="8"/>
  <c r="X35" i="8"/>
  <c r="W35" i="8"/>
  <c r="V35" i="8"/>
  <c r="U35" i="8"/>
  <c r="T35" i="8"/>
  <c r="S35" i="8"/>
  <c r="R35" i="8"/>
  <c r="Q35" i="8"/>
  <c r="P35" i="8"/>
  <c r="O35" i="8"/>
  <c r="N35" i="8"/>
  <c r="X33" i="8"/>
  <c r="W33" i="8"/>
  <c r="V33" i="8"/>
  <c r="U33" i="8"/>
  <c r="T33" i="8"/>
  <c r="S33" i="8"/>
  <c r="R33" i="8"/>
  <c r="Q33" i="8"/>
  <c r="P33" i="8"/>
  <c r="O33" i="8"/>
  <c r="N33" i="8"/>
  <c r="X30" i="8"/>
  <c r="W30" i="8"/>
  <c r="V30" i="8"/>
  <c r="U30" i="8"/>
  <c r="T30" i="8"/>
  <c r="S30" i="8"/>
  <c r="R30" i="8"/>
  <c r="Q30" i="8"/>
  <c r="P30" i="8"/>
  <c r="O30" i="8"/>
  <c r="N30" i="8"/>
  <c r="X28" i="8"/>
  <c r="W28" i="8"/>
  <c r="V28" i="8"/>
  <c r="U28" i="8"/>
  <c r="T28" i="8"/>
  <c r="S28" i="8"/>
  <c r="R28" i="8"/>
  <c r="Q28" i="8"/>
  <c r="P28" i="8"/>
  <c r="O28" i="8"/>
  <c r="N28" i="8"/>
  <c r="X13" i="8"/>
  <c r="W13" i="8"/>
  <c r="V13" i="8"/>
  <c r="U13" i="8"/>
  <c r="T13" i="8"/>
  <c r="S13" i="8"/>
  <c r="R13" i="8"/>
  <c r="Q13" i="8"/>
  <c r="P13" i="8"/>
  <c r="O13" i="8"/>
  <c r="N13" i="8"/>
  <c r="X11" i="8"/>
  <c r="W11" i="8"/>
  <c r="V11" i="8"/>
  <c r="U11" i="8"/>
  <c r="T11" i="8"/>
  <c r="S11" i="8"/>
  <c r="R11" i="8"/>
  <c r="Q11" i="8"/>
  <c r="P11" i="8"/>
  <c r="O11" i="8"/>
  <c r="N11" i="8"/>
  <c r="X9" i="8"/>
  <c r="W9" i="8"/>
  <c r="V9" i="8"/>
  <c r="U9" i="8"/>
  <c r="T9" i="8"/>
  <c r="S9" i="8"/>
  <c r="R9" i="8"/>
  <c r="Q9" i="8"/>
  <c r="P9" i="8"/>
  <c r="O9" i="8"/>
  <c r="N9" i="8"/>
  <c r="X4" i="8"/>
  <c r="W4" i="8"/>
  <c r="V4" i="8"/>
  <c r="U4" i="8"/>
  <c r="T4" i="8"/>
  <c r="S4" i="8"/>
  <c r="R4" i="8"/>
  <c r="Q4" i="8"/>
  <c r="P4" i="8"/>
  <c r="O4" i="8"/>
  <c r="N4" i="8"/>
  <c r="N138" i="8"/>
  <c r="O138" i="8" s="1"/>
  <c r="X138" i="8" s="1"/>
  <c r="N105" i="8"/>
  <c r="O105" i="8" s="1"/>
  <c r="N79" i="8"/>
  <c r="O79" i="8" s="1"/>
  <c r="X79" i="8" s="1"/>
  <c r="M107" i="8"/>
  <c r="N107" i="8" s="1"/>
  <c r="O107" i="8" s="1"/>
  <c r="M157" i="8"/>
  <c r="N157" i="8" s="1"/>
  <c r="O157" i="8" s="1"/>
  <c r="M155" i="8"/>
  <c r="N155" i="8" s="1"/>
  <c r="O155" i="8" s="1"/>
  <c r="M178" i="8"/>
  <c r="N178" i="8" s="1"/>
  <c r="O178" i="8" s="1"/>
  <c r="M137" i="8"/>
  <c r="N137" i="8" s="1"/>
  <c r="O137" i="8" s="1"/>
  <c r="M176" i="8"/>
  <c r="N176" i="8" s="1"/>
  <c r="O176" i="8" s="1"/>
  <c r="M151" i="8"/>
  <c r="N151" i="8" s="1"/>
  <c r="O151" i="8" s="1"/>
  <c r="M71" i="8"/>
  <c r="N71" i="8" s="1"/>
  <c r="O71" i="8" s="1"/>
  <c r="M62" i="8"/>
  <c r="N62" i="8" s="1"/>
  <c r="O62" i="8" s="1"/>
  <c r="M34" i="8"/>
  <c r="N34" i="8" s="1"/>
  <c r="O34" i="8" s="1"/>
  <c r="M12" i="8"/>
  <c r="N12" i="8" s="1"/>
  <c r="O12" i="8" s="1"/>
  <c r="M112" i="8"/>
  <c r="N112" i="8" s="1"/>
  <c r="O112" i="8" s="1"/>
  <c r="M183" i="8"/>
  <c r="N183" i="8" s="1"/>
  <c r="O183" i="8" s="1"/>
  <c r="M182" i="8"/>
  <c r="N182" i="8" s="1"/>
  <c r="O182" i="8" s="1"/>
  <c r="M187" i="8"/>
  <c r="N187" i="8" s="1"/>
  <c r="O187" i="8" s="1"/>
  <c r="M166" i="8"/>
  <c r="N166" i="8" s="1"/>
  <c r="O166" i="8" s="1"/>
  <c r="M66" i="8"/>
  <c r="N66" i="8" s="1"/>
  <c r="O66" i="8" s="1"/>
  <c r="M45" i="8"/>
  <c r="N45" i="8" s="1"/>
  <c r="O45" i="8" s="1"/>
  <c r="M41" i="8"/>
  <c r="N41" i="8" s="1"/>
  <c r="O41" i="8" s="1"/>
  <c r="M129" i="8"/>
  <c r="N129" i="8" s="1"/>
  <c r="O129" i="8" s="1"/>
  <c r="N125" i="8"/>
  <c r="O125" i="8" s="1"/>
  <c r="N124" i="8"/>
  <c r="O124" i="8" s="1"/>
  <c r="N123" i="8"/>
  <c r="O123" i="8" s="1"/>
  <c r="N122" i="8"/>
  <c r="O122" i="8" s="1"/>
  <c r="N121" i="8"/>
  <c r="O121" i="8" s="1"/>
  <c r="M127" i="8"/>
  <c r="N127" i="8" s="1"/>
  <c r="O127" i="8" s="1"/>
  <c r="M92" i="8"/>
  <c r="N92" i="8" s="1"/>
  <c r="O92" i="8" s="1"/>
  <c r="M64" i="8"/>
  <c r="N64" i="8" s="1"/>
  <c r="O64" i="8" s="1"/>
  <c r="M85" i="8"/>
  <c r="N85" i="8" s="1"/>
  <c r="O85" i="8" s="1"/>
  <c r="X85" i="8" s="1"/>
  <c r="N150" i="8"/>
  <c r="O150" i="8" s="1"/>
  <c r="N146" i="8"/>
  <c r="O146" i="8" s="1"/>
  <c r="T146" i="8" s="1"/>
  <c r="M136" i="8"/>
  <c r="N136" i="8" s="1"/>
  <c r="O136" i="8" s="1"/>
  <c r="M135" i="8"/>
  <c r="N135" i="8" s="1"/>
  <c r="O135" i="8" s="1"/>
  <c r="M114" i="8"/>
  <c r="N114" i="8" s="1"/>
  <c r="O114" i="8" s="1"/>
  <c r="M110" i="8"/>
  <c r="N110" i="8" s="1"/>
  <c r="O110" i="8" s="1"/>
  <c r="M68" i="8"/>
  <c r="N68" i="8" s="1"/>
  <c r="O68" i="8" s="1"/>
  <c r="M38" i="8"/>
  <c r="N38" i="8" s="1"/>
  <c r="O38" i="8" s="1"/>
  <c r="T38" i="8" s="1"/>
  <c r="M37" i="8"/>
  <c r="N37" i="8" s="1"/>
  <c r="O37" i="8" s="1"/>
  <c r="T37" i="8" s="1"/>
  <c r="M27" i="8"/>
  <c r="N27" i="8" s="1"/>
  <c r="O27" i="8" s="1"/>
  <c r="X27" i="8" s="1"/>
  <c r="M8" i="8"/>
  <c r="N8" i="8" s="1"/>
  <c r="O8" i="8" s="1"/>
  <c r="X8" i="8" s="1"/>
  <c r="M7" i="8"/>
  <c r="N7" i="8" s="1"/>
  <c r="O7" i="8" s="1"/>
  <c r="X7" i="8" s="1"/>
  <c r="M6" i="8"/>
  <c r="N6" i="8" s="1"/>
  <c r="O6" i="8" s="1"/>
  <c r="X6" i="8" s="1"/>
  <c r="M5" i="8"/>
  <c r="N5" i="8" s="1"/>
  <c r="O5" i="8" s="1"/>
  <c r="M118" i="8"/>
  <c r="N118" i="8" s="1"/>
  <c r="O118" i="8" s="1"/>
  <c r="M109" i="8"/>
  <c r="N109" i="8" s="1"/>
  <c r="O109" i="8" s="1"/>
  <c r="M171" i="8"/>
  <c r="N171" i="8" s="1"/>
  <c r="O171" i="8" s="1"/>
  <c r="M165" i="8"/>
  <c r="N165" i="8" s="1"/>
  <c r="O165" i="8" s="1"/>
  <c r="X165" i="8" s="1"/>
  <c r="M134" i="8"/>
  <c r="N134" i="8" s="1"/>
  <c r="O134" i="8" s="1"/>
  <c r="X134" i="8" s="1"/>
  <c r="M90" i="8"/>
  <c r="N90" i="8" s="1"/>
  <c r="O90" i="8" s="1"/>
  <c r="X90" i="8" s="1"/>
  <c r="M84" i="8"/>
  <c r="N84" i="8" s="1"/>
  <c r="O84" i="8" s="1"/>
  <c r="M43" i="8"/>
  <c r="N43" i="8" s="1"/>
  <c r="O43" i="8" s="1"/>
  <c r="M87" i="8"/>
  <c r="N87" i="8" s="1"/>
  <c r="O87" i="8" s="1"/>
  <c r="X87" i="8" s="1"/>
  <c r="M29" i="8"/>
  <c r="N29" i="8" s="1"/>
  <c r="O29" i="8" s="1"/>
  <c r="M57" i="8"/>
  <c r="N57" i="8" s="1"/>
  <c r="O57" i="8" s="1"/>
  <c r="M26" i="8"/>
  <c r="N26" i="8" s="1"/>
  <c r="O26" i="8" s="1"/>
  <c r="M25" i="8"/>
  <c r="N25" i="8" s="1"/>
  <c r="O25" i="8" s="1"/>
  <c r="M104" i="8"/>
  <c r="N104" i="8" s="1"/>
  <c r="O104" i="8" s="1"/>
  <c r="T104" i="8" s="1"/>
  <c r="M59" i="8"/>
  <c r="N59" i="8" s="1"/>
  <c r="O59" i="8" s="1"/>
  <c r="M55" i="8"/>
  <c r="N55" i="8" s="1"/>
  <c r="O55" i="8" s="1"/>
  <c r="M54" i="8"/>
  <c r="N54" i="8" s="1"/>
  <c r="O54" i="8" s="1"/>
  <c r="X54" i="8" s="1"/>
  <c r="M53" i="8"/>
  <c r="N53" i="8" s="1"/>
  <c r="O53" i="8" s="1"/>
  <c r="M36" i="8"/>
  <c r="N36" i="8" s="1"/>
  <c r="O36" i="8" s="1"/>
  <c r="M133" i="8"/>
  <c r="N133" i="8" s="1"/>
  <c r="O133" i="8" s="1"/>
  <c r="M103" i="8"/>
  <c r="N103" i="8" s="1"/>
  <c r="O103" i="8" s="1"/>
  <c r="M24" i="8"/>
  <c r="N24" i="8" s="1"/>
  <c r="O24" i="8" s="1"/>
  <c r="T24" i="8" s="1"/>
  <c r="M168" i="8"/>
  <c r="N168" i="8" s="1"/>
  <c r="O168" i="8" s="1"/>
  <c r="M141" i="8"/>
  <c r="N141" i="8" s="1"/>
  <c r="O141" i="8" s="1"/>
  <c r="M74" i="8"/>
  <c r="N74" i="8" s="1"/>
  <c r="O74" i="8" s="1"/>
  <c r="X74" i="8" s="1"/>
  <c r="M73" i="8"/>
  <c r="N73" i="8" s="1"/>
  <c r="O73" i="8" s="1"/>
  <c r="M175" i="8"/>
  <c r="N175" i="8" s="1"/>
  <c r="O175" i="8" s="1"/>
  <c r="M161" i="8"/>
  <c r="N161" i="8" s="1"/>
  <c r="O161" i="8" s="1"/>
  <c r="M70" i="8"/>
  <c r="N70" i="8" s="1"/>
  <c r="O70" i="8" s="1"/>
  <c r="M61" i="8"/>
  <c r="N61" i="8" s="1"/>
  <c r="O61" i="8" s="1"/>
  <c r="T61" i="8" s="1"/>
  <c r="M102" i="8"/>
  <c r="N102" i="8" s="1"/>
  <c r="O102" i="8" s="1"/>
  <c r="T102" i="8" s="1"/>
  <c r="M23" i="8"/>
  <c r="N23" i="8" s="1"/>
  <c r="O23" i="8" s="1"/>
  <c r="M117" i="8"/>
  <c r="N117" i="8" s="1"/>
  <c r="O117" i="8" s="1"/>
  <c r="M148" i="8"/>
  <c r="N148" i="8" s="1"/>
  <c r="O148" i="8" s="1"/>
  <c r="T148" i="8" s="1"/>
  <c r="M185" i="8"/>
  <c r="N185" i="8" s="1"/>
  <c r="O185" i="8" s="1"/>
  <c r="M120" i="8"/>
  <c r="N120" i="8" s="1"/>
  <c r="O120" i="8" s="1"/>
  <c r="M116" i="8"/>
  <c r="N116" i="8" s="1"/>
  <c r="O116" i="8" s="1"/>
  <c r="X116" i="8" s="1"/>
  <c r="M96" i="8"/>
  <c r="N96" i="8" s="1"/>
  <c r="O96" i="8" s="1"/>
  <c r="M78" i="8"/>
  <c r="N78" i="8" s="1"/>
  <c r="O78" i="8" s="1"/>
  <c r="M94" i="8"/>
  <c r="N94" i="8" s="1"/>
  <c r="O94" i="8" s="1"/>
  <c r="T94" i="8" s="1"/>
  <c r="M173" i="8"/>
  <c r="N173" i="8" s="1"/>
  <c r="O173" i="8" s="1"/>
  <c r="M132" i="8"/>
  <c r="N132" i="8" s="1"/>
  <c r="O132" i="8" s="1"/>
  <c r="X132" i="8" s="1"/>
  <c r="M101" i="8"/>
  <c r="N101" i="8" s="1"/>
  <c r="O101" i="8" s="1"/>
  <c r="X101" i="8" s="1"/>
  <c r="M98" i="8"/>
  <c r="N98" i="8" s="1"/>
  <c r="O98" i="8" s="1"/>
  <c r="M49" i="8"/>
  <c r="N49" i="8" s="1"/>
  <c r="O49" i="8" s="1"/>
  <c r="M32" i="8"/>
  <c r="N32" i="8" s="1"/>
  <c r="O32" i="8" s="1"/>
  <c r="M31" i="8"/>
  <c r="N31" i="8" s="1"/>
  <c r="O31" i="8" s="1"/>
  <c r="M22" i="8"/>
  <c r="N22" i="8" s="1"/>
  <c r="O22" i="8" s="1"/>
  <c r="M21" i="8"/>
  <c r="N21" i="8" s="1"/>
  <c r="O21" i="8" s="1"/>
  <c r="X21" i="8" s="1"/>
  <c r="M20" i="8"/>
  <c r="N20" i="8" s="1"/>
  <c r="O20" i="8" s="1"/>
  <c r="M19" i="8"/>
  <c r="N19" i="8" s="1"/>
  <c r="O19" i="8" s="1"/>
  <c r="M18" i="8"/>
  <c r="N18" i="8" s="1"/>
  <c r="O18" i="8" s="1"/>
  <c r="M17" i="8"/>
  <c r="N17" i="8" s="1"/>
  <c r="O17" i="8" s="1"/>
  <c r="M16" i="8"/>
  <c r="N16" i="8" s="1"/>
  <c r="O16" i="8" s="1"/>
  <c r="M15" i="8"/>
  <c r="N15" i="8" s="1"/>
  <c r="O15" i="8" s="1"/>
  <c r="M131" i="8"/>
  <c r="N131" i="8" s="1"/>
  <c r="O131" i="8" s="1"/>
  <c r="M51" i="8"/>
  <c r="N51" i="8" s="1"/>
  <c r="O51" i="8" s="1"/>
  <c r="M48" i="8"/>
  <c r="N48" i="8" s="1"/>
  <c r="O48" i="8" s="1"/>
  <c r="M14" i="8"/>
  <c r="N14" i="8" s="1"/>
  <c r="O14" i="8" s="1"/>
  <c r="M100" i="8"/>
  <c r="N100" i="8" s="1"/>
  <c r="O100" i="8" s="1"/>
  <c r="M143" i="8"/>
  <c r="N143" i="8" s="1"/>
  <c r="O143" i="8" s="1"/>
  <c r="M76" i="8"/>
  <c r="N76" i="8" s="1"/>
  <c r="O76" i="8" s="1"/>
  <c r="M47" i="8"/>
  <c r="N47" i="8" s="1"/>
  <c r="O47" i="8" s="1"/>
  <c r="M153" i="8"/>
  <c r="N153" i="8" s="1"/>
  <c r="O153" i="8" s="1"/>
  <c r="M181" i="8"/>
  <c r="N181" i="8" s="1"/>
  <c r="O181" i="8" s="1"/>
  <c r="M180" i="8"/>
  <c r="N180" i="8" s="1"/>
  <c r="O180" i="8" s="1"/>
  <c r="X180" i="8" s="1"/>
  <c r="M170" i="8"/>
  <c r="N170" i="8" s="1"/>
  <c r="O170" i="8" s="1"/>
  <c r="M164" i="8"/>
  <c r="N164" i="8" s="1"/>
  <c r="O164" i="8" s="1"/>
  <c r="M163" i="8"/>
  <c r="N163" i="8" s="1"/>
  <c r="O163" i="8" s="1"/>
  <c r="X163" i="8" s="1"/>
  <c r="M140" i="8"/>
  <c r="N140" i="8" s="1"/>
  <c r="O140" i="8" s="1"/>
  <c r="M89" i="8"/>
  <c r="N89" i="8" s="1"/>
  <c r="O89" i="8" s="1"/>
  <c r="M40" i="8"/>
  <c r="N40" i="8" s="1"/>
  <c r="O40" i="8" s="1"/>
  <c r="M10" i="8"/>
  <c r="N10" i="8" s="1"/>
  <c r="O10" i="8" s="1"/>
  <c r="M82" i="8"/>
  <c r="N82" i="8" s="1"/>
  <c r="O82" i="8" s="1"/>
  <c r="M81" i="8"/>
  <c r="N81" i="8" s="1"/>
  <c r="O81" i="8" s="1"/>
  <c r="M159" i="8"/>
  <c r="N159" i="8" s="1"/>
  <c r="O159" i="8" s="1"/>
  <c r="M145" i="8"/>
  <c r="N145" i="8" s="1"/>
  <c r="O145" i="8" s="1"/>
  <c r="M3" i="8"/>
  <c r="X123" i="8" l="1"/>
  <c r="T123" i="8"/>
  <c r="T109" i="8"/>
  <c r="X109" i="8"/>
  <c r="X121" i="8"/>
  <c r="T121" i="8"/>
  <c r="X84" i="8"/>
  <c r="T84" i="8"/>
  <c r="T71" i="8"/>
  <c r="X71" i="8"/>
  <c r="X125" i="8"/>
  <c r="T125" i="8"/>
  <c r="X168" i="8"/>
  <c r="T168" i="8"/>
  <c r="X59" i="8"/>
  <c r="T59" i="8"/>
  <c r="X183" i="8"/>
  <c r="T183" i="8"/>
  <c r="T171" i="8"/>
  <c r="X171" i="8"/>
  <c r="X137" i="8"/>
  <c r="T137" i="8"/>
  <c r="T166" i="8"/>
  <c r="X166" i="8"/>
  <c r="T101" i="8"/>
  <c r="X148" i="8"/>
  <c r="T6" i="8"/>
  <c r="X37" i="8"/>
  <c r="T79" i="8"/>
  <c r="X38" i="8"/>
  <c r="T85" i="8"/>
  <c r="T138" i="8"/>
  <c r="X40" i="8"/>
  <c r="T40" i="8"/>
  <c r="X185" i="8"/>
  <c r="T185" i="8"/>
  <c r="X175" i="8"/>
  <c r="T175" i="8"/>
  <c r="T25" i="8"/>
  <c r="X25" i="8"/>
  <c r="X89" i="8"/>
  <c r="T89" i="8"/>
  <c r="T131" i="8"/>
  <c r="X131" i="8"/>
  <c r="X73" i="8"/>
  <c r="T73" i="8"/>
  <c r="X140" i="8"/>
  <c r="T140" i="8"/>
  <c r="X143" i="8"/>
  <c r="T143" i="8"/>
  <c r="T15" i="8"/>
  <c r="X15" i="8"/>
  <c r="T78" i="8"/>
  <c r="X78" i="8"/>
  <c r="X57" i="8"/>
  <c r="T57" i="8"/>
  <c r="X110" i="8"/>
  <c r="T110" i="8"/>
  <c r="T159" i="8"/>
  <c r="X159" i="8"/>
  <c r="X181" i="8"/>
  <c r="T181" i="8"/>
  <c r="X100" i="8"/>
  <c r="T100" i="8"/>
  <c r="T16" i="8"/>
  <c r="X16" i="8"/>
  <c r="T22" i="8"/>
  <c r="X22" i="8"/>
  <c r="T96" i="8"/>
  <c r="X96" i="8"/>
  <c r="X117" i="8"/>
  <c r="T117" i="8"/>
  <c r="X141" i="8"/>
  <c r="T141" i="8"/>
  <c r="T103" i="8"/>
  <c r="X103" i="8"/>
  <c r="X29" i="8"/>
  <c r="T29" i="8"/>
  <c r="X136" i="8"/>
  <c r="T136" i="8"/>
  <c r="X81" i="8"/>
  <c r="T81" i="8"/>
  <c r="X14" i="8"/>
  <c r="T14" i="8"/>
  <c r="X17" i="8"/>
  <c r="T17" i="8"/>
  <c r="T133" i="8"/>
  <c r="X133" i="8"/>
  <c r="X170" i="8"/>
  <c r="T170" i="8"/>
  <c r="X98" i="8"/>
  <c r="T98" i="8"/>
  <c r="X55" i="8"/>
  <c r="T55" i="8"/>
  <c r="X43" i="8"/>
  <c r="T43" i="8"/>
  <c r="T118" i="8"/>
  <c r="X118" i="8"/>
  <c r="X145" i="8"/>
  <c r="T145" i="8"/>
  <c r="X76" i="8"/>
  <c r="T76" i="8"/>
  <c r="T26" i="8"/>
  <c r="X26" i="8"/>
  <c r="X5" i="8"/>
  <c r="T5" i="8"/>
  <c r="T68" i="8"/>
  <c r="X68" i="8"/>
  <c r="T82" i="8"/>
  <c r="X82" i="8"/>
  <c r="T153" i="8"/>
  <c r="X153" i="8"/>
  <c r="T48" i="8"/>
  <c r="X48" i="8"/>
  <c r="T18" i="8"/>
  <c r="X18" i="8"/>
  <c r="T31" i="8"/>
  <c r="X31" i="8"/>
  <c r="X23" i="8"/>
  <c r="T23" i="8"/>
  <c r="X36" i="8"/>
  <c r="T36" i="8"/>
  <c r="T164" i="8"/>
  <c r="X164" i="8"/>
  <c r="X19" i="8"/>
  <c r="T19" i="8"/>
  <c r="X32" i="8"/>
  <c r="T32" i="8"/>
  <c r="T70" i="8"/>
  <c r="X70" i="8"/>
  <c r="X53" i="8"/>
  <c r="T53" i="8"/>
  <c r="X10" i="8"/>
  <c r="T10" i="8"/>
  <c r="T51" i="8"/>
  <c r="X51" i="8"/>
  <c r="T20" i="8"/>
  <c r="X20" i="8"/>
  <c r="X49" i="8"/>
  <c r="T49" i="8"/>
  <c r="X173" i="8"/>
  <c r="T173" i="8"/>
  <c r="X120" i="8"/>
  <c r="T120" i="8"/>
  <c r="T161" i="8"/>
  <c r="X161" i="8"/>
  <c r="T114" i="8"/>
  <c r="X114" i="8"/>
  <c r="T47" i="8"/>
  <c r="X47" i="8"/>
  <c r="X24" i="8"/>
  <c r="X146" i="8"/>
  <c r="X122" i="8"/>
  <c r="T122" i="8"/>
  <c r="T129" i="8"/>
  <c r="X129" i="8"/>
  <c r="T112" i="8"/>
  <c r="X112" i="8"/>
  <c r="T178" i="8"/>
  <c r="X178" i="8"/>
  <c r="T132" i="8"/>
  <c r="X64" i="8"/>
  <c r="T64" i="8"/>
  <c r="X105" i="8"/>
  <c r="T105" i="8"/>
  <c r="X94" i="8"/>
  <c r="T134" i="8"/>
  <c r="T8" i="8"/>
  <c r="X150" i="8"/>
  <c r="T150" i="8"/>
  <c r="X92" i="8"/>
  <c r="T92" i="8"/>
  <c r="X41" i="8"/>
  <c r="T41" i="8"/>
  <c r="X187" i="8"/>
  <c r="T187" i="8"/>
  <c r="X12" i="8"/>
  <c r="T12" i="8"/>
  <c r="X151" i="8"/>
  <c r="T151" i="8"/>
  <c r="X155" i="8"/>
  <c r="T155" i="8"/>
  <c r="T163" i="8"/>
  <c r="X104" i="8"/>
  <c r="N3" i="8"/>
  <c r="T180" i="8"/>
  <c r="T21" i="8"/>
  <c r="T116" i="8"/>
  <c r="T74" i="8"/>
  <c r="T54" i="8"/>
  <c r="T87" i="8"/>
  <c r="X45" i="8"/>
  <c r="T45" i="8"/>
  <c r="X182" i="8"/>
  <c r="T182" i="8"/>
  <c r="X34" i="8"/>
  <c r="T34" i="8"/>
  <c r="X176" i="8"/>
  <c r="T176" i="8"/>
  <c r="X157" i="8"/>
  <c r="T157" i="8"/>
  <c r="X135" i="8"/>
  <c r="T135" i="8"/>
  <c r="X127" i="8"/>
  <c r="T127" i="8"/>
  <c r="X124" i="8"/>
  <c r="T124" i="8"/>
  <c r="T165" i="8"/>
  <c r="T27" i="8"/>
  <c r="X66" i="8"/>
  <c r="T66" i="8"/>
  <c r="X62" i="8"/>
  <c r="T62" i="8"/>
  <c r="X107" i="8"/>
  <c r="T107" i="8"/>
  <c r="X61" i="8"/>
  <c r="X102" i="8"/>
  <c r="T90" i="8"/>
  <c r="T7" i="8"/>
  <c r="O3" i="8" l="1"/>
  <c r="X3" i="8" l="1"/>
  <c r="T3" i="8"/>
</calcChain>
</file>

<file path=xl/sharedStrings.xml><?xml version="1.0" encoding="utf-8"?>
<sst xmlns="http://schemas.openxmlformats.org/spreadsheetml/2006/main" count="598" uniqueCount="221">
  <si>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</si>
  <si>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</si>
  <si>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</si>
  <si>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</si>
  <si>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</si>
  <si>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</si>
  <si>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</si>
  <si>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</si>
  <si>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</si>
  <si>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</si>
  <si>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</si>
  <si>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</si>
  <si>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</si>
  <si>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</si>
  <si>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</si>
  <si>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導師時間</t>
    <phoneticPr fontId="3" type="noConversion"/>
  </si>
  <si>
    <t>退勞保自付</t>
    <phoneticPr fontId="3" type="noConversion"/>
  </si>
  <si>
    <t>實領金額</t>
    <phoneticPr fontId="4" type="noConversion"/>
  </si>
  <si>
    <t>公假</t>
    <phoneticPr fontId="3" type="noConversion"/>
  </si>
  <si>
    <t>臺南市北區文元國小年107年11月份鐘點代課費印領清冊</t>
    <phoneticPr fontId="4" type="noConversion"/>
  </si>
  <si>
    <t>劉慈雯</t>
    <phoneticPr fontId="3" type="noConversion"/>
  </si>
  <si>
    <t>謝青倫</t>
    <phoneticPr fontId="3" type="noConversion"/>
  </si>
  <si>
    <t>11/19</t>
  </si>
  <si>
    <t>11/19</t>
    <phoneticPr fontId="3" type="noConversion"/>
  </si>
  <si>
    <t>莊明珠</t>
    <phoneticPr fontId="3" type="noConversion"/>
  </si>
  <si>
    <t>盧思玲</t>
    <phoneticPr fontId="3" type="noConversion"/>
  </si>
  <si>
    <t>高秀蓉</t>
    <phoneticPr fontId="3" type="noConversion"/>
  </si>
  <si>
    <t>陳淑玲</t>
    <phoneticPr fontId="3" type="noConversion"/>
  </si>
  <si>
    <t>施雅玲</t>
    <phoneticPr fontId="3" type="noConversion"/>
  </si>
  <si>
    <t>劉冠穎</t>
    <phoneticPr fontId="3" type="noConversion"/>
  </si>
  <si>
    <t>葉竺蓮</t>
    <phoneticPr fontId="3" type="noConversion"/>
  </si>
  <si>
    <t>陳宣榕</t>
    <phoneticPr fontId="3" type="noConversion"/>
  </si>
  <si>
    <t>11/1</t>
  </si>
  <si>
    <t>11/1</t>
    <phoneticPr fontId="3" type="noConversion"/>
  </si>
  <si>
    <t>汪雅菁</t>
    <phoneticPr fontId="3" type="noConversion"/>
  </si>
  <si>
    <t>張瑜君</t>
    <phoneticPr fontId="3" type="noConversion"/>
  </si>
  <si>
    <t>林淑蕊</t>
    <phoneticPr fontId="3" type="noConversion"/>
  </si>
  <si>
    <t>蔡美瑩</t>
    <phoneticPr fontId="3" type="noConversion"/>
  </si>
  <si>
    <t>顏士智</t>
    <phoneticPr fontId="3" type="noConversion"/>
  </si>
  <si>
    <t>高淑雲</t>
    <phoneticPr fontId="3" type="noConversion"/>
  </si>
  <si>
    <t>黃麗楨</t>
    <phoneticPr fontId="3" type="noConversion"/>
  </si>
  <si>
    <t>許紡銜</t>
    <phoneticPr fontId="3" type="noConversion"/>
  </si>
  <si>
    <t>黃湘君</t>
    <phoneticPr fontId="3" type="noConversion"/>
  </si>
  <si>
    <t>馬貴香</t>
    <phoneticPr fontId="3" type="noConversion"/>
  </si>
  <si>
    <t>11/8</t>
    <phoneticPr fontId="3" type="noConversion"/>
  </si>
  <si>
    <t>10月勞保代扣</t>
    <phoneticPr fontId="3" type="noConversion"/>
  </si>
  <si>
    <t>10月健保代扣</t>
    <phoneticPr fontId="3" type="noConversion"/>
  </si>
  <si>
    <t>10月勞保機補</t>
    <phoneticPr fontId="3" type="noConversion"/>
  </si>
  <si>
    <t>10月健保機補</t>
    <phoneticPr fontId="3" type="noConversion"/>
  </si>
  <si>
    <t>10月勞退機補</t>
    <phoneticPr fontId="3" type="noConversion"/>
  </si>
  <si>
    <t>楊文盈</t>
    <phoneticPr fontId="3" type="noConversion"/>
  </si>
  <si>
    <t>廖玉珍</t>
    <phoneticPr fontId="3" type="noConversion"/>
  </si>
  <si>
    <t>11/2</t>
  </si>
  <si>
    <t>11/2</t>
    <phoneticPr fontId="3" type="noConversion"/>
  </si>
  <si>
    <t>蔡青穎</t>
    <phoneticPr fontId="3" type="noConversion"/>
  </si>
  <si>
    <t>江姿滿</t>
    <phoneticPr fontId="3" type="noConversion"/>
  </si>
  <si>
    <t>11/23</t>
    <phoneticPr fontId="3" type="noConversion"/>
  </si>
  <si>
    <t>吳宗霖</t>
    <phoneticPr fontId="3" type="noConversion"/>
  </si>
  <si>
    <t>11/5</t>
    <phoneticPr fontId="3" type="noConversion"/>
  </si>
  <si>
    <t>張清江</t>
    <phoneticPr fontId="3" type="noConversion"/>
  </si>
  <si>
    <t>黃献瑞</t>
    <phoneticPr fontId="3" type="noConversion"/>
  </si>
  <si>
    <t>賴瀅聿</t>
    <phoneticPr fontId="3" type="noConversion"/>
  </si>
  <si>
    <t>宋夏萍</t>
    <phoneticPr fontId="3" type="noConversion"/>
  </si>
  <si>
    <t>葉乃華</t>
    <phoneticPr fontId="3" type="noConversion"/>
  </si>
  <si>
    <t>喪假</t>
    <phoneticPr fontId="3" type="noConversion"/>
  </si>
  <si>
    <t>黃筠方</t>
    <phoneticPr fontId="3" type="noConversion"/>
  </si>
  <si>
    <t>學習中心</t>
    <phoneticPr fontId="3" type="noConversion"/>
  </si>
  <si>
    <t>王品蘋</t>
    <phoneticPr fontId="3" type="noConversion"/>
  </si>
  <si>
    <t>11/13</t>
    <phoneticPr fontId="3" type="noConversion"/>
  </si>
  <si>
    <t>王麗娟</t>
    <phoneticPr fontId="3" type="noConversion"/>
  </si>
  <si>
    <t>賴美文</t>
    <phoneticPr fontId="3" type="noConversion"/>
  </si>
  <si>
    <t>楊家慧</t>
    <phoneticPr fontId="3" type="noConversion"/>
  </si>
  <si>
    <t>賀憶娥</t>
    <phoneticPr fontId="3" type="noConversion"/>
  </si>
  <si>
    <t>黃惠鄉</t>
    <phoneticPr fontId="3" type="noConversion"/>
  </si>
  <si>
    <t>黃彩瑜</t>
    <phoneticPr fontId="3" type="noConversion"/>
  </si>
  <si>
    <t>陳夢婷</t>
    <phoneticPr fontId="3" type="noConversion"/>
  </si>
  <si>
    <t>柯宏達</t>
    <phoneticPr fontId="3" type="noConversion"/>
  </si>
  <si>
    <t>11/29</t>
    <phoneticPr fontId="3" type="noConversion"/>
  </si>
  <si>
    <t>陳冠之</t>
    <phoneticPr fontId="3" type="noConversion"/>
  </si>
  <si>
    <t>邱明郁</t>
    <phoneticPr fontId="3" type="noConversion"/>
  </si>
  <si>
    <t>11/12</t>
    <phoneticPr fontId="3" type="noConversion"/>
  </si>
  <si>
    <t>陳祥慈</t>
    <phoneticPr fontId="3" type="noConversion"/>
  </si>
  <si>
    <t>11/15</t>
    <phoneticPr fontId="3" type="noConversion"/>
  </si>
  <si>
    <t>11/16</t>
  </si>
  <si>
    <t>曾千嘉</t>
    <phoneticPr fontId="3" type="noConversion"/>
  </si>
  <si>
    <t>蔡錦惠</t>
    <phoneticPr fontId="3" type="noConversion"/>
  </si>
  <si>
    <t>11/7</t>
    <phoneticPr fontId="3" type="noConversion"/>
  </si>
  <si>
    <t>余亭瀅</t>
    <phoneticPr fontId="3" type="noConversion"/>
  </si>
  <si>
    <t>鄭文隆</t>
    <phoneticPr fontId="3" type="noConversion"/>
  </si>
  <si>
    <t>郭雅琦</t>
    <phoneticPr fontId="3" type="noConversion"/>
  </si>
  <si>
    <t>陸金玫</t>
    <phoneticPr fontId="3" type="noConversion"/>
  </si>
  <si>
    <t>張鴻德</t>
    <phoneticPr fontId="3" type="noConversion"/>
  </si>
  <si>
    <t>連國樑</t>
    <phoneticPr fontId="3" type="noConversion"/>
  </si>
  <si>
    <t>李岳勳</t>
    <phoneticPr fontId="3" type="noConversion"/>
  </si>
  <si>
    <t>陳汪遙</t>
    <phoneticPr fontId="3" type="noConversion"/>
  </si>
  <si>
    <t>曾志田</t>
    <phoneticPr fontId="3" type="noConversion"/>
  </si>
  <si>
    <t>劉美吟</t>
    <phoneticPr fontId="3" type="noConversion"/>
  </si>
  <si>
    <t>馬費香</t>
    <phoneticPr fontId="3" type="noConversion"/>
  </si>
  <si>
    <t>病假</t>
    <phoneticPr fontId="3" type="noConversion"/>
  </si>
  <si>
    <t>董秀珍</t>
    <phoneticPr fontId="3" type="noConversion"/>
  </si>
  <si>
    <t>11/12、19、26</t>
    <phoneticPr fontId="3" type="noConversion"/>
  </si>
  <si>
    <t>11/13、20、27</t>
    <phoneticPr fontId="3" type="noConversion"/>
  </si>
  <si>
    <t>11/14、21、28</t>
    <phoneticPr fontId="3" type="noConversion"/>
  </si>
  <si>
    <t>11/15、22、29</t>
    <phoneticPr fontId="3" type="noConversion"/>
  </si>
  <si>
    <t>11/16、23、30</t>
    <phoneticPr fontId="3" type="noConversion"/>
  </si>
  <si>
    <t>公傷假</t>
    <phoneticPr fontId="3" type="noConversion"/>
  </si>
  <si>
    <t>11/20</t>
  </si>
  <si>
    <t>11/21</t>
  </si>
  <si>
    <t>董梅君</t>
    <phoneticPr fontId="3" type="noConversion"/>
  </si>
  <si>
    <t>郭怡廷</t>
    <phoneticPr fontId="3" type="noConversion"/>
  </si>
  <si>
    <t>李曉雯</t>
    <phoneticPr fontId="3" type="noConversion"/>
  </si>
  <si>
    <t>11/28</t>
    <phoneticPr fontId="3" type="noConversion"/>
  </si>
  <si>
    <t>11/14</t>
  </si>
  <si>
    <t>林嘉源</t>
    <phoneticPr fontId="3" type="noConversion"/>
  </si>
  <si>
    <t>鄭如真</t>
    <phoneticPr fontId="3" type="noConversion"/>
  </si>
  <si>
    <t>11/16</t>
    <phoneticPr fontId="3" type="noConversion"/>
  </si>
  <si>
    <t>吳淑媛</t>
    <phoneticPr fontId="3" type="noConversion"/>
  </si>
  <si>
    <t>11/22</t>
  </si>
  <si>
    <t>林志鴻</t>
    <phoneticPr fontId="3" type="noConversion"/>
  </si>
  <si>
    <t>11/21</t>
    <phoneticPr fontId="3" type="noConversion"/>
  </si>
  <si>
    <t>黃淑慧</t>
    <phoneticPr fontId="3" type="noConversion"/>
  </si>
  <si>
    <t>11/22</t>
    <phoneticPr fontId="3" type="noConversion"/>
  </si>
  <si>
    <t>林麗秋</t>
    <phoneticPr fontId="3" type="noConversion"/>
  </si>
  <si>
    <t>蔡政翰</t>
    <phoneticPr fontId="3" type="noConversion"/>
  </si>
  <si>
    <t>徐欣薇</t>
    <phoneticPr fontId="3" type="noConversion"/>
  </si>
  <si>
    <t>楊富安</t>
    <phoneticPr fontId="3" type="noConversion"/>
  </si>
  <si>
    <t>陳弘智</t>
    <phoneticPr fontId="3" type="noConversion"/>
  </si>
  <si>
    <t>吳秋燕</t>
    <phoneticPr fontId="3" type="noConversion"/>
  </si>
  <si>
    <t>11/20</t>
    <phoneticPr fontId="3" type="noConversion"/>
  </si>
  <si>
    <t>高瑞利</t>
    <phoneticPr fontId="3" type="noConversion"/>
  </si>
  <si>
    <t>胡融昀</t>
    <phoneticPr fontId="3" type="noConversion"/>
  </si>
  <si>
    <t>陳逸宗</t>
    <phoneticPr fontId="3" type="noConversion"/>
  </si>
  <si>
    <t>宋雅文</t>
    <phoneticPr fontId="3" type="noConversion"/>
  </si>
  <si>
    <t>鄭健佑</t>
    <phoneticPr fontId="3" type="noConversion"/>
  </si>
  <si>
    <t>陳淑惠</t>
    <phoneticPr fontId="3" type="noConversion"/>
  </si>
  <si>
    <t>11/26</t>
    <phoneticPr fontId="3" type="noConversion"/>
  </si>
  <si>
    <t>11/29</t>
  </si>
  <si>
    <t>11/30</t>
    <phoneticPr fontId="3" type="noConversion"/>
  </si>
  <si>
    <t>何雪如</t>
    <phoneticPr fontId="3" type="noConversion"/>
  </si>
  <si>
    <t>11/27</t>
  </si>
  <si>
    <t>溫弘德</t>
    <phoneticPr fontId="3" type="noConversion"/>
  </si>
  <si>
    <t>謝美姬</t>
    <phoneticPr fontId="3" type="noConversion"/>
  </si>
  <si>
    <t>陳秋婷</t>
    <phoneticPr fontId="3" type="noConversion"/>
  </si>
  <si>
    <t>11/27</t>
    <phoneticPr fontId="3" type="noConversion"/>
  </si>
  <si>
    <t>11/28</t>
  </si>
  <si>
    <t>11/30</t>
  </si>
  <si>
    <t>徐雅雯</t>
    <phoneticPr fontId="3" type="noConversion"/>
  </si>
  <si>
    <t>蔡侑鍹</t>
    <phoneticPr fontId="3" type="noConversion"/>
  </si>
  <si>
    <t>蔡金秀</t>
    <phoneticPr fontId="3" type="noConversion"/>
  </si>
  <si>
    <t>吳幸真</t>
    <phoneticPr fontId="3" type="noConversion"/>
  </si>
  <si>
    <t>陳佳玲</t>
    <phoneticPr fontId="3" type="noConversion"/>
  </si>
  <si>
    <t>蔡雯晶</t>
    <phoneticPr fontId="3" type="noConversion"/>
  </si>
  <si>
    <t>許隨耀</t>
    <phoneticPr fontId="3" type="noConversion"/>
  </si>
  <si>
    <t>陳孟檉</t>
    <phoneticPr fontId="3" type="noConversion"/>
  </si>
  <si>
    <t>10月薪已扣</t>
    <phoneticPr fontId="3" type="noConversion"/>
  </si>
  <si>
    <t>蔡明達</t>
    <phoneticPr fontId="3" type="noConversion"/>
  </si>
  <si>
    <t>陳憶雪</t>
    <phoneticPr fontId="3" type="noConversion"/>
  </si>
  <si>
    <t>11月勞保代扣</t>
    <phoneticPr fontId="3" type="noConversion"/>
  </si>
  <si>
    <t>王麗娟 合計</t>
  </si>
  <si>
    <t>江姿滿 合計</t>
  </si>
  <si>
    <t>何雪如 合計</t>
  </si>
  <si>
    <t>余亭瀅 合計</t>
  </si>
  <si>
    <t>吳宗霖 合計</t>
  </si>
  <si>
    <t>吳幸真 合計</t>
  </si>
  <si>
    <t>吳淑媛 合計</t>
  </si>
  <si>
    <t>宋雅文 合計</t>
  </si>
  <si>
    <t>李岳勳 合計</t>
  </si>
  <si>
    <t>汪雅菁 合計</t>
  </si>
  <si>
    <t>林志鴻 合計</t>
  </si>
  <si>
    <t>林淑蕊 合計</t>
  </si>
  <si>
    <t>林嘉源 合計</t>
  </si>
  <si>
    <t>林麗秋 合計</t>
  </si>
  <si>
    <t>柯宏達 合計</t>
  </si>
  <si>
    <t>胡融昀 合計</t>
  </si>
  <si>
    <t>徐雅雯 合計</t>
  </si>
  <si>
    <t>高秀蓉 合計</t>
  </si>
  <si>
    <t>高淑雲 合計</t>
  </si>
  <si>
    <t>張瑜君 合計</t>
  </si>
  <si>
    <t>張鴻德 合計</t>
  </si>
  <si>
    <t>莊明珠 合計</t>
  </si>
  <si>
    <t>連國樑 合計</t>
  </si>
  <si>
    <t>郭怡廷 合計</t>
  </si>
  <si>
    <t>郭雅琦 合計</t>
  </si>
  <si>
    <t>陳弘智 合計</t>
  </si>
  <si>
    <t>陳汪遙 合計</t>
  </si>
  <si>
    <t>陳佳玲 合計</t>
  </si>
  <si>
    <t>陳孟檉 合計</t>
  </si>
  <si>
    <t>陳宣榕 合計</t>
  </si>
  <si>
    <t>陳淑玲 合計</t>
  </si>
  <si>
    <t>陳淑惠 合計</t>
  </si>
  <si>
    <t>陳祥慈 合計</t>
  </si>
  <si>
    <t>陳夢婷 合計</t>
  </si>
  <si>
    <t>陳憶雪 合計</t>
  </si>
  <si>
    <t>陸金玫 合計</t>
  </si>
  <si>
    <t>曾千嘉 合計</t>
  </si>
  <si>
    <t>黃淑慧 合計</t>
  </si>
  <si>
    <t>黃惠鄉 合計</t>
  </si>
  <si>
    <t>黃湘君 合計</t>
  </si>
  <si>
    <t>黃麗楨 合計</t>
  </si>
  <si>
    <t>楊文盈 合計</t>
  </si>
  <si>
    <t>楊家慧 合計</t>
  </si>
  <si>
    <t>葉乃華 合計</t>
  </si>
  <si>
    <t>董梅君 合計</t>
  </si>
  <si>
    <t>廖玉珍 合計</t>
  </si>
  <si>
    <t>劉美吟 合計</t>
  </si>
  <si>
    <t>劉慈雯 合計</t>
  </si>
  <si>
    <t>蔡侑鍹 合計</t>
  </si>
  <si>
    <t>蔡明達 合計</t>
  </si>
  <si>
    <t>蔡金秀 合計</t>
  </si>
  <si>
    <t>蔡青穎 合計</t>
  </si>
  <si>
    <t>蔡政翰 合計</t>
  </si>
  <si>
    <t>蔡美瑩 合計</t>
  </si>
  <si>
    <t>蔡雯晶 合計</t>
  </si>
  <si>
    <t>鄭文隆 合計</t>
  </si>
  <si>
    <t>鄭如真 合計</t>
  </si>
  <si>
    <t>盧思玲 合計</t>
  </si>
  <si>
    <t>賴美文 合計</t>
  </si>
  <si>
    <t>賴瀅聿 合計</t>
  </si>
  <si>
    <t>謝美姬 合計</t>
  </si>
  <si>
    <t>顏士智 合計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</si>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</sst>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1"/>
  <sheetViews>
    <sheetView tabSelected="1" zoomScaleNormal="100" workbookViewId="0">
      <selection activeCell="K192" sqref="K192"/>
    </sheetView>
  </sheetViews>
  <sheetFormatPr defaultColWidth="8.77734375" defaultRowHeight="16.2" outlineLevelRow="2"/>
  <cols>
    <col min="1" max="1" width="13.6640625" style="35" customWidth="1"/>
    <col min="2" max="2" width="6.44140625" style="5" customWidth="1"/>
    <col min="3" max="3" width="8.33203125" style="36" customWidth="1"/>
    <col min="4" max="4" width="7.77734375" style="17" customWidth="1"/>
    <col min="5" max="11" width="5.21875" style="5" customWidth="1"/>
    <col min="12" max="12" width="4.5546875" style="5" customWidth="1"/>
    <col min="13" max="14" width="4.6640625" style="3" customWidth="1"/>
    <col min="15" max="15" width="7" style="20" customWidth="1"/>
    <col min="16" max="18" width="4.33203125" style="3" customWidth="1"/>
    <col min="19" max="19" width="4.33203125" style="33" customWidth="1"/>
    <col min="20" max="20" width="8.6640625" style="3" customWidth="1"/>
    <col min="21" max="21" width="5.88671875" style="3" bestFit="1" customWidth="1"/>
    <col min="22" max="23" width="4.5546875" style="3" customWidth="1"/>
    <col min="24" max="24" width="8.88671875" style="3" customWidth="1"/>
    <col min="25" max="16384" width="8.77734375" style="3"/>
  </cols>
  <sheetData>
    <row r="1" spans="1:24" s="4" customFormat="1" ht="27.6" customHeight="1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s="13" customFormat="1" ht="43.2" customHeight="1">
      <c r="A2" s="22" t="s">
        <v>12</v>
      </c>
      <c r="B2" s="27" t="s">
        <v>0</v>
      </c>
      <c r="C2" s="22" t="s">
        <v>1</v>
      </c>
      <c r="D2" s="23" t="s">
        <v>11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13</v>
      </c>
      <c r="L2" s="11" t="s">
        <v>15</v>
      </c>
      <c r="M2" s="11" t="s">
        <v>8</v>
      </c>
      <c r="N2" s="24" t="s">
        <v>9</v>
      </c>
      <c r="O2" s="30" t="s">
        <v>10</v>
      </c>
      <c r="P2" s="12" t="s">
        <v>45</v>
      </c>
      <c r="Q2" s="12" t="s">
        <v>46</v>
      </c>
      <c r="R2" s="12" t="s">
        <v>157</v>
      </c>
      <c r="S2" s="31" t="s">
        <v>16</v>
      </c>
      <c r="T2" s="12" t="s">
        <v>17</v>
      </c>
      <c r="U2" s="11" t="s">
        <v>47</v>
      </c>
      <c r="V2" s="11" t="s">
        <v>48</v>
      </c>
      <c r="W2" s="11" t="s">
        <v>49</v>
      </c>
      <c r="X2" s="11" t="s">
        <v>14</v>
      </c>
    </row>
    <row r="3" spans="1:24" s="4" customFormat="1" ht="16.8" customHeight="1" outlineLevel="2">
      <c r="A3" s="44" t="s">
        <v>69</v>
      </c>
      <c r="B3" s="28" t="s">
        <v>18</v>
      </c>
      <c r="C3" s="44" t="s">
        <v>67</v>
      </c>
      <c r="D3" s="14" t="s">
        <v>68</v>
      </c>
      <c r="E3" s="44"/>
      <c r="F3" s="44"/>
      <c r="G3" s="44">
        <v>211</v>
      </c>
      <c r="H3" s="44"/>
      <c r="I3" s="44"/>
      <c r="J3" s="44"/>
      <c r="K3" s="44"/>
      <c r="L3" s="44"/>
      <c r="M3" s="15">
        <f>COUNT(E3:K3)</f>
        <v>1</v>
      </c>
      <c r="N3" s="44">
        <f>SUM(M3:M3)</f>
        <v>1</v>
      </c>
      <c r="O3" s="19">
        <f>N3*260</f>
        <v>260</v>
      </c>
      <c r="P3" s="16"/>
      <c r="Q3" s="16"/>
      <c r="S3" s="32"/>
      <c r="T3" s="26">
        <f>O3-SUM(P3:S3)</f>
        <v>260</v>
      </c>
      <c r="U3" s="26"/>
      <c r="X3" s="26">
        <f>O3+SUM(U3:W3)</f>
        <v>260</v>
      </c>
    </row>
    <row r="4" spans="1:24" s="4" customFormat="1" ht="16.8" customHeight="1" outlineLevel="1">
      <c r="A4" s="47" t="s">
        <v>158</v>
      </c>
      <c r="B4" s="28"/>
      <c r="C4" s="44"/>
      <c r="D4" s="14"/>
      <c r="E4" s="44"/>
      <c r="F4" s="44"/>
      <c r="G4" s="44"/>
      <c r="H4" s="44"/>
      <c r="I4" s="44"/>
      <c r="J4" s="44"/>
      <c r="K4" s="44"/>
      <c r="L4" s="44"/>
      <c r="M4" s="15"/>
      <c r="N4" s="44">
        <f t="shared" ref="N4:X4" si="0">SUBTOTAL(9,N3:N3)</f>
        <v>1</v>
      </c>
      <c r="O4" s="19">
        <f t="shared" si="0"/>
        <v>260</v>
      </c>
      <c r="P4" s="16">
        <f t="shared" si="0"/>
        <v>0</v>
      </c>
      <c r="Q4" s="16">
        <f t="shared" si="0"/>
        <v>0</v>
      </c>
      <c r="R4" s="4">
        <f t="shared" si="0"/>
        <v>0</v>
      </c>
      <c r="S4" s="32">
        <f t="shared" si="0"/>
        <v>0</v>
      </c>
      <c r="T4" s="26">
        <f t="shared" si="0"/>
        <v>260</v>
      </c>
      <c r="U4" s="26">
        <f t="shared" si="0"/>
        <v>0</v>
      </c>
      <c r="V4" s="4">
        <f t="shared" si="0"/>
        <v>0</v>
      </c>
      <c r="W4" s="4">
        <f t="shared" si="0"/>
        <v>0</v>
      </c>
      <c r="X4" s="26">
        <f t="shared" si="0"/>
        <v>260</v>
      </c>
    </row>
    <row r="5" spans="1:24" s="4" customFormat="1" outlineLevel="2">
      <c r="A5" s="44" t="s">
        <v>55</v>
      </c>
      <c r="B5" s="28" t="s">
        <v>18</v>
      </c>
      <c r="C5" s="44" t="s">
        <v>60</v>
      </c>
      <c r="D5" s="25" t="s">
        <v>80</v>
      </c>
      <c r="E5" s="44"/>
      <c r="F5" s="44">
        <v>311</v>
      </c>
      <c r="G5" s="44"/>
      <c r="H5" s="44"/>
      <c r="I5" s="44"/>
      <c r="J5" s="44"/>
      <c r="K5" s="44"/>
      <c r="L5" s="44"/>
      <c r="M5" s="15">
        <f>COUNT(E5:K5)</f>
        <v>1</v>
      </c>
      <c r="N5" s="44">
        <f>SUM(M5:M5)</f>
        <v>1</v>
      </c>
      <c r="O5" s="19">
        <f>N5*260</f>
        <v>260</v>
      </c>
      <c r="P5" s="16"/>
      <c r="Q5" s="16"/>
      <c r="S5" s="32"/>
      <c r="T5" s="26">
        <f>O5-SUM(P5:S5)</f>
        <v>260</v>
      </c>
      <c r="U5" s="26"/>
      <c r="X5" s="26">
        <f>O5+SUM(U5:W5)</f>
        <v>260</v>
      </c>
    </row>
    <row r="6" spans="1:24" s="4" customFormat="1" outlineLevel="2">
      <c r="A6" s="44" t="s">
        <v>55</v>
      </c>
      <c r="B6" s="39" t="s">
        <v>18</v>
      </c>
      <c r="C6" s="44" t="s">
        <v>60</v>
      </c>
      <c r="D6" s="25" t="s">
        <v>82</v>
      </c>
      <c r="E6" s="44"/>
      <c r="F6" s="44"/>
      <c r="G6" s="44"/>
      <c r="H6" s="44"/>
      <c r="I6" s="44"/>
      <c r="J6" s="44">
        <v>311</v>
      </c>
      <c r="K6" s="44"/>
      <c r="L6" s="44"/>
      <c r="M6" s="15">
        <f>COUNT(E6:K6)</f>
        <v>1</v>
      </c>
      <c r="N6" s="44">
        <f>SUM(M6:M6)</f>
        <v>1</v>
      </c>
      <c r="O6" s="19">
        <f>N6*260</f>
        <v>260</v>
      </c>
      <c r="P6" s="16"/>
      <c r="Q6" s="16"/>
      <c r="S6" s="32"/>
      <c r="T6" s="26">
        <f>O6-SUM(P6:S6)</f>
        <v>260</v>
      </c>
      <c r="U6" s="26"/>
      <c r="X6" s="26">
        <f>O6+SUM(U6:W6)</f>
        <v>260</v>
      </c>
    </row>
    <row r="7" spans="1:24" s="4" customFormat="1" outlineLevel="2">
      <c r="A7" s="44" t="s">
        <v>55</v>
      </c>
      <c r="B7" s="39" t="s">
        <v>18</v>
      </c>
      <c r="C7" s="44" t="s">
        <v>60</v>
      </c>
      <c r="D7" s="25" t="s">
        <v>121</v>
      </c>
      <c r="E7" s="44"/>
      <c r="F7" s="44"/>
      <c r="G7" s="44"/>
      <c r="H7" s="44"/>
      <c r="I7" s="44"/>
      <c r="J7" s="44">
        <v>311</v>
      </c>
      <c r="K7" s="44"/>
      <c r="L7" s="44"/>
      <c r="M7" s="15">
        <f>COUNT(E7:K7)</f>
        <v>1</v>
      </c>
      <c r="N7" s="44">
        <f>SUM(M7:M7)</f>
        <v>1</v>
      </c>
      <c r="O7" s="19">
        <f>N7*260</f>
        <v>260</v>
      </c>
      <c r="P7" s="16"/>
      <c r="Q7" s="16"/>
      <c r="S7" s="32"/>
      <c r="T7" s="26">
        <f>O7-SUM(P7:S7)</f>
        <v>260</v>
      </c>
      <c r="U7" s="26"/>
      <c r="X7" s="26">
        <f>O7+SUM(U7:W7)</f>
        <v>260</v>
      </c>
    </row>
    <row r="8" spans="1:24" s="4" customFormat="1" outlineLevel="2">
      <c r="A8" s="44" t="s">
        <v>55</v>
      </c>
      <c r="B8" s="39" t="s">
        <v>18</v>
      </c>
      <c r="C8" s="44" t="s">
        <v>60</v>
      </c>
      <c r="D8" s="25" t="s">
        <v>135</v>
      </c>
      <c r="E8" s="44"/>
      <c r="F8" s="44">
        <v>311</v>
      </c>
      <c r="G8" s="44"/>
      <c r="H8" s="44"/>
      <c r="I8" s="44"/>
      <c r="J8" s="44"/>
      <c r="K8" s="44"/>
      <c r="L8" s="44"/>
      <c r="M8" s="15">
        <f>COUNT(E8:K8)</f>
        <v>1</v>
      </c>
      <c r="N8" s="44">
        <f>SUM(M8:M8)</f>
        <v>1</v>
      </c>
      <c r="O8" s="19">
        <f>N8*260</f>
        <v>260</v>
      </c>
      <c r="P8" s="16"/>
      <c r="Q8" s="16"/>
      <c r="S8" s="32"/>
      <c r="T8" s="26">
        <f>O8-SUM(P8:S8)</f>
        <v>260</v>
      </c>
      <c r="U8" s="26"/>
      <c r="X8" s="26">
        <f>O8+SUM(U8:W8)</f>
        <v>260</v>
      </c>
    </row>
    <row r="9" spans="1:24" s="4" customFormat="1" outlineLevel="1">
      <c r="A9" s="47" t="s">
        <v>159</v>
      </c>
      <c r="B9" s="39"/>
      <c r="C9" s="44"/>
      <c r="D9" s="25"/>
      <c r="E9" s="44"/>
      <c r="F9" s="44"/>
      <c r="G9" s="44"/>
      <c r="H9" s="44"/>
      <c r="I9" s="44"/>
      <c r="J9" s="44"/>
      <c r="K9" s="44"/>
      <c r="L9" s="44"/>
      <c r="M9" s="15"/>
      <c r="N9" s="44">
        <f t="shared" ref="N9:X9" si="1">SUBTOTAL(9,N5:N8)</f>
        <v>4</v>
      </c>
      <c r="O9" s="19">
        <f t="shared" si="1"/>
        <v>1040</v>
      </c>
      <c r="P9" s="16">
        <f t="shared" si="1"/>
        <v>0</v>
      </c>
      <c r="Q9" s="16">
        <f t="shared" si="1"/>
        <v>0</v>
      </c>
      <c r="R9" s="4">
        <f t="shared" si="1"/>
        <v>0</v>
      </c>
      <c r="S9" s="32">
        <f t="shared" si="1"/>
        <v>0</v>
      </c>
      <c r="T9" s="26">
        <f t="shared" si="1"/>
        <v>1040</v>
      </c>
      <c r="U9" s="26">
        <f t="shared" si="1"/>
        <v>0</v>
      </c>
      <c r="V9" s="4">
        <f t="shared" si="1"/>
        <v>0</v>
      </c>
      <c r="W9" s="4">
        <f t="shared" si="1"/>
        <v>0</v>
      </c>
      <c r="X9" s="26">
        <f t="shared" si="1"/>
        <v>1040</v>
      </c>
    </row>
    <row r="10" spans="1:24" s="4" customFormat="1" outlineLevel="2">
      <c r="A10" s="44" t="s">
        <v>138</v>
      </c>
      <c r="B10" s="39" t="s">
        <v>18</v>
      </c>
      <c r="C10" s="44" t="s">
        <v>62</v>
      </c>
      <c r="D10" s="25" t="s">
        <v>145</v>
      </c>
      <c r="E10" s="44"/>
      <c r="F10" s="44"/>
      <c r="G10" s="44"/>
      <c r="H10" s="44"/>
      <c r="I10" s="44"/>
      <c r="J10" s="44"/>
      <c r="K10" s="44">
        <v>604</v>
      </c>
      <c r="L10" s="44"/>
      <c r="M10" s="15">
        <f>COUNT(E10:K10)</f>
        <v>1</v>
      </c>
      <c r="N10" s="44">
        <f>SUM(M10:M10)</f>
        <v>1</v>
      </c>
      <c r="O10" s="19">
        <f>N10*260</f>
        <v>260</v>
      </c>
      <c r="P10" s="16"/>
      <c r="Q10" s="16"/>
      <c r="S10" s="32"/>
      <c r="T10" s="26">
        <f>O10-SUM(P10:S10)</f>
        <v>260</v>
      </c>
      <c r="U10" s="26"/>
      <c r="X10" s="26">
        <f>O10+SUM(U10:W10)</f>
        <v>260</v>
      </c>
    </row>
    <row r="11" spans="1:24" s="4" customFormat="1" outlineLevel="1">
      <c r="A11" s="47" t="s">
        <v>160</v>
      </c>
      <c r="B11" s="39"/>
      <c r="C11" s="44"/>
      <c r="D11" s="25"/>
      <c r="E11" s="44"/>
      <c r="F11" s="44"/>
      <c r="G11" s="44"/>
      <c r="H11" s="44"/>
      <c r="I11" s="44"/>
      <c r="J11" s="44"/>
      <c r="K11" s="44"/>
      <c r="L11" s="44"/>
      <c r="M11" s="15"/>
      <c r="N11" s="44">
        <f t="shared" ref="N11:X11" si="2">SUBTOTAL(9,N10:N10)</f>
        <v>1</v>
      </c>
      <c r="O11" s="19">
        <f t="shared" si="2"/>
        <v>260</v>
      </c>
      <c r="P11" s="16">
        <f t="shared" si="2"/>
        <v>0</v>
      </c>
      <c r="Q11" s="16">
        <f t="shared" si="2"/>
        <v>0</v>
      </c>
      <c r="R11" s="4">
        <f t="shared" si="2"/>
        <v>0</v>
      </c>
      <c r="S11" s="32">
        <f t="shared" si="2"/>
        <v>0</v>
      </c>
      <c r="T11" s="26">
        <f t="shared" si="2"/>
        <v>260</v>
      </c>
      <c r="U11" s="26">
        <f t="shared" si="2"/>
        <v>0</v>
      </c>
      <c r="V11" s="4">
        <f t="shared" si="2"/>
        <v>0</v>
      </c>
      <c r="W11" s="4">
        <f t="shared" si="2"/>
        <v>0</v>
      </c>
      <c r="X11" s="26">
        <f t="shared" si="2"/>
        <v>260</v>
      </c>
    </row>
    <row r="12" spans="1:24" s="4" customFormat="1" outlineLevel="2">
      <c r="A12" s="44" t="s">
        <v>87</v>
      </c>
      <c r="B12" s="28" t="s">
        <v>18</v>
      </c>
      <c r="C12" s="44" t="s">
        <v>88</v>
      </c>
      <c r="D12" s="25" t="s">
        <v>56</v>
      </c>
      <c r="E12" s="44">
        <v>602</v>
      </c>
      <c r="F12" s="44"/>
      <c r="G12" s="44">
        <v>602</v>
      </c>
      <c r="H12" s="44">
        <v>602</v>
      </c>
      <c r="I12" s="44"/>
      <c r="J12" s="44">
        <v>602</v>
      </c>
      <c r="K12" s="44"/>
      <c r="L12" s="44"/>
      <c r="M12" s="15">
        <f>COUNT(E12:K12)</f>
        <v>4</v>
      </c>
      <c r="N12" s="44">
        <f>SUM(M12:M12)</f>
        <v>4</v>
      </c>
      <c r="O12" s="19">
        <f>N12*260</f>
        <v>1040</v>
      </c>
      <c r="P12" s="16"/>
      <c r="Q12" s="16"/>
      <c r="R12" s="4">
        <v>22</v>
      </c>
      <c r="S12" s="32"/>
      <c r="T12" s="26">
        <f>O12-SUM(P12:S12)</f>
        <v>1018</v>
      </c>
      <c r="U12" s="26"/>
      <c r="X12" s="26">
        <f>O12+SUM(U12:W12)</f>
        <v>1040</v>
      </c>
    </row>
    <row r="13" spans="1:24" s="4" customFormat="1" outlineLevel="1">
      <c r="A13" s="47" t="s">
        <v>161</v>
      </c>
      <c r="B13" s="28"/>
      <c r="C13" s="44"/>
      <c r="D13" s="25"/>
      <c r="E13" s="44"/>
      <c r="F13" s="44"/>
      <c r="G13" s="44"/>
      <c r="H13" s="44"/>
      <c r="I13" s="44"/>
      <c r="J13" s="44"/>
      <c r="K13" s="44"/>
      <c r="L13" s="44"/>
      <c r="M13" s="15"/>
      <c r="N13" s="44">
        <f t="shared" ref="N13:X13" si="3">SUBTOTAL(9,N12:N12)</f>
        <v>4</v>
      </c>
      <c r="O13" s="19">
        <f t="shared" si="3"/>
        <v>1040</v>
      </c>
      <c r="P13" s="16">
        <f t="shared" si="3"/>
        <v>0</v>
      </c>
      <c r="Q13" s="16">
        <f t="shared" si="3"/>
        <v>0</v>
      </c>
      <c r="R13" s="4">
        <f t="shared" si="3"/>
        <v>22</v>
      </c>
      <c r="S13" s="32">
        <f t="shared" si="3"/>
        <v>0</v>
      </c>
      <c r="T13" s="26">
        <f t="shared" si="3"/>
        <v>1018</v>
      </c>
      <c r="U13" s="26">
        <f t="shared" si="3"/>
        <v>0</v>
      </c>
      <c r="V13" s="4">
        <f t="shared" si="3"/>
        <v>0</v>
      </c>
      <c r="W13" s="4">
        <f t="shared" si="3"/>
        <v>0</v>
      </c>
      <c r="X13" s="26">
        <f t="shared" si="3"/>
        <v>1040</v>
      </c>
    </row>
    <row r="14" spans="1:24" s="4" customFormat="1" outlineLevel="2">
      <c r="A14" s="44" t="s">
        <v>57</v>
      </c>
      <c r="B14" s="39" t="s">
        <v>18</v>
      </c>
      <c r="C14" s="44" t="s">
        <v>118</v>
      </c>
      <c r="D14" s="25" t="s">
        <v>135</v>
      </c>
      <c r="E14" s="44">
        <v>508</v>
      </c>
      <c r="F14" s="44">
        <v>613</v>
      </c>
      <c r="G14" s="44">
        <v>615</v>
      </c>
      <c r="H14" s="44"/>
      <c r="I14" s="44"/>
      <c r="J14" s="44">
        <v>506</v>
      </c>
      <c r="K14" s="44">
        <v>506</v>
      </c>
      <c r="L14" s="44"/>
      <c r="M14" s="15">
        <f>COUNT(E14:K14)</f>
        <v>5</v>
      </c>
      <c r="N14" s="44">
        <f t="shared" ref="N14:N27" si="4">SUM(M14:M14)</f>
        <v>5</v>
      </c>
      <c r="O14" s="19">
        <f t="shared" ref="O14:O27" si="5">N14*260</f>
        <v>1300</v>
      </c>
      <c r="P14" s="16"/>
      <c r="Q14" s="16"/>
      <c r="S14" s="32"/>
      <c r="T14" s="26">
        <f t="shared" ref="T14:T27" si="6">O14-SUM(P14:S14)</f>
        <v>1300</v>
      </c>
      <c r="U14" s="26"/>
      <c r="X14" s="26">
        <f t="shared" ref="X14:X27" si="7">O14+SUM(U14:W14)</f>
        <v>1300</v>
      </c>
    </row>
    <row r="15" spans="1:24" s="4" customFormat="1" outlineLevel="2">
      <c r="A15" s="44" t="s">
        <v>57</v>
      </c>
      <c r="B15" s="28" t="s">
        <v>18</v>
      </c>
      <c r="C15" s="44" t="s">
        <v>79</v>
      </c>
      <c r="D15" s="25" t="s">
        <v>80</v>
      </c>
      <c r="E15" s="44">
        <v>113</v>
      </c>
      <c r="F15" s="44">
        <v>111</v>
      </c>
      <c r="H15" s="44"/>
      <c r="I15" s="44"/>
      <c r="J15" s="44">
        <v>312</v>
      </c>
      <c r="K15" s="44">
        <v>313</v>
      </c>
      <c r="L15" s="44"/>
      <c r="M15" s="15">
        <f>COUNT(E15:K15)</f>
        <v>4</v>
      </c>
      <c r="N15" s="44">
        <f t="shared" si="4"/>
        <v>4</v>
      </c>
      <c r="O15" s="19">
        <f t="shared" si="5"/>
        <v>1040</v>
      </c>
      <c r="P15" s="16"/>
      <c r="Q15" s="16"/>
      <c r="S15" s="32"/>
      <c r="T15" s="26">
        <f t="shared" si="6"/>
        <v>1040</v>
      </c>
      <c r="U15" s="26"/>
      <c r="X15" s="26">
        <f t="shared" si="7"/>
        <v>1040</v>
      </c>
    </row>
    <row r="16" spans="1:24" s="4" customFormat="1" outlineLevel="2">
      <c r="A16" s="44" t="s">
        <v>57</v>
      </c>
      <c r="B16" s="41" t="s">
        <v>105</v>
      </c>
      <c r="C16" s="44" t="s">
        <v>79</v>
      </c>
      <c r="D16" s="25" t="s">
        <v>23</v>
      </c>
      <c r="E16" s="44">
        <v>113</v>
      </c>
      <c r="F16" s="44">
        <v>111</v>
      </c>
      <c r="G16" s="44">
        <v>112</v>
      </c>
      <c r="H16" s="44"/>
      <c r="I16" s="44"/>
      <c r="J16" s="44">
        <v>312</v>
      </c>
      <c r="K16" s="44">
        <v>313</v>
      </c>
      <c r="L16" s="44"/>
      <c r="M16" s="15">
        <f>COUNT(E16:K16)</f>
        <v>5</v>
      </c>
      <c r="N16" s="44">
        <f t="shared" si="4"/>
        <v>5</v>
      </c>
      <c r="O16" s="19">
        <f t="shared" si="5"/>
        <v>1300</v>
      </c>
      <c r="P16" s="16"/>
      <c r="Q16" s="16"/>
      <c r="S16" s="32"/>
      <c r="T16" s="26">
        <f t="shared" si="6"/>
        <v>1300</v>
      </c>
      <c r="U16" s="26"/>
      <c r="X16" s="26">
        <f t="shared" si="7"/>
        <v>1300</v>
      </c>
    </row>
    <row r="17" spans="1:24" s="4" customFormat="1" outlineLevel="2">
      <c r="A17" s="44" t="s">
        <v>57</v>
      </c>
      <c r="B17" s="41" t="s">
        <v>105</v>
      </c>
      <c r="C17" s="44" t="s">
        <v>79</v>
      </c>
      <c r="D17" s="25" t="s">
        <v>106</v>
      </c>
      <c r="E17" s="44">
        <v>114</v>
      </c>
      <c r="F17" s="44">
        <v>109</v>
      </c>
      <c r="G17" s="44">
        <v>110</v>
      </c>
      <c r="I17" s="44"/>
      <c r="J17" s="44"/>
      <c r="K17" s="44">
        <v>115</v>
      </c>
      <c r="L17" s="44">
        <v>314</v>
      </c>
      <c r="M17" s="15">
        <f>COUNT(E17:L17)</f>
        <v>5</v>
      </c>
      <c r="N17" s="44">
        <f t="shared" si="4"/>
        <v>5</v>
      </c>
      <c r="O17" s="19">
        <f t="shared" si="5"/>
        <v>1300</v>
      </c>
      <c r="P17" s="16"/>
      <c r="Q17" s="16"/>
      <c r="S17" s="32"/>
      <c r="T17" s="26">
        <f t="shared" si="6"/>
        <v>1300</v>
      </c>
      <c r="U17" s="26"/>
      <c r="X17" s="26">
        <f t="shared" si="7"/>
        <v>1300</v>
      </c>
    </row>
    <row r="18" spans="1:24" s="4" customFormat="1" outlineLevel="2">
      <c r="A18" s="44" t="s">
        <v>57</v>
      </c>
      <c r="B18" s="41" t="s">
        <v>105</v>
      </c>
      <c r="C18" s="44" t="s">
        <v>79</v>
      </c>
      <c r="D18" s="25" t="s">
        <v>107</v>
      </c>
      <c r="E18" s="44">
        <v>115</v>
      </c>
      <c r="F18" s="44">
        <v>113</v>
      </c>
      <c r="G18" s="44">
        <v>110</v>
      </c>
      <c r="H18" s="44"/>
      <c r="I18" s="44"/>
      <c r="J18" s="44"/>
      <c r="K18" s="44"/>
      <c r="L18" s="44"/>
      <c r="M18" s="15">
        <f t="shared" ref="M18:M27" si="8">COUNT(E18:K18)</f>
        <v>3</v>
      </c>
      <c r="N18" s="44">
        <f t="shared" si="4"/>
        <v>3</v>
      </c>
      <c r="O18" s="19">
        <f t="shared" si="5"/>
        <v>780</v>
      </c>
      <c r="P18" s="16"/>
      <c r="Q18" s="16"/>
      <c r="S18" s="32"/>
      <c r="T18" s="26">
        <f t="shared" si="6"/>
        <v>780</v>
      </c>
      <c r="U18" s="26"/>
      <c r="X18" s="26">
        <f t="shared" si="7"/>
        <v>780</v>
      </c>
    </row>
    <row r="19" spans="1:24" s="4" customFormat="1" outlineLevel="2">
      <c r="A19" s="44" t="s">
        <v>57</v>
      </c>
      <c r="B19" s="41" t="s">
        <v>105</v>
      </c>
      <c r="C19" s="44" t="s">
        <v>79</v>
      </c>
      <c r="D19" s="25" t="s">
        <v>117</v>
      </c>
      <c r="E19" s="44">
        <v>313</v>
      </c>
      <c r="F19" s="44"/>
      <c r="G19" s="44">
        <v>114</v>
      </c>
      <c r="I19" s="44">
        <v>314</v>
      </c>
      <c r="J19" s="44">
        <v>312</v>
      </c>
      <c r="K19" s="44"/>
      <c r="L19" s="44"/>
      <c r="M19" s="15">
        <f t="shared" si="8"/>
        <v>4</v>
      </c>
      <c r="N19" s="44">
        <f t="shared" si="4"/>
        <v>4</v>
      </c>
      <c r="O19" s="19">
        <f t="shared" si="5"/>
        <v>1040</v>
      </c>
      <c r="P19" s="16"/>
      <c r="Q19" s="16"/>
      <c r="S19" s="32"/>
      <c r="T19" s="26">
        <f t="shared" si="6"/>
        <v>1040</v>
      </c>
      <c r="U19" s="26"/>
      <c r="X19" s="26">
        <f t="shared" si="7"/>
        <v>1040</v>
      </c>
    </row>
    <row r="20" spans="1:24" s="4" customFormat="1" outlineLevel="2">
      <c r="A20" s="44" t="s">
        <v>57</v>
      </c>
      <c r="B20" s="41" t="s">
        <v>105</v>
      </c>
      <c r="C20" s="44" t="s">
        <v>79</v>
      </c>
      <c r="D20" s="25" t="s">
        <v>68</v>
      </c>
      <c r="E20" s="44">
        <v>114</v>
      </c>
      <c r="F20" s="44">
        <v>109</v>
      </c>
      <c r="G20" s="44">
        <v>110</v>
      </c>
      <c r="H20" s="44">
        <v>213</v>
      </c>
      <c r="I20" s="44"/>
      <c r="J20" s="44">
        <v>115</v>
      </c>
      <c r="K20" s="44">
        <v>314</v>
      </c>
      <c r="L20" s="44"/>
      <c r="M20" s="15">
        <f t="shared" si="8"/>
        <v>6</v>
      </c>
      <c r="N20" s="44">
        <f t="shared" si="4"/>
        <v>6</v>
      </c>
      <c r="O20" s="19">
        <f t="shared" si="5"/>
        <v>1560</v>
      </c>
      <c r="P20" s="16"/>
      <c r="Q20" s="16"/>
      <c r="S20" s="32"/>
      <c r="T20" s="26">
        <f t="shared" si="6"/>
        <v>1560</v>
      </c>
      <c r="U20" s="26"/>
      <c r="X20" s="26">
        <f t="shared" si="7"/>
        <v>1560</v>
      </c>
    </row>
    <row r="21" spans="1:24" s="4" customFormat="1" outlineLevel="2">
      <c r="A21" s="44" t="s">
        <v>57</v>
      </c>
      <c r="B21" s="41" t="s">
        <v>105</v>
      </c>
      <c r="C21" s="44" t="s">
        <v>79</v>
      </c>
      <c r="D21" s="25" t="s">
        <v>112</v>
      </c>
      <c r="E21" s="44">
        <v>115</v>
      </c>
      <c r="F21" s="44">
        <v>113</v>
      </c>
      <c r="G21" s="44">
        <v>110</v>
      </c>
      <c r="H21" s="44"/>
      <c r="I21" s="44"/>
      <c r="J21" s="44"/>
      <c r="K21" s="44"/>
      <c r="L21" s="44"/>
      <c r="M21" s="15">
        <f t="shared" si="8"/>
        <v>3</v>
      </c>
      <c r="N21" s="44">
        <f t="shared" si="4"/>
        <v>3</v>
      </c>
      <c r="O21" s="19">
        <f t="shared" si="5"/>
        <v>780</v>
      </c>
      <c r="P21" s="16"/>
      <c r="Q21" s="16"/>
      <c r="S21" s="32"/>
      <c r="T21" s="26">
        <f t="shared" si="6"/>
        <v>780</v>
      </c>
      <c r="U21" s="26"/>
      <c r="X21" s="26">
        <f t="shared" si="7"/>
        <v>780</v>
      </c>
    </row>
    <row r="22" spans="1:24" s="4" customFormat="1" outlineLevel="2">
      <c r="A22" s="44" t="s">
        <v>57</v>
      </c>
      <c r="B22" s="42" t="s">
        <v>105</v>
      </c>
      <c r="C22" s="44" t="s">
        <v>79</v>
      </c>
      <c r="D22" s="25" t="s">
        <v>56</v>
      </c>
      <c r="E22" s="44"/>
      <c r="F22" s="44"/>
      <c r="G22" s="44">
        <v>109</v>
      </c>
      <c r="H22" s="44"/>
      <c r="I22" s="44"/>
      <c r="J22" s="44"/>
      <c r="K22" s="44"/>
      <c r="L22" s="44"/>
      <c r="M22" s="15">
        <f t="shared" si="8"/>
        <v>1</v>
      </c>
      <c r="N22" s="44">
        <f t="shared" si="4"/>
        <v>1</v>
      </c>
      <c r="O22" s="19">
        <f t="shared" si="5"/>
        <v>260</v>
      </c>
      <c r="P22" s="16"/>
      <c r="Q22" s="16"/>
      <c r="S22" s="32"/>
      <c r="T22" s="26">
        <f t="shared" si="6"/>
        <v>260</v>
      </c>
      <c r="U22" s="26"/>
      <c r="X22" s="26">
        <f t="shared" si="7"/>
        <v>260</v>
      </c>
    </row>
    <row r="23" spans="1:24" s="4" customFormat="1" outlineLevel="2">
      <c r="A23" s="44" t="s">
        <v>57</v>
      </c>
      <c r="B23" s="39" t="s">
        <v>18</v>
      </c>
      <c r="C23" s="44" t="s">
        <v>59</v>
      </c>
      <c r="D23" s="25" t="s">
        <v>58</v>
      </c>
      <c r="E23" s="44"/>
      <c r="F23" s="44">
        <v>401</v>
      </c>
      <c r="G23" s="44">
        <v>404</v>
      </c>
      <c r="H23" s="44"/>
      <c r="I23" s="44"/>
      <c r="J23" s="44"/>
      <c r="K23" s="44"/>
      <c r="L23" s="44"/>
      <c r="M23" s="15">
        <f t="shared" si="8"/>
        <v>2</v>
      </c>
      <c r="N23" s="44">
        <f t="shared" si="4"/>
        <v>2</v>
      </c>
      <c r="O23" s="19">
        <f t="shared" si="5"/>
        <v>520</v>
      </c>
      <c r="P23" s="16">
        <v>134</v>
      </c>
      <c r="Q23" s="16"/>
      <c r="R23" s="4">
        <v>95</v>
      </c>
      <c r="S23" s="32"/>
      <c r="T23" s="26">
        <f t="shared" si="6"/>
        <v>291</v>
      </c>
      <c r="U23" s="26">
        <v>477</v>
      </c>
      <c r="W23" s="4">
        <v>382</v>
      </c>
      <c r="X23" s="26">
        <f t="shared" si="7"/>
        <v>1379</v>
      </c>
    </row>
    <row r="24" spans="1:24" s="4" customFormat="1" outlineLevel="2">
      <c r="A24" s="44" t="s">
        <v>57</v>
      </c>
      <c r="B24" s="39" t="s">
        <v>18</v>
      </c>
      <c r="C24" s="44" t="s">
        <v>94</v>
      </c>
      <c r="D24" s="25" t="s">
        <v>121</v>
      </c>
      <c r="E24" s="44"/>
      <c r="F24" s="44">
        <v>102</v>
      </c>
      <c r="G24" s="44"/>
      <c r="H24" s="44"/>
      <c r="I24" s="44"/>
      <c r="J24" s="44"/>
      <c r="K24" s="44"/>
      <c r="L24" s="44"/>
      <c r="M24" s="15">
        <f t="shared" si="8"/>
        <v>1</v>
      </c>
      <c r="N24" s="44">
        <f t="shared" si="4"/>
        <v>1</v>
      </c>
      <c r="O24" s="19">
        <f t="shared" si="5"/>
        <v>260</v>
      </c>
      <c r="P24" s="16"/>
      <c r="Q24" s="16"/>
      <c r="S24" s="32"/>
      <c r="T24" s="26">
        <f t="shared" si="6"/>
        <v>260</v>
      </c>
      <c r="U24" s="26"/>
      <c r="X24" s="26">
        <f t="shared" si="7"/>
        <v>260</v>
      </c>
    </row>
    <row r="25" spans="1:24" s="4" customFormat="1" outlineLevel="2">
      <c r="A25" s="44" t="s">
        <v>57</v>
      </c>
      <c r="B25" s="28" t="s">
        <v>18</v>
      </c>
      <c r="C25" s="35" t="s">
        <v>81</v>
      </c>
      <c r="D25" s="25" t="s">
        <v>82</v>
      </c>
      <c r="E25" s="44">
        <v>514</v>
      </c>
      <c r="F25" s="44">
        <v>606</v>
      </c>
      <c r="G25" s="44">
        <v>513</v>
      </c>
      <c r="H25" s="44"/>
      <c r="I25" s="44"/>
      <c r="J25" s="44">
        <v>512</v>
      </c>
      <c r="K25" s="44">
        <v>512</v>
      </c>
      <c r="L25" s="44"/>
      <c r="M25" s="15">
        <f t="shared" si="8"/>
        <v>5</v>
      </c>
      <c r="N25" s="44">
        <f t="shared" si="4"/>
        <v>5</v>
      </c>
      <c r="O25" s="19">
        <f t="shared" si="5"/>
        <v>1300</v>
      </c>
      <c r="P25" s="16"/>
      <c r="Q25" s="16"/>
      <c r="S25" s="32"/>
      <c r="T25" s="26">
        <f t="shared" si="6"/>
        <v>1300</v>
      </c>
      <c r="U25" s="26"/>
      <c r="X25" s="26">
        <f t="shared" si="7"/>
        <v>1300</v>
      </c>
    </row>
    <row r="26" spans="1:24" s="4" customFormat="1" outlineLevel="2">
      <c r="A26" s="44" t="s">
        <v>57</v>
      </c>
      <c r="B26" s="28" t="s">
        <v>18</v>
      </c>
      <c r="C26" s="35" t="s">
        <v>81</v>
      </c>
      <c r="D26" s="25" t="s">
        <v>83</v>
      </c>
      <c r="F26" s="4">
        <v>609</v>
      </c>
      <c r="G26" s="4">
        <v>511</v>
      </c>
      <c r="H26" s="44"/>
      <c r="I26" s="44"/>
      <c r="J26" s="44">
        <v>606</v>
      </c>
      <c r="K26" s="44">
        <v>607</v>
      </c>
      <c r="L26" s="44"/>
      <c r="M26" s="15">
        <f t="shared" si="8"/>
        <v>4</v>
      </c>
      <c r="N26" s="44">
        <f t="shared" si="4"/>
        <v>4</v>
      </c>
      <c r="O26" s="19">
        <f t="shared" si="5"/>
        <v>1040</v>
      </c>
      <c r="P26" s="16"/>
      <c r="Q26" s="16"/>
      <c r="S26" s="32"/>
      <c r="T26" s="26">
        <f t="shared" si="6"/>
        <v>1040</v>
      </c>
      <c r="U26" s="26"/>
      <c r="X26" s="26">
        <f t="shared" si="7"/>
        <v>1040</v>
      </c>
    </row>
    <row r="27" spans="1:24" s="4" customFormat="1" outlineLevel="2">
      <c r="A27" s="44" t="s">
        <v>57</v>
      </c>
      <c r="B27" s="39" t="s">
        <v>18</v>
      </c>
      <c r="C27" s="44" t="s">
        <v>60</v>
      </c>
      <c r="D27" s="25" t="s">
        <v>58</v>
      </c>
      <c r="E27" s="44">
        <v>311</v>
      </c>
      <c r="F27" s="44"/>
      <c r="G27" s="44"/>
      <c r="H27" s="44"/>
      <c r="I27" s="44"/>
      <c r="J27" s="44"/>
      <c r="K27" s="44"/>
      <c r="L27" s="44"/>
      <c r="M27" s="15">
        <f t="shared" si="8"/>
        <v>1</v>
      </c>
      <c r="N27" s="44">
        <f t="shared" si="4"/>
        <v>1</v>
      </c>
      <c r="O27" s="19">
        <f t="shared" si="5"/>
        <v>260</v>
      </c>
      <c r="P27" s="16"/>
      <c r="Q27" s="16"/>
      <c r="S27" s="32"/>
      <c r="T27" s="26">
        <f t="shared" si="6"/>
        <v>260</v>
      </c>
      <c r="U27" s="26"/>
      <c r="X27" s="26">
        <f t="shared" si="7"/>
        <v>260</v>
      </c>
    </row>
    <row r="28" spans="1:24" s="4" customFormat="1" outlineLevel="1">
      <c r="A28" s="47" t="s">
        <v>162</v>
      </c>
      <c r="B28" s="39"/>
      <c r="C28" s="44"/>
      <c r="D28" s="25"/>
      <c r="E28" s="44"/>
      <c r="F28" s="44"/>
      <c r="G28" s="44"/>
      <c r="H28" s="44"/>
      <c r="I28" s="44"/>
      <c r="J28" s="44"/>
      <c r="K28" s="44"/>
      <c r="L28" s="44"/>
      <c r="M28" s="15"/>
      <c r="N28" s="44">
        <f t="shared" ref="N28:X28" si="9">SUBTOTAL(9,N14:N27)</f>
        <v>49</v>
      </c>
      <c r="O28" s="19">
        <f t="shared" si="9"/>
        <v>12740</v>
      </c>
      <c r="P28" s="16">
        <f t="shared" si="9"/>
        <v>134</v>
      </c>
      <c r="Q28" s="16">
        <f t="shared" si="9"/>
        <v>0</v>
      </c>
      <c r="R28" s="4">
        <f t="shared" si="9"/>
        <v>95</v>
      </c>
      <c r="S28" s="32">
        <f t="shared" si="9"/>
        <v>0</v>
      </c>
      <c r="T28" s="26">
        <f t="shared" si="9"/>
        <v>12511</v>
      </c>
      <c r="U28" s="26">
        <f t="shared" si="9"/>
        <v>477</v>
      </c>
      <c r="V28" s="4">
        <f t="shared" si="9"/>
        <v>0</v>
      </c>
      <c r="W28" s="4">
        <f t="shared" si="9"/>
        <v>382</v>
      </c>
      <c r="X28" s="26">
        <f t="shared" si="9"/>
        <v>13599</v>
      </c>
    </row>
    <row r="29" spans="1:24" s="4" customFormat="1" outlineLevel="2">
      <c r="A29" s="44" t="s">
        <v>149</v>
      </c>
      <c r="B29" s="28" t="s">
        <v>18</v>
      </c>
      <c r="C29" s="44" t="s">
        <v>75</v>
      </c>
      <c r="D29" s="25" t="s">
        <v>56</v>
      </c>
      <c r="E29" s="44"/>
      <c r="F29" s="44">
        <v>101</v>
      </c>
      <c r="G29" s="44"/>
      <c r="H29" s="44"/>
      <c r="I29" s="44"/>
      <c r="J29" s="44"/>
      <c r="K29" s="44"/>
      <c r="L29" s="44"/>
      <c r="M29" s="15">
        <f>COUNT(E29:K29)</f>
        <v>1</v>
      </c>
      <c r="N29" s="44">
        <f>SUM(M29:M29)</f>
        <v>1</v>
      </c>
      <c r="O29" s="19">
        <f>N29*260</f>
        <v>260</v>
      </c>
      <c r="P29" s="16"/>
      <c r="Q29" s="16"/>
      <c r="S29" s="32"/>
      <c r="T29" s="26">
        <f>O29-SUM(P29:S29)</f>
        <v>260</v>
      </c>
      <c r="U29" s="26"/>
      <c r="X29" s="26">
        <f>O29+SUM(U29:W29)</f>
        <v>260</v>
      </c>
    </row>
    <row r="30" spans="1:24" s="4" customFormat="1" outlineLevel="1">
      <c r="A30" s="47" t="s">
        <v>163</v>
      </c>
      <c r="B30" s="28"/>
      <c r="C30" s="44"/>
      <c r="D30" s="25"/>
      <c r="E30" s="44"/>
      <c r="F30" s="44"/>
      <c r="G30" s="44"/>
      <c r="H30" s="44"/>
      <c r="I30" s="44"/>
      <c r="J30" s="44"/>
      <c r="K30" s="44"/>
      <c r="L30" s="44"/>
      <c r="M30" s="15"/>
      <c r="N30" s="44">
        <f t="shared" ref="N30:X30" si="10">SUBTOTAL(9,N29:N29)</f>
        <v>1</v>
      </c>
      <c r="O30" s="19">
        <f t="shared" si="10"/>
        <v>260</v>
      </c>
      <c r="P30" s="16">
        <f t="shared" si="10"/>
        <v>0</v>
      </c>
      <c r="Q30" s="16">
        <f t="shared" si="10"/>
        <v>0</v>
      </c>
      <c r="R30" s="4">
        <f t="shared" si="10"/>
        <v>0</v>
      </c>
      <c r="S30" s="32">
        <f t="shared" si="10"/>
        <v>0</v>
      </c>
      <c r="T30" s="26">
        <f t="shared" si="10"/>
        <v>260</v>
      </c>
      <c r="U30" s="26">
        <f t="shared" si="10"/>
        <v>0</v>
      </c>
      <c r="V30" s="4">
        <f t="shared" si="10"/>
        <v>0</v>
      </c>
      <c r="W30" s="4">
        <f t="shared" si="10"/>
        <v>0</v>
      </c>
      <c r="X30" s="26">
        <f t="shared" si="10"/>
        <v>260</v>
      </c>
    </row>
    <row r="31" spans="1:24" s="4" customFormat="1" outlineLevel="2">
      <c r="A31" s="44" t="s">
        <v>116</v>
      </c>
      <c r="B31" s="41" t="s">
        <v>105</v>
      </c>
      <c r="C31" s="44" t="s">
        <v>79</v>
      </c>
      <c r="D31" s="25" t="s">
        <v>106</v>
      </c>
      <c r="E31" s="44"/>
      <c r="F31" s="44"/>
      <c r="G31" s="44"/>
      <c r="H31" s="44">
        <v>213</v>
      </c>
      <c r="I31" s="44"/>
      <c r="J31" s="44"/>
      <c r="K31" s="44"/>
      <c r="L31" s="44"/>
      <c r="M31" s="15">
        <f>COUNT(E31:L31)</f>
        <v>1</v>
      </c>
      <c r="N31" s="44">
        <f>SUM(M31:M31)</f>
        <v>1</v>
      </c>
      <c r="O31" s="19">
        <f>N31*260</f>
        <v>260</v>
      </c>
      <c r="P31" s="16"/>
      <c r="Q31" s="16"/>
      <c r="S31" s="32"/>
      <c r="T31" s="26">
        <f>O31-SUM(P31:S31)</f>
        <v>260</v>
      </c>
      <c r="U31" s="26"/>
      <c r="X31" s="26">
        <f>O31+SUM(U31:W31)</f>
        <v>260</v>
      </c>
    </row>
    <row r="32" spans="1:24" s="4" customFormat="1" outlineLevel="2">
      <c r="A32" s="44" t="s">
        <v>116</v>
      </c>
      <c r="B32" s="41" t="s">
        <v>105</v>
      </c>
      <c r="C32" s="44" t="s">
        <v>79</v>
      </c>
      <c r="D32" s="25" t="s">
        <v>117</v>
      </c>
      <c r="E32" s="44"/>
      <c r="F32" s="44"/>
      <c r="G32" s="44"/>
      <c r="H32" s="44">
        <v>214</v>
      </c>
      <c r="I32" s="44"/>
      <c r="J32" s="44"/>
      <c r="K32" s="44"/>
      <c r="L32" s="44"/>
      <c r="M32" s="15">
        <f>COUNT(E32:K32)</f>
        <v>1</v>
      </c>
      <c r="N32" s="44">
        <f>SUM(M32:M32)</f>
        <v>1</v>
      </c>
      <c r="O32" s="19">
        <f>N32*260</f>
        <v>260</v>
      </c>
      <c r="P32" s="16"/>
      <c r="Q32" s="16"/>
      <c r="S32" s="32"/>
      <c r="T32" s="26">
        <f>O32-SUM(P32:S32)</f>
        <v>260</v>
      </c>
      <c r="U32" s="26"/>
      <c r="X32" s="26">
        <f>O32+SUM(U32:W32)</f>
        <v>260</v>
      </c>
    </row>
    <row r="33" spans="1:24" s="4" customFormat="1" outlineLevel="1">
      <c r="A33" s="47" t="s">
        <v>164</v>
      </c>
      <c r="B33" s="41"/>
      <c r="C33" s="44"/>
      <c r="D33" s="25"/>
      <c r="E33" s="44"/>
      <c r="F33" s="44"/>
      <c r="G33" s="44"/>
      <c r="H33" s="44"/>
      <c r="I33" s="44"/>
      <c r="J33" s="44"/>
      <c r="K33" s="44"/>
      <c r="L33" s="44"/>
      <c r="M33" s="15"/>
      <c r="N33" s="44">
        <f t="shared" ref="N33:X33" si="11">SUBTOTAL(9,N31:N32)</f>
        <v>2</v>
      </c>
      <c r="O33" s="19">
        <f t="shared" si="11"/>
        <v>520</v>
      </c>
      <c r="P33" s="16">
        <f t="shared" si="11"/>
        <v>0</v>
      </c>
      <c r="Q33" s="16">
        <f t="shared" si="11"/>
        <v>0</v>
      </c>
      <c r="R33" s="4">
        <f t="shared" si="11"/>
        <v>0</v>
      </c>
      <c r="S33" s="32">
        <f t="shared" si="11"/>
        <v>0</v>
      </c>
      <c r="T33" s="26">
        <f t="shared" si="11"/>
        <v>520</v>
      </c>
      <c r="U33" s="26">
        <f t="shared" si="11"/>
        <v>0</v>
      </c>
      <c r="V33" s="4">
        <f t="shared" si="11"/>
        <v>0</v>
      </c>
      <c r="W33" s="4">
        <f t="shared" si="11"/>
        <v>0</v>
      </c>
      <c r="X33" s="26">
        <f t="shared" si="11"/>
        <v>520</v>
      </c>
    </row>
    <row r="34" spans="1:24" s="4" customFormat="1" outlineLevel="2">
      <c r="A34" s="44" t="s">
        <v>132</v>
      </c>
      <c r="B34" s="39" t="s">
        <v>18</v>
      </c>
      <c r="C34" s="44" t="s">
        <v>133</v>
      </c>
      <c r="D34" s="25" t="s">
        <v>121</v>
      </c>
      <c r="E34" s="44">
        <v>503</v>
      </c>
      <c r="F34" s="44">
        <v>503</v>
      </c>
      <c r="G34" s="44"/>
      <c r="H34" s="44"/>
      <c r="I34" s="44"/>
      <c r="J34" s="44"/>
      <c r="K34" s="44"/>
      <c r="L34" s="44"/>
      <c r="M34" s="15">
        <f>COUNT(E34:K34)</f>
        <v>2</v>
      </c>
      <c r="N34" s="44">
        <f>SUM(M34:M34)</f>
        <v>2</v>
      </c>
      <c r="O34" s="19">
        <f>N34*260</f>
        <v>520</v>
      </c>
      <c r="P34" s="16">
        <v>17</v>
      </c>
      <c r="Q34" s="16"/>
      <c r="R34" s="4">
        <v>39</v>
      </c>
      <c r="S34" s="32"/>
      <c r="T34" s="26">
        <f>O34-SUM(P34:S34)</f>
        <v>464</v>
      </c>
      <c r="U34" s="26">
        <v>60</v>
      </c>
      <c r="W34" s="4">
        <v>48</v>
      </c>
      <c r="X34" s="26">
        <f>O34+SUM(U34:W34)</f>
        <v>628</v>
      </c>
    </row>
    <row r="35" spans="1:24" s="4" customFormat="1" outlineLevel="1">
      <c r="A35" s="47" t="s">
        <v>165</v>
      </c>
      <c r="B35" s="39"/>
      <c r="C35" s="44"/>
      <c r="D35" s="25"/>
      <c r="E35" s="44"/>
      <c r="F35" s="44"/>
      <c r="G35" s="44"/>
      <c r="H35" s="44"/>
      <c r="I35" s="44"/>
      <c r="J35" s="44"/>
      <c r="K35" s="44"/>
      <c r="L35" s="44"/>
      <c r="M35" s="15"/>
      <c r="N35" s="44">
        <f t="shared" ref="N35:X35" si="12">SUBTOTAL(9,N34:N34)</f>
        <v>2</v>
      </c>
      <c r="O35" s="19">
        <f t="shared" si="12"/>
        <v>520</v>
      </c>
      <c r="P35" s="16">
        <f t="shared" si="12"/>
        <v>17</v>
      </c>
      <c r="Q35" s="16">
        <f t="shared" si="12"/>
        <v>0</v>
      </c>
      <c r="R35" s="4">
        <f t="shared" si="12"/>
        <v>39</v>
      </c>
      <c r="S35" s="32">
        <f t="shared" si="12"/>
        <v>0</v>
      </c>
      <c r="T35" s="26">
        <f t="shared" si="12"/>
        <v>464</v>
      </c>
      <c r="U35" s="26">
        <f t="shared" si="12"/>
        <v>60</v>
      </c>
      <c r="V35" s="4">
        <f t="shared" si="12"/>
        <v>0</v>
      </c>
      <c r="W35" s="4">
        <f t="shared" si="12"/>
        <v>48</v>
      </c>
      <c r="X35" s="26">
        <f t="shared" si="12"/>
        <v>628</v>
      </c>
    </row>
    <row r="36" spans="1:24" s="4" customFormat="1" outlineLevel="2">
      <c r="A36" s="44" t="s">
        <v>93</v>
      </c>
      <c r="B36" s="39" t="s">
        <v>98</v>
      </c>
      <c r="C36" s="44" t="s">
        <v>142</v>
      </c>
      <c r="D36" s="25" t="s">
        <v>136</v>
      </c>
      <c r="E36" s="44"/>
      <c r="F36" s="44"/>
      <c r="G36" s="44"/>
      <c r="H36" s="44"/>
      <c r="I36" s="44">
        <v>408</v>
      </c>
      <c r="J36" s="44">
        <v>403</v>
      </c>
      <c r="K36" s="44"/>
      <c r="L36" s="44"/>
      <c r="M36" s="15">
        <f>COUNT(E36:K36)</f>
        <v>2</v>
      </c>
      <c r="N36" s="44">
        <f>SUM(M36:M36)</f>
        <v>2</v>
      </c>
      <c r="O36" s="19">
        <f>N36*260</f>
        <v>520</v>
      </c>
      <c r="P36" s="16"/>
      <c r="Q36" s="16"/>
      <c r="S36" s="32"/>
      <c r="T36" s="26">
        <f>O36-SUM(P36:S36)</f>
        <v>520</v>
      </c>
      <c r="U36" s="26"/>
      <c r="X36" s="26">
        <f>O36+SUM(U36:W36)</f>
        <v>520</v>
      </c>
    </row>
    <row r="37" spans="1:24" s="4" customFormat="1" outlineLevel="2">
      <c r="A37" s="44" t="s">
        <v>93</v>
      </c>
      <c r="B37" s="39" t="s">
        <v>18</v>
      </c>
      <c r="C37" s="44" t="s">
        <v>60</v>
      </c>
      <c r="D37" s="25" t="s">
        <v>82</v>
      </c>
      <c r="E37" s="44"/>
      <c r="F37" s="44">
        <v>409</v>
      </c>
      <c r="G37" s="44"/>
      <c r="H37" s="44"/>
      <c r="I37" s="44"/>
      <c r="J37" s="44"/>
      <c r="K37" s="44"/>
      <c r="L37" s="44"/>
      <c r="M37" s="15">
        <f>COUNT(E37:K37)</f>
        <v>1</v>
      </c>
      <c r="N37" s="44">
        <f>SUM(M37:M37)</f>
        <v>1</v>
      </c>
      <c r="O37" s="19">
        <f>N37*260</f>
        <v>260</v>
      </c>
      <c r="P37" s="16"/>
      <c r="Q37" s="16"/>
      <c r="S37" s="32"/>
      <c r="T37" s="26">
        <f>O37-SUM(P37:S37)</f>
        <v>260</v>
      </c>
      <c r="U37" s="26"/>
      <c r="X37" s="26">
        <f>O37+SUM(U37:W37)</f>
        <v>260</v>
      </c>
    </row>
    <row r="38" spans="1:24" s="4" customFormat="1" outlineLevel="2">
      <c r="A38" s="44" t="s">
        <v>93</v>
      </c>
      <c r="B38" s="39" t="s">
        <v>18</v>
      </c>
      <c r="C38" s="44" t="s">
        <v>60</v>
      </c>
      <c r="D38" s="25" t="s">
        <v>117</v>
      </c>
      <c r="E38" s="44"/>
      <c r="F38" s="44"/>
      <c r="G38" s="44"/>
      <c r="H38" s="44"/>
      <c r="I38" s="44"/>
      <c r="J38" s="44"/>
      <c r="K38" s="44">
        <v>410</v>
      </c>
      <c r="L38" s="44"/>
      <c r="M38" s="15">
        <f>COUNT(E38:K38)</f>
        <v>1</v>
      </c>
      <c r="N38" s="44">
        <f>SUM(M38:M38)</f>
        <v>1</v>
      </c>
      <c r="O38" s="19">
        <f>N38*260</f>
        <v>260</v>
      </c>
      <c r="P38" s="16"/>
      <c r="Q38" s="16"/>
      <c r="S38" s="32"/>
      <c r="T38" s="26">
        <f>O38-SUM(P38:S38)</f>
        <v>260</v>
      </c>
      <c r="U38" s="26"/>
      <c r="X38" s="26">
        <f>O38+SUM(U38:W38)</f>
        <v>260</v>
      </c>
    </row>
    <row r="39" spans="1:24" s="4" customFormat="1" outlineLevel="1">
      <c r="A39" s="47" t="s">
        <v>166</v>
      </c>
      <c r="B39" s="39"/>
      <c r="C39" s="44"/>
      <c r="D39" s="25"/>
      <c r="E39" s="44"/>
      <c r="F39" s="44"/>
      <c r="G39" s="44"/>
      <c r="H39" s="44"/>
      <c r="I39" s="44"/>
      <c r="J39" s="44"/>
      <c r="K39" s="44"/>
      <c r="L39" s="44"/>
      <c r="M39" s="15"/>
      <c r="N39" s="44">
        <f t="shared" ref="N39:X39" si="13">SUBTOTAL(9,N36:N38)</f>
        <v>4</v>
      </c>
      <c r="O39" s="19">
        <f t="shared" si="13"/>
        <v>1040</v>
      </c>
      <c r="P39" s="16">
        <f t="shared" si="13"/>
        <v>0</v>
      </c>
      <c r="Q39" s="16">
        <f t="shared" si="13"/>
        <v>0</v>
      </c>
      <c r="R39" s="4">
        <f t="shared" si="13"/>
        <v>0</v>
      </c>
      <c r="S39" s="32">
        <f t="shared" si="13"/>
        <v>0</v>
      </c>
      <c r="T39" s="26">
        <f t="shared" si="13"/>
        <v>1040</v>
      </c>
      <c r="U39" s="26">
        <f t="shared" si="13"/>
        <v>0</v>
      </c>
      <c r="V39" s="4">
        <f t="shared" si="13"/>
        <v>0</v>
      </c>
      <c r="W39" s="4">
        <f t="shared" si="13"/>
        <v>0</v>
      </c>
      <c r="X39" s="26">
        <f t="shared" si="13"/>
        <v>1040</v>
      </c>
    </row>
    <row r="40" spans="1:24" s="4" customFormat="1" outlineLevel="2">
      <c r="A40" s="44" t="s">
        <v>34</v>
      </c>
      <c r="B40" s="39" t="s">
        <v>18</v>
      </c>
      <c r="C40" s="44" t="s">
        <v>62</v>
      </c>
      <c r="D40" s="25" t="s">
        <v>137</v>
      </c>
      <c r="E40" s="44"/>
      <c r="F40" s="44"/>
      <c r="G40" s="44">
        <v>605</v>
      </c>
      <c r="H40" s="44"/>
      <c r="I40" s="44"/>
      <c r="J40" s="44"/>
      <c r="K40" s="44"/>
      <c r="L40" s="44"/>
      <c r="M40" s="15">
        <f>COUNT(E40:K40)</f>
        <v>1</v>
      </c>
      <c r="N40" s="44">
        <f>SUM(M40:M40)</f>
        <v>1</v>
      </c>
      <c r="O40" s="19">
        <f>N40*260</f>
        <v>260</v>
      </c>
      <c r="P40" s="16"/>
      <c r="Q40" s="16"/>
      <c r="S40" s="32"/>
      <c r="T40" s="26">
        <f>O40-SUM(P40:S40)</f>
        <v>260</v>
      </c>
      <c r="U40" s="26"/>
      <c r="X40" s="26">
        <f>O40+SUM(U40:W40)</f>
        <v>260</v>
      </c>
    </row>
    <row r="41" spans="1:24" s="4" customFormat="1" outlineLevel="2">
      <c r="A41" s="35" t="s">
        <v>34</v>
      </c>
      <c r="B41" s="39" t="s">
        <v>18</v>
      </c>
      <c r="C41" s="35" t="s">
        <v>29</v>
      </c>
      <c r="D41" s="25" t="s">
        <v>33</v>
      </c>
      <c r="E41" s="44">
        <v>605</v>
      </c>
      <c r="G41" s="44"/>
      <c r="H41" s="44"/>
      <c r="I41" s="44"/>
      <c r="J41" s="44"/>
      <c r="K41" s="44"/>
      <c r="L41" s="44"/>
      <c r="M41" s="15">
        <f>COUNT(E41:K41)</f>
        <v>1</v>
      </c>
      <c r="N41" s="44">
        <f>SUM(M41:M41)</f>
        <v>1</v>
      </c>
      <c r="O41" s="19">
        <f>N41*260</f>
        <v>260</v>
      </c>
      <c r="P41" s="16"/>
      <c r="Q41" s="16"/>
      <c r="S41" s="32"/>
      <c r="T41" s="26">
        <f>O41-SUM(P41:S41)</f>
        <v>260</v>
      </c>
      <c r="U41" s="26"/>
      <c r="X41" s="26">
        <f>O41+SUM(U41:W41)</f>
        <v>260</v>
      </c>
    </row>
    <row r="42" spans="1:24" s="4" customFormat="1" outlineLevel="1">
      <c r="A42" s="48" t="s">
        <v>167</v>
      </c>
      <c r="B42" s="39"/>
      <c r="C42" s="35"/>
      <c r="D42" s="25"/>
      <c r="E42" s="44"/>
      <c r="G42" s="44"/>
      <c r="H42" s="44"/>
      <c r="I42" s="44"/>
      <c r="J42" s="44"/>
      <c r="K42" s="44"/>
      <c r="L42" s="44"/>
      <c r="M42" s="15"/>
      <c r="N42" s="44">
        <f t="shared" ref="N42:X42" si="14">SUBTOTAL(9,N40:N41)</f>
        <v>2</v>
      </c>
      <c r="O42" s="19">
        <f t="shared" si="14"/>
        <v>520</v>
      </c>
      <c r="P42" s="16">
        <f t="shared" si="14"/>
        <v>0</v>
      </c>
      <c r="Q42" s="16">
        <f t="shared" si="14"/>
        <v>0</v>
      </c>
      <c r="R42" s="4">
        <f t="shared" si="14"/>
        <v>0</v>
      </c>
      <c r="S42" s="32">
        <f t="shared" si="14"/>
        <v>0</v>
      </c>
      <c r="T42" s="26">
        <f t="shared" si="14"/>
        <v>520</v>
      </c>
      <c r="U42" s="26">
        <f t="shared" si="14"/>
        <v>0</v>
      </c>
      <c r="V42" s="4">
        <f t="shared" si="14"/>
        <v>0</v>
      </c>
      <c r="W42" s="4">
        <f t="shared" si="14"/>
        <v>0</v>
      </c>
      <c r="X42" s="26">
        <f t="shared" si="14"/>
        <v>520</v>
      </c>
    </row>
    <row r="43" spans="1:24" s="4" customFormat="1" outlineLevel="2">
      <c r="A43" s="44" t="s">
        <v>118</v>
      </c>
      <c r="B43" s="39" t="s">
        <v>18</v>
      </c>
      <c r="C43" s="44" t="s">
        <v>95</v>
      </c>
      <c r="D43" s="25" t="s">
        <v>119</v>
      </c>
      <c r="E43" s="44"/>
      <c r="F43" s="44">
        <v>605</v>
      </c>
      <c r="G43" s="44"/>
      <c r="H43" s="44"/>
      <c r="I43" s="44"/>
      <c r="J43" s="44"/>
      <c r="K43" s="44"/>
      <c r="L43" s="44"/>
      <c r="M43" s="15">
        <f>COUNT(E43:K43)</f>
        <v>1</v>
      </c>
      <c r="N43" s="44">
        <f>SUM(M43:M43)</f>
        <v>1</v>
      </c>
      <c r="O43" s="19">
        <f>N43*260</f>
        <v>260</v>
      </c>
      <c r="P43" s="16"/>
      <c r="Q43" s="16"/>
      <c r="S43" s="32"/>
      <c r="T43" s="26">
        <f>O43-SUM(P43:S43)</f>
        <v>260</v>
      </c>
      <c r="U43" s="26"/>
      <c r="X43" s="26">
        <f>O43+SUM(U43:W43)</f>
        <v>260</v>
      </c>
    </row>
    <row r="44" spans="1:24" s="4" customFormat="1" outlineLevel="1">
      <c r="A44" s="47" t="s">
        <v>168</v>
      </c>
      <c r="B44" s="39"/>
      <c r="C44" s="44"/>
      <c r="D44" s="25"/>
      <c r="E44" s="44"/>
      <c r="F44" s="44"/>
      <c r="G44" s="44"/>
      <c r="H44" s="44"/>
      <c r="I44" s="44"/>
      <c r="J44" s="44"/>
      <c r="K44" s="44"/>
      <c r="L44" s="44"/>
      <c r="M44" s="15"/>
      <c r="N44" s="44">
        <f t="shared" ref="N44:X44" si="15">SUBTOTAL(9,N43:N43)</f>
        <v>1</v>
      </c>
      <c r="O44" s="19">
        <f t="shared" si="15"/>
        <v>260</v>
      </c>
      <c r="P44" s="16">
        <f t="shared" si="15"/>
        <v>0</v>
      </c>
      <c r="Q44" s="16">
        <f t="shared" si="15"/>
        <v>0</v>
      </c>
      <c r="R44" s="4">
        <f t="shared" si="15"/>
        <v>0</v>
      </c>
      <c r="S44" s="32">
        <f t="shared" si="15"/>
        <v>0</v>
      </c>
      <c r="T44" s="26">
        <f t="shared" si="15"/>
        <v>260</v>
      </c>
      <c r="U44" s="26">
        <f t="shared" si="15"/>
        <v>0</v>
      </c>
      <c r="V44" s="4">
        <f t="shared" si="15"/>
        <v>0</v>
      </c>
      <c r="W44" s="4">
        <f t="shared" si="15"/>
        <v>0</v>
      </c>
      <c r="X44" s="26">
        <f t="shared" si="15"/>
        <v>260</v>
      </c>
    </row>
    <row r="45" spans="1:24" s="4" customFormat="1" outlineLevel="2">
      <c r="A45" s="35" t="s">
        <v>36</v>
      </c>
      <c r="B45" s="39" t="s">
        <v>18</v>
      </c>
      <c r="C45" s="35" t="s">
        <v>29</v>
      </c>
      <c r="D45" s="25" t="s">
        <v>32</v>
      </c>
      <c r="E45" s="44"/>
      <c r="F45" s="44"/>
      <c r="G45" s="44">
        <v>606</v>
      </c>
      <c r="H45" s="44"/>
      <c r="I45" s="44"/>
      <c r="J45" s="44"/>
      <c r="K45" s="44"/>
      <c r="L45" s="44"/>
      <c r="M45" s="15">
        <f>COUNT(E45:K45)</f>
        <v>1</v>
      </c>
      <c r="N45" s="44">
        <f>SUM(M45:M45)</f>
        <v>1</v>
      </c>
      <c r="O45" s="19">
        <f>N45*260</f>
        <v>260</v>
      </c>
      <c r="P45" s="16"/>
      <c r="Q45" s="16"/>
      <c r="S45" s="32"/>
      <c r="T45" s="26">
        <f>O45-SUM(P45:S45)</f>
        <v>260</v>
      </c>
      <c r="U45" s="26"/>
      <c r="X45" s="26">
        <f>O45+SUM(U45:W45)</f>
        <v>260</v>
      </c>
    </row>
    <row r="46" spans="1:24" s="4" customFormat="1" outlineLevel="1">
      <c r="A46" s="48" t="s">
        <v>169</v>
      </c>
      <c r="B46" s="39"/>
      <c r="C46" s="35"/>
      <c r="D46" s="25"/>
      <c r="E46" s="44"/>
      <c r="F46" s="44"/>
      <c r="G46" s="44"/>
      <c r="H46" s="44"/>
      <c r="I46" s="44"/>
      <c r="J46" s="44"/>
      <c r="K46" s="44"/>
      <c r="L46" s="44"/>
      <c r="M46" s="15"/>
      <c r="N46" s="44">
        <f t="shared" ref="N46:X46" si="16">SUBTOTAL(9,N45:N45)</f>
        <v>1</v>
      </c>
      <c r="O46" s="19">
        <f t="shared" si="16"/>
        <v>260</v>
      </c>
      <c r="P46" s="16">
        <f t="shared" si="16"/>
        <v>0</v>
      </c>
      <c r="Q46" s="16">
        <f t="shared" si="16"/>
        <v>0</v>
      </c>
      <c r="R46" s="4">
        <f t="shared" si="16"/>
        <v>0</v>
      </c>
      <c r="S46" s="32">
        <f t="shared" si="16"/>
        <v>0</v>
      </c>
      <c r="T46" s="26">
        <f t="shared" si="16"/>
        <v>260</v>
      </c>
      <c r="U46" s="26">
        <f t="shared" si="16"/>
        <v>0</v>
      </c>
      <c r="V46" s="4">
        <f t="shared" si="16"/>
        <v>0</v>
      </c>
      <c r="W46" s="4">
        <f t="shared" si="16"/>
        <v>0</v>
      </c>
      <c r="X46" s="26">
        <f t="shared" si="16"/>
        <v>260</v>
      </c>
    </row>
    <row r="47" spans="1:24" s="4" customFormat="1" outlineLevel="2">
      <c r="A47" s="44" t="s">
        <v>113</v>
      </c>
      <c r="B47" s="39" t="s">
        <v>18</v>
      </c>
      <c r="C47" s="44" t="s">
        <v>110</v>
      </c>
      <c r="D47" s="25" t="s">
        <v>77</v>
      </c>
      <c r="E47" s="44">
        <v>202</v>
      </c>
      <c r="F47" s="44">
        <v>203</v>
      </c>
      <c r="G47" s="44">
        <v>212</v>
      </c>
      <c r="H47" s="44"/>
      <c r="I47" s="44"/>
      <c r="J47" s="44"/>
      <c r="K47" s="44"/>
      <c r="L47" s="44"/>
      <c r="M47" s="15">
        <f>COUNT(E47:K47)</f>
        <v>3</v>
      </c>
      <c r="N47" s="44">
        <f>SUM(M47:M47)</f>
        <v>3</v>
      </c>
      <c r="O47" s="19">
        <f>N47*260</f>
        <v>780</v>
      </c>
      <c r="P47" s="16"/>
      <c r="Q47" s="16"/>
      <c r="R47" s="4">
        <v>50</v>
      </c>
      <c r="S47" s="32"/>
      <c r="T47" s="26">
        <f>O47-SUM(P47:S47)</f>
        <v>730</v>
      </c>
      <c r="U47" s="26"/>
      <c r="X47" s="26">
        <f>O47+SUM(U47:W47)</f>
        <v>780</v>
      </c>
    </row>
    <row r="48" spans="1:24" s="4" customFormat="1" outlineLevel="2">
      <c r="A48" s="44" t="s">
        <v>113</v>
      </c>
      <c r="B48" s="39" t="s">
        <v>18</v>
      </c>
      <c r="C48" s="44" t="s">
        <v>118</v>
      </c>
      <c r="D48" s="25" t="s">
        <v>121</v>
      </c>
      <c r="E48" s="44">
        <v>507</v>
      </c>
      <c r="F48" s="44">
        <v>614</v>
      </c>
      <c r="G48" s="44">
        <v>613</v>
      </c>
      <c r="H48" s="44"/>
      <c r="I48" s="44"/>
      <c r="J48" s="44"/>
      <c r="K48" s="44"/>
      <c r="L48" s="44"/>
      <c r="M48" s="15">
        <f>COUNT(E48:K48)</f>
        <v>3</v>
      </c>
      <c r="N48" s="44">
        <f>SUM(M48:M48)</f>
        <v>3</v>
      </c>
      <c r="O48" s="19">
        <f>N48*260</f>
        <v>780</v>
      </c>
      <c r="P48" s="16"/>
      <c r="Q48" s="16"/>
      <c r="S48" s="32"/>
      <c r="T48" s="26">
        <f>O48-SUM(P48:S48)</f>
        <v>780</v>
      </c>
      <c r="U48" s="26"/>
      <c r="X48" s="26">
        <f>O48+SUM(U48:W48)</f>
        <v>780</v>
      </c>
    </row>
    <row r="49" spans="1:24" s="4" customFormat="1" outlineLevel="2">
      <c r="A49" s="44" t="s">
        <v>113</v>
      </c>
      <c r="B49" s="41" t="s">
        <v>105</v>
      </c>
      <c r="C49" s="44" t="s">
        <v>79</v>
      </c>
      <c r="D49" s="25" t="s">
        <v>82</v>
      </c>
      <c r="E49" s="44">
        <v>313</v>
      </c>
      <c r="F49" s="44">
        <v>114</v>
      </c>
      <c r="I49" s="44"/>
      <c r="L49" s="44"/>
      <c r="M49" s="15">
        <f>COUNT(E49:L49)</f>
        <v>2</v>
      </c>
      <c r="N49" s="44">
        <f>SUM(M49:M49)</f>
        <v>2</v>
      </c>
      <c r="O49" s="19">
        <f>N49*260</f>
        <v>520</v>
      </c>
      <c r="P49" s="16"/>
      <c r="Q49" s="16"/>
      <c r="S49" s="32"/>
      <c r="T49" s="26">
        <f>O49-SUM(P49:S49)</f>
        <v>520</v>
      </c>
      <c r="U49" s="26"/>
      <c r="X49" s="26">
        <f>O49+SUM(U49:W49)</f>
        <v>520</v>
      </c>
    </row>
    <row r="50" spans="1:24" s="4" customFormat="1" outlineLevel="1">
      <c r="A50" s="47" t="s">
        <v>170</v>
      </c>
      <c r="B50" s="41"/>
      <c r="C50" s="44"/>
      <c r="D50" s="25"/>
      <c r="E50" s="44"/>
      <c r="F50" s="44"/>
      <c r="I50" s="44"/>
      <c r="L50" s="44"/>
      <c r="M50" s="15"/>
      <c r="N50" s="44">
        <f t="shared" ref="N50:X50" si="17">SUBTOTAL(9,N47:N49)</f>
        <v>8</v>
      </c>
      <c r="O50" s="19">
        <f t="shared" si="17"/>
        <v>2080</v>
      </c>
      <c r="P50" s="16">
        <f t="shared" si="17"/>
        <v>0</v>
      </c>
      <c r="Q50" s="16">
        <f t="shared" si="17"/>
        <v>0</v>
      </c>
      <c r="R50" s="4">
        <f t="shared" si="17"/>
        <v>50</v>
      </c>
      <c r="S50" s="32">
        <f t="shared" si="17"/>
        <v>0</v>
      </c>
      <c r="T50" s="26">
        <f t="shared" si="17"/>
        <v>2030</v>
      </c>
      <c r="U50" s="26">
        <f t="shared" si="17"/>
        <v>0</v>
      </c>
      <c r="V50" s="4">
        <f t="shared" si="17"/>
        <v>0</v>
      </c>
      <c r="W50" s="4">
        <f t="shared" si="17"/>
        <v>0</v>
      </c>
      <c r="X50" s="26">
        <f t="shared" si="17"/>
        <v>2080</v>
      </c>
    </row>
    <row r="51" spans="1:24" s="4" customFormat="1" outlineLevel="2">
      <c r="A51" s="44" t="s">
        <v>122</v>
      </c>
      <c r="B51" s="28" t="s">
        <v>18</v>
      </c>
      <c r="C51" s="44" t="s">
        <v>118</v>
      </c>
      <c r="D51" s="25" t="s">
        <v>121</v>
      </c>
      <c r="E51" s="44"/>
      <c r="F51" s="44"/>
      <c r="G51" s="44"/>
      <c r="H51" s="44"/>
      <c r="I51" s="44"/>
      <c r="J51" s="44">
        <v>508</v>
      </c>
      <c r="K51" s="44">
        <v>613</v>
      </c>
      <c r="L51" s="44"/>
      <c r="M51" s="15">
        <f>COUNT(E51:K51)</f>
        <v>2</v>
      </c>
      <c r="N51" s="44">
        <f>SUM(M51:M51)</f>
        <v>2</v>
      </c>
      <c r="O51" s="19">
        <f>N51*260</f>
        <v>520</v>
      </c>
      <c r="P51" s="16"/>
      <c r="Q51" s="16"/>
      <c r="R51" s="4">
        <v>11</v>
      </c>
      <c r="S51" s="32"/>
      <c r="T51" s="26">
        <f>O51-SUM(P51:S51)</f>
        <v>509</v>
      </c>
      <c r="U51" s="26"/>
      <c r="X51" s="26">
        <f>O51+SUM(U51:W51)</f>
        <v>520</v>
      </c>
    </row>
    <row r="52" spans="1:24" s="4" customFormat="1" outlineLevel="1">
      <c r="A52" s="47" t="s">
        <v>171</v>
      </c>
      <c r="B52" s="28"/>
      <c r="C52" s="44"/>
      <c r="D52" s="25"/>
      <c r="E52" s="44"/>
      <c r="F52" s="44"/>
      <c r="G52" s="44"/>
      <c r="H52" s="44"/>
      <c r="I52" s="44"/>
      <c r="J52" s="44"/>
      <c r="K52" s="44"/>
      <c r="L52" s="44"/>
      <c r="M52" s="15"/>
      <c r="N52" s="44">
        <f t="shared" ref="N52:X52" si="18">SUBTOTAL(9,N51:N51)</f>
        <v>2</v>
      </c>
      <c r="O52" s="19">
        <f t="shared" si="18"/>
        <v>520</v>
      </c>
      <c r="P52" s="16">
        <f t="shared" si="18"/>
        <v>0</v>
      </c>
      <c r="Q52" s="16">
        <f t="shared" si="18"/>
        <v>0</v>
      </c>
      <c r="R52" s="4">
        <f t="shared" si="18"/>
        <v>11</v>
      </c>
      <c r="S52" s="32">
        <f t="shared" si="18"/>
        <v>0</v>
      </c>
      <c r="T52" s="26">
        <f t="shared" si="18"/>
        <v>509</v>
      </c>
      <c r="U52" s="26">
        <f t="shared" si="18"/>
        <v>0</v>
      </c>
      <c r="V52" s="4">
        <f t="shared" si="18"/>
        <v>0</v>
      </c>
      <c r="W52" s="4">
        <f t="shared" si="18"/>
        <v>0</v>
      </c>
      <c r="X52" s="26">
        <f t="shared" si="18"/>
        <v>520</v>
      </c>
    </row>
    <row r="53" spans="1:24" s="4" customFormat="1" outlineLevel="2">
      <c r="A53" s="44" t="s">
        <v>76</v>
      </c>
      <c r="B53" s="39" t="s">
        <v>98</v>
      </c>
      <c r="C53" s="44" t="s">
        <v>142</v>
      </c>
      <c r="D53" s="25" t="s">
        <v>143</v>
      </c>
      <c r="E53" s="44"/>
      <c r="F53" s="44"/>
      <c r="G53" s="44"/>
      <c r="H53" s="44"/>
      <c r="I53" s="44">
        <v>611</v>
      </c>
      <c r="J53" s="44"/>
      <c r="K53" s="44">
        <v>409</v>
      </c>
      <c r="L53" s="44"/>
      <c r="M53" s="15">
        <f>COUNT(E53:K53)</f>
        <v>2</v>
      </c>
      <c r="N53" s="44">
        <f>SUM(M53:M53)</f>
        <v>2</v>
      </c>
      <c r="O53" s="19">
        <f>N53*260</f>
        <v>520</v>
      </c>
      <c r="P53" s="16"/>
      <c r="Q53" s="16"/>
      <c r="S53" s="32"/>
      <c r="T53" s="26">
        <f>O53-SUM(P53:S53)</f>
        <v>520</v>
      </c>
      <c r="U53" s="26"/>
      <c r="X53" s="26">
        <f>O53+SUM(U53:W53)</f>
        <v>520</v>
      </c>
    </row>
    <row r="54" spans="1:24" s="4" customFormat="1" outlineLevel="2">
      <c r="A54" s="44" t="s">
        <v>76</v>
      </c>
      <c r="B54" s="39" t="s">
        <v>98</v>
      </c>
      <c r="C54" s="44" t="s">
        <v>142</v>
      </c>
      <c r="D54" s="25" t="s">
        <v>144</v>
      </c>
      <c r="E54" s="44"/>
      <c r="F54" s="44"/>
      <c r="G54" s="44">
        <v>402</v>
      </c>
      <c r="H54" s="44">
        <v>411</v>
      </c>
      <c r="I54" s="44"/>
      <c r="J54" s="44"/>
      <c r="K54" s="44"/>
      <c r="L54" s="44"/>
      <c r="M54" s="15">
        <f>COUNT(E54:K54)</f>
        <v>2</v>
      </c>
      <c r="N54" s="44">
        <f>SUM(M54:M54)</f>
        <v>2</v>
      </c>
      <c r="O54" s="19">
        <f>N54*260</f>
        <v>520</v>
      </c>
      <c r="P54" s="16"/>
      <c r="Q54" s="16"/>
      <c r="S54" s="32"/>
      <c r="T54" s="26">
        <f>O54-SUM(P54:S54)</f>
        <v>520</v>
      </c>
      <c r="U54" s="26"/>
      <c r="X54" s="26">
        <f>O54+SUM(U54:W54)</f>
        <v>520</v>
      </c>
    </row>
    <row r="55" spans="1:24" s="4" customFormat="1" outlineLevel="2">
      <c r="A55" s="44" t="s">
        <v>76</v>
      </c>
      <c r="B55" s="39" t="s">
        <v>98</v>
      </c>
      <c r="C55" s="44" t="s">
        <v>142</v>
      </c>
      <c r="D55" s="25" t="s">
        <v>136</v>
      </c>
      <c r="E55" s="44"/>
      <c r="F55" s="44"/>
      <c r="G55" s="44"/>
      <c r="H55" s="44"/>
      <c r="I55" s="44"/>
      <c r="J55" s="44"/>
      <c r="K55" s="44">
        <v>406</v>
      </c>
      <c r="L55" s="44"/>
      <c r="M55" s="15">
        <f>COUNT(E55:K55)</f>
        <v>1</v>
      </c>
      <c r="N55" s="44">
        <f>SUM(M55:M55)</f>
        <v>1</v>
      </c>
      <c r="O55" s="19">
        <f>N55*260</f>
        <v>260</v>
      </c>
      <c r="P55" s="16"/>
      <c r="Q55" s="16"/>
      <c r="S55" s="32"/>
      <c r="T55" s="26">
        <f>O55-SUM(P55:S55)</f>
        <v>260</v>
      </c>
      <c r="U55" s="26"/>
      <c r="X55" s="26">
        <f>O55+SUM(U55:W55)</f>
        <v>260</v>
      </c>
    </row>
    <row r="56" spans="1:24" s="4" customFormat="1" outlineLevel="1">
      <c r="A56" s="47" t="s">
        <v>172</v>
      </c>
      <c r="B56" s="39"/>
      <c r="C56" s="44"/>
      <c r="D56" s="25"/>
      <c r="E56" s="44"/>
      <c r="F56" s="44"/>
      <c r="G56" s="44"/>
      <c r="H56" s="44"/>
      <c r="I56" s="44"/>
      <c r="J56" s="44"/>
      <c r="K56" s="44"/>
      <c r="L56" s="44"/>
      <c r="M56" s="15"/>
      <c r="N56" s="44">
        <f t="shared" ref="N56:X56" si="19">SUBTOTAL(9,N53:N55)</f>
        <v>5</v>
      </c>
      <c r="O56" s="19">
        <f t="shared" si="19"/>
        <v>1300</v>
      </c>
      <c r="P56" s="16">
        <f t="shared" si="19"/>
        <v>0</v>
      </c>
      <c r="Q56" s="16">
        <f t="shared" si="19"/>
        <v>0</v>
      </c>
      <c r="R56" s="4">
        <f t="shared" si="19"/>
        <v>0</v>
      </c>
      <c r="S56" s="32">
        <f t="shared" si="19"/>
        <v>0</v>
      </c>
      <c r="T56" s="26">
        <f t="shared" si="19"/>
        <v>1300</v>
      </c>
      <c r="U56" s="26">
        <f t="shared" si="19"/>
        <v>0</v>
      </c>
      <c r="V56" s="4">
        <f t="shared" si="19"/>
        <v>0</v>
      </c>
      <c r="W56" s="4">
        <f t="shared" si="19"/>
        <v>0</v>
      </c>
      <c r="X56" s="26">
        <f t="shared" si="19"/>
        <v>1300</v>
      </c>
    </row>
    <row r="57" spans="1:24" s="4" customFormat="1" outlineLevel="2">
      <c r="A57" s="44" t="s">
        <v>130</v>
      </c>
      <c r="B57" s="39" t="s">
        <v>18</v>
      </c>
      <c r="C57" s="44" t="s">
        <v>131</v>
      </c>
      <c r="D57" s="25" t="s">
        <v>121</v>
      </c>
      <c r="E57" s="44">
        <v>512</v>
      </c>
      <c r="F57" s="44">
        <v>512</v>
      </c>
      <c r="G57" s="44"/>
      <c r="H57" s="44"/>
      <c r="I57" s="44"/>
      <c r="J57" s="44"/>
      <c r="K57" s="44"/>
      <c r="L57" s="44"/>
      <c r="M57" s="15">
        <f>COUNT(E57:K57)</f>
        <v>2</v>
      </c>
      <c r="N57" s="44">
        <f>SUM(M57:M57)</f>
        <v>2</v>
      </c>
      <c r="O57" s="19">
        <f>N57*260</f>
        <v>520</v>
      </c>
      <c r="P57" s="16"/>
      <c r="Q57" s="16"/>
      <c r="S57" s="32"/>
      <c r="T57" s="26">
        <f>O57-SUM(P57:S57)</f>
        <v>520</v>
      </c>
      <c r="U57" s="26"/>
      <c r="X57" s="26">
        <f>O57+SUM(U57:W57)</f>
        <v>520</v>
      </c>
    </row>
    <row r="58" spans="1:24" s="4" customFormat="1" outlineLevel="1">
      <c r="A58" s="47" t="s">
        <v>173</v>
      </c>
      <c r="B58" s="39"/>
      <c r="C58" s="44"/>
      <c r="D58" s="25"/>
      <c r="E58" s="44"/>
      <c r="F58" s="44"/>
      <c r="G58" s="44"/>
      <c r="H58" s="44"/>
      <c r="I58" s="44"/>
      <c r="J58" s="44"/>
      <c r="K58" s="44"/>
      <c r="L58" s="44"/>
      <c r="M58" s="15"/>
      <c r="N58" s="44">
        <f t="shared" ref="N58:X58" si="20">SUBTOTAL(9,N57:N57)</f>
        <v>2</v>
      </c>
      <c r="O58" s="19">
        <f t="shared" si="20"/>
        <v>520</v>
      </c>
      <c r="P58" s="16">
        <f t="shared" si="20"/>
        <v>0</v>
      </c>
      <c r="Q58" s="16">
        <f t="shared" si="20"/>
        <v>0</v>
      </c>
      <c r="R58" s="4">
        <f t="shared" si="20"/>
        <v>0</v>
      </c>
      <c r="S58" s="32">
        <f t="shared" si="20"/>
        <v>0</v>
      </c>
      <c r="T58" s="26">
        <f t="shared" si="20"/>
        <v>520</v>
      </c>
      <c r="U58" s="26">
        <f t="shared" si="20"/>
        <v>0</v>
      </c>
      <c r="V58" s="4">
        <f t="shared" si="20"/>
        <v>0</v>
      </c>
      <c r="W58" s="4">
        <f t="shared" si="20"/>
        <v>0</v>
      </c>
      <c r="X58" s="26">
        <f t="shared" si="20"/>
        <v>520</v>
      </c>
    </row>
    <row r="59" spans="1:24" s="4" customFormat="1" outlineLevel="2">
      <c r="A59" s="44" t="s">
        <v>146</v>
      </c>
      <c r="B59" s="39" t="s">
        <v>98</v>
      </c>
      <c r="C59" s="44" t="s">
        <v>142</v>
      </c>
      <c r="D59" s="25" t="s">
        <v>145</v>
      </c>
      <c r="E59" s="44">
        <v>609</v>
      </c>
      <c r="F59" s="44">
        <v>612</v>
      </c>
      <c r="G59" s="44">
        <v>613</v>
      </c>
      <c r="H59" s="44">
        <v>614</v>
      </c>
      <c r="I59" s="44">
        <v>610</v>
      </c>
      <c r="J59" s="44">
        <v>615</v>
      </c>
      <c r="K59" s="44"/>
      <c r="L59" s="44"/>
      <c r="M59" s="15">
        <f>COUNT(E59:K59)</f>
        <v>6</v>
      </c>
      <c r="N59" s="44">
        <f>SUM(M59:M59)</f>
        <v>6</v>
      </c>
      <c r="O59" s="19">
        <f>N59*260</f>
        <v>1560</v>
      </c>
      <c r="P59" s="16"/>
      <c r="Q59" s="16"/>
      <c r="S59" s="32"/>
      <c r="T59" s="26">
        <f>O59-SUM(P59:S59)</f>
        <v>1560</v>
      </c>
      <c r="U59" s="26"/>
      <c r="X59" s="26">
        <f>O59+SUM(U59:W59)</f>
        <v>1560</v>
      </c>
    </row>
    <row r="60" spans="1:24" s="4" customFormat="1" outlineLevel="1">
      <c r="A60" s="47" t="s">
        <v>174</v>
      </c>
      <c r="B60" s="39"/>
      <c r="C60" s="44"/>
      <c r="D60" s="25"/>
      <c r="E60" s="44"/>
      <c r="F60" s="44"/>
      <c r="G60" s="44"/>
      <c r="H60" s="44"/>
      <c r="I60" s="44"/>
      <c r="J60" s="44"/>
      <c r="K60" s="44"/>
      <c r="L60" s="44"/>
      <c r="M60" s="15"/>
      <c r="N60" s="44">
        <f t="shared" ref="N60:X60" si="21">SUBTOTAL(9,N59:N59)</f>
        <v>6</v>
      </c>
      <c r="O60" s="19">
        <f t="shared" si="21"/>
        <v>1560</v>
      </c>
      <c r="P60" s="16">
        <f t="shared" si="21"/>
        <v>0</v>
      </c>
      <c r="Q60" s="16">
        <f t="shared" si="21"/>
        <v>0</v>
      </c>
      <c r="R60" s="4">
        <f t="shared" si="21"/>
        <v>0</v>
      </c>
      <c r="S60" s="32">
        <f t="shared" si="21"/>
        <v>0</v>
      </c>
      <c r="T60" s="26">
        <f t="shared" si="21"/>
        <v>1560</v>
      </c>
      <c r="U60" s="26">
        <f t="shared" si="21"/>
        <v>0</v>
      </c>
      <c r="V60" s="4">
        <f t="shared" si="21"/>
        <v>0</v>
      </c>
      <c r="W60" s="4">
        <f t="shared" si="21"/>
        <v>0</v>
      </c>
      <c r="X60" s="26">
        <f t="shared" si="21"/>
        <v>1560</v>
      </c>
    </row>
    <row r="61" spans="1:24" s="4" customFormat="1" outlineLevel="2">
      <c r="A61" s="44" t="s">
        <v>26</v>
      </c>
      <c r="B61" s="39" t="s">
        <v>18</v>
      </c>
      <c r="C61" s="44" t="s">
        <v>59</v>
      </c>
      <c r="D61" s="25" t="s">
        <v>77</v>
      </c>
      <c r="E61" s="44"/>
      <c r="F61" s="44">
        <v>401</v>
      </c>
      <c r="G61" s="44"/>
      <c r="H61" s="44"/>
      <c r="I61" s="44"/>
      <c r="J61" s="44"/>
      <c r="K61" s="44"/>
      <c r="L61" s="44"/>
      <c r="M61" s="15">
        <f>COUNT(E61:K61)</f>
        <v>1</v>
      </c>
      <c r="N61" s="44">
        <f>SUM(M61:M61)</f>
        <v>1</v>
      </c>
      <c r="O61" s="19">
        <f>N61*260</f>
        <v>260</v>
      </c>
      <c r="P61" s="16"/>
      <c r="Q61" s="16"/>
      <c r="S61" s="32"/>
      <c r="T61" s="26">
        <f>O61-SUM(P61:S61)</f>
        <v>260</v>
      </c>
      <c r="U61" s="26"/>
      <c r="X61" s="26">
        <f>O61+SUM(U61:W61)</f>
        <v>260</v>
      </c>
    </row>
    <row r="62" spans="1:24" s="4" customFormat="1" outlineLevel="2">
      <c r="A62" s="44" t="s">
        <v>26</v>
      </c>
      <c r="B62" s="28" t="s">
        <v>18</v>
      </c>
      <c r="C62" s="44" t="s">
        <v>21</v>
      </c>
      <c r="D62" s="25" t="s">
        <v>22</v>
      </c>
      <c r="E62" s="44"/>
      <c r="F62" s="44"/>
      <c r="H62" s="44"/>
      <c r="I62" s="44"/>
      <c r="J62" s="44"/>
      <c r="K62" s="4">
        <v>401</v>
      </c>
      <c r="L62" s="44"/>
      <c r="M62" s="15">
        <f>COUNT(E62:K62)</f>
        <v>1</v>
      </c>
      <c r="N62" s="44">
        <f>SUM(M62:M62)</f>
        <v>1</v>
      </c>
      <c r="O62" s="19">
        <f>N62*260</f>
        <v>260</v>
      </c>
      <c r="P62" s="16"/>
      <c r="Q62" s="16"/>
      <c r="S62" s="32"/>
      <c r="T62" s="26">
        <f>O62-SUM(P62:S62)</f>
        <v>260</v>
      </c>
      <c r="U62" s="26"/>
      <c r="X62" s="26">
        <f>O62+SUM(U62:W62)</f>
        <v>260</v>
      </c>
    </row>
    <row r="63" spans="1:24" s="4" customFormat="1" outlineLevel="1">
      <c r="A63" s="47" t="s">
        <v>175</v>
      </c>
      <c r="B63" s="28"/>
      <c r="C63" s="44"/>
      <c r="D63" s="25"/>
      <c r="E63" s="44"/>
      <c r="F63" s="44"/>
      <c r="H63" s="44"/>
      <c r="I63" s="44"/>
      <c r="J63" s="44"/>
      <c r="L63" s="44"/>
      <c r="M63" s="15"/>
      <c r="N63" s="44">
        <f t="shared" ref="N63:X63" si="22">SUBTOTAL(9,N61:N62)</f>
        <v>2</v>
      </c>
      <c r="O63" s="19">
        <f t="shared" si="22"/>
        <v>520</v>
      </c>
      <c r="P63" s="16">
        <f t="shared" si="22"/>
        <v>0</v>
      </c>
      <c r="Q63" s="16">
        <f t="shared" si="22"/>
        <v>0</v>
      </c>
      <c r="R63" s="4">
        <f t="shared" si="22"/>
        <v>0</v>
      </c>
      <c r="S63" s="32">
        <f t="shared" si="22"/>
        <v>0</v>
      </c>
      <c r="T63" s="26">
        <f t="shared" si="22"/>
        <v>520</v>
      </c>
      <c r="U63" s="26">
        <f t="shared" si="22"/>
        <v>0</v>
      </c>
      <c r="V63" s="4">
        <f t="shared" si="22"/>
        <v>0</v>
      </c>
      <c r="W63" s="4">
        <f t="shared" si="22"/>
        <v>0</v>
      </c>
      <c r="X63" s="26">
        <f t="shared" si="22"/>
        <v>520</v>
      </c>
    </row>
    <row r="64" spans="1:24" s="4" customFormat="1" outlineLevel="2">
      <c r="A64" s="44" t="s">
        <v>39</v>
      </c>
      <c r="B64" s="39" t="s">
        <v>18</v>
      </c>
      <c r="C64" s="44" t="s">
        <v>30</v>
      </c>
      <c r="D64" s="25" t="s">
        <v>32</v>
      </c>
      <c r="E64" s="44"/>
      <c r="F64" s="44"/>
      <c r="G64" s="44"/>
      <c r="H64" s="44"/>
      <c r="I64" s="44">
        <v>514</v>
      </c>
      <c r="J64" s="44"/>
      <c r="K64" s="44"/>
      <c r="L64" s="44"/>
      <c r="M64" s="15">
        <f>COUNT(E64:K64)</f>
        <v>1</v>
      </c>
      <c r="N64" s="44">
        <f>SUM(M64:M64)</f>
        <v>1</v>
      </c>
      <c r="O64" s="19">
        <f>N64*260</f>
        <v>260</v>
      </c>
      <c r="P64" s="16"/>
      <c r="Q64" s="16"/>
      <c r="S64" s="32"/>
      <c r="T64" s="26">
        <f>O64-SUM(P64:S64)</f>
        <v>260</v>
      </c>
      <c r="U64" s="26"/>
      <c r="X64" s="26">
        <f>O64+SUM(U64:W64)</f>
        <v>260</v>
      </c>
    </row>
    <row r="65" spans="1:24" s="4" customFormat="1" outlineLevel="1">
      <c r="A65" s="47" t="s">
        <v>176</v>
      </c>
      <c r="B65" s="39"/>
      <c r="C65" s="44"/>
      <c r="D65" s="25"/>
      <c r="E65" s="44"/>
      <c r="F65" s="44"/>
      <c r="G65" s="44"/>
      <c r="H65" s="44"/>
      <c r="I65" s="44"/>
      <c r="J65" s="44"/>
      <c r="K65" s="44"/>
      <c r="L65" s="44"/>
      <c r="M65" s="15"/>
      <c r="N65" s="44">
        <f t="shared" ref="N65:X65" si="23">SUBTOTAL(9,N64:N64)</f>
        <v>1</v>
      </c>
      <c r="O65" s="19">
        <f t="shared" si="23"/>
        <v>260</v>
      </c>
      <c r="P65" s="16">
        <f t="shared" si="23"/>
        <v>0</v>
      </c>
      <c r="Q65" s="16">
        <f t="shared" si="23"/>
        <v>0</v>
      </c>
      <c r="R65" s="4">
        <f t="shared" si="23"/>
        <v>0</v>
      </c>
      <c r="S65" s="32">
        <f t="shared" si="23"/>
        <v>0</v>
      </c>
      <c r="T65" s="26">
        <f t="shared" si="23"/>
        <v>260</v>
      </c>
      <c r="U65" s="26">
        <f t="shared" si="23"/>
        <v>0</v>
      </c>
      <c r="V65" s="4">
        <f t="shared" si="23"/>
        <v>0</v>
      </c>
      <c r="W65" s="4">
        <f t="shared" si="23"/>
        <v>0</v>
      </c>
      <c r="X65" s="26">
        <f t="shared" si="23"/>
        <v>260</v>
      </c>
    </row>
    <row r="66" spans="1:24" s="4" customFormat="1" outlineLevel="2">
      <c r="A66" s="44" t="s">
        <v>35</v>
      </c>
      <c r="B66" s="39" t="s">
        <v>18</v>
      </c>
      <c r="C66" s="35" t="s">
        <v>29</v>
      </c>
      <c r="D66" s="25" t="s">
        <v>32</v>
      </c>
      <c r="E66" s="44"/>
      <c r="F66" s="44">
        <v>607</v>
      </c>
      <c r="G66" s="44"/>
      <c r="H66" s="44"/>
      <c r="I66" s="44"/>
      <c r="J66" s="44"/>
      <c r="K66" s="44"/>
      <c r="L66" s="44"/>
      <c r="M66" s="15">
        <f>COUNT(E66:K66)</f>
        <v>1</v>
      </c>
      <c r="N66" s="44">
        <f>SUM(M66:M66)</f>
        <v>1</v>
      </c>
      <c r="O66" s="19">
        <f>N66*260</f>
        <v>260</v>
      </c>
      <c r="P66" s="16"/>
      <c r="Q66" s="16"/>
      <c r="S66" s="32"/>
      <c r="T66" s="26">
        <f>O66-SUM(P66:S66)</f>
        <v>260</v>
      </c>
      <c r="U66" s="26"/>
      <c r="X66" s="26">
        <f>O66+SUM(U66:W66)</f>
        <v>260</v>
      </c>
    </row>
    <row r="67" spans="1:24" s="4" customFormat="1" outlineLevel="1">
      <c r="A67" s="47" t="s">
        <v>177</v>
      </c>
      <c r="B67" s="39"/>
      <c r="C67" s="35"/>
      <c r="D67" s="25"/>
      <c r="E67" s="44"/>
      <c r="F67" s="44"/>
      <c r="G67" s="44"/>
      <c r="H67" s="44"/>
      <c r="I67" s="44"/>
      <c r="J67" s="44"/>
      <c r="K67" s="44"/>
      <c r="L67" s="44"/>
      <c r="M67" s="15"/>
      <c r="N67" s="44">
        <f t="shared" ref="N67:X67" si="24">SUBTOTAL(9,N66:N66)</f>
        <v>1</v>
      </c>
      <c r="O67" s="19">
        <f t="shared" si="24"/>
        <v>260</v>
      </c>
      <c r="P67" s="16">
        <f t="shared" si="24"/>
        <v>0</v>
      </c>
      <c r="Q67" s="16">
        <f t="shared" si="24"/>
        <v>0</v>
      </c>
      <c r="R67" s="4">
        <f t="shared" si="24"/>
        <v>0</v>
      </c>
      <c r="S67" s="32">
        <f t="shared" si="24"/>
        <v>0</v>
      </c>
      <c r="T67" s="26">
        <f t="shared" si="24"/>
        <v>260</v>
      </c>
      <c r="U67" s="26">
        <f t="shared" si="24"/>
        <v>0</v>
      </c>
      <c r="V67" s="4">
        <f t="shared" si="24"/>
        <v>0</v>
      </c>
      <c r="W67" s="4">
        <f t="shared" si="24"/>
        <v>0</v>
      </c>
      <c r="X67" s="26">
        <f t="shared" si="24"/>
        <v>260</v>
      </c>
    </row>
    <row r="68" spans="1:24" s="4" customFormat="1" outlineLevel="2">
      <c r="A68" s="44" t="s">
        <v>91</v>
      </c>
      <c r="B68" s="39" t="s">
        <v>18</v>
      </c>
      <c r="C68" s="44" t="s">
        <v>60</v>
      </c>
      <c r="D68" s="25" t="s">
        <v>121</v>
      </c>
      <c r="E68" s="44"/>
      <c r="F68" s="44"/>
      <c r="G68" s="44">
        <v>409</v>
      </c>
      <c r="H68" s="44"/>
      <c r="I68" s="44"/>
      <c r="J68" s="44"/>
      <c r="K68" s="44"/>
      <c r="L68" s="44"/>
      <c r="M68" s="15">
        <f>COUNT(E68:K68)</f>
        <v>1</v>
      </c>
      <c r="N68" s="44">
        <f>SUM(M68:M68)</f>
        <v>1</v>
      </c>
      <c r="O68" s="19">
        <f>N68*260</f>
        <v>260</v>
      </c>
      <c r="P68" s="16"/>
      <c r="Q68" s="16"/>
      <c r="S68" s="32"/>
      <c r="T68" s="26">
        <f>O68-SUM(P68:S68)</f>
        <v>260</v>
      </c>
      <c r="U68" s="26"/>
      <c r="X68" s="26">
        <f>O68+SUM(U68:W68)</f>
        <v>260</v>
      </c>
    </row>
    <row r="69" spans="1:24" s="4" customFormat="1" outlineLevel="1">
      <c r="A69" s="47" t="s">
        <v>178</v>
      </c>
      <c r="B69" s="39"/>
      <c r="C69" s="44"/>
      <c r="D69" s="25"/>
      <c r="E69" s="44"/>
      <c r="F69" s="44"/>
      <c r="G69" s="44"/>
      <c r="H69" s="44"/>
      <c r="I69" s="44"/>
      <c r="J69" s="44"/>
      <c r="K69" s="44"/>
      <c r="L69" s="44"/>
      <c r="M69" s="15"/>
      <c r="N69" s="44">
        <f t="shared" ref="N69:X69" si="25">SUBTOTAL(9,N68:N68)</f>
        <v>1</v>
      </c>
      <c r="O69" s="19">
        <f t="shared" si="25"/>
        <v>260</v>
      </c>
      <c r="P69" s="16">
        <f t="shared" si="25"/>
        <v>0</v>
      </c>
      <c r="Q69" s="16">
        <f t="shared" si="25"/>
        <v>0</v>
      </c>
      <c r="R69" s="4">
        <f t="shared" si="25"/>
        <v>0</v>
      </c>
      <c r="S69" s="32">
        <f t="shared" si="25"/>
        <v>0</v>
      </c>
      <c r="T69" s="26">
        <f t="shared" si="25"/>
        <v>260</v>
      </c>
      <c r="U69" s="26">
        <f t="shared" si="25"/>
        <v>0</v>
      </c>
      <c r="V69" s="4">
        <f t="shared" si="25"/>
        <v>0</v>
      </c>
      <c r="W69" s="4">
        <f t="shared" si="25"/>
        <v>0</v>
      </c>
      <c r="X69" s="26">
        <f t="shared" si="25"/>
        <v>260</v>
      </c>
    </row>
    <row r="70" spans="1:24" s="4" customFormat="1" outlineLevel="2">
      <c r="A70" s="44" t="s">
        <v>24</v>
      </c>
      <c r="B70" s="39" t="s">
        <v>18</v>
      </c>
      <c r="C70" s="44" t="s">
        <v>59</v>
      </c>
      <c r="D70" s="25" t="s">
        <v>137</v>
      </c>
      <c r="E70" s="44"/>
      <c r="F70" s="44">
        <v>404</v>
      </c>
      <c r="G70" s="44"/>
      <c r="H70" s="44"/>
      <c r="I70" s="44"/>
      <c r="J70" s="44"/>
      <c r="K70" s="44"/>
      <c r="L70" s="44"/>
      <c r="M70" s="15">
        <f>COUNT(E70:K70)</f>
        <v>1</v>
      </c>
      <c r="N70" s="44">
        <f>SUM(M70:M70)</f>
        <v>1</v>
      </c>
      <c r="O70" s="19">
        <f>N70*260</f>
        <v>260</v>
      </c>
      <c r="P70" s="16"/>
      <c r="Q70" s="16"/>
      <c r="S70" s="32"/>
      <c r="T70" s="26">
        <f>O70-SUM(P70:S70)</f>
        <v>260</v>
      </c>
      <c r="U70" s="26"/>
      <c r="X70" s="26">
        <f>O70+SUM(U70:W70)</f>
        <v>260</v>
      </c>
    </row>
    <row r="71" spans="1:24" s="4" customFormat="1" outlineLevel="2">
      <c r="A71" s="44" t="s">
        <v>24</v>
      </c>
      <c r="B71" s="28" t="s">
        <v>18</v>
      </c>
      <c r="C71" s="44" t="s">
        <v>21</v>
      </c>
      <c r="D71" s="25" t="s">
        <v>23</v>
      </c>
      <c r="E71" s="44"/>
      <c r="F71" s="44"/>
      <c r="G71" s="44"/>
      <c r="H71" s="44">
        <v>404</v>
      </c>
      <c r="I71" s="44"/>
      <c r="J71" s="44"/>
      <c r="K71" s="44"/>
      <c r="L71" s="44"/>
      <c r="M71" s="15">
        <f>COUNT(E71:K71)</f>
        <v>1</v>
      </c>
      <c r="N71" s="44">
        <f>SUM(M71:M71)</f>
        <v>1</v>
      </c>
      <c r="O71" s="19">
        <f>N71*260</f>
        <v>260</v>
      </c>
      <c r="P71" s="16"/>
      <c r="Q71" s="16"/>
      <c r="S71" s="32"/>
      <c r="T71" s="26">
        <f>O71-SUM(P71:S71)</f>
        <v>260</v>
      </c>
      <c r="U71" s="26"/>
      <c r="X71" s="26">
        <f>O71+SUM(U71:W71)</f>
        <v>260</v>
      </c>
    </row>
    <row r="72" spans="1:24" s="4" customFormat="1" outlineLevel="1">
      <c r="A72" s="47" t="s">
        <v>179</v>
      </c>
      <c r="B72" s="28"/>
      <c r="C72" s="44"/>
      <c r="D72" s="25"/>
      <c r="E72" s="44"/>
      <c r="F72" s="44"/>
      <c r="G72" s="44"/>
      <c r="H72" s="44"/>
      <c r="I72" s="44"/>
      <c r="J72" s="44"/>
      <c r="K72" s="44"/>
      <c r="L72" s="44"/>
      <c r="M72" s="15"/>
      <c r="N72" s="44">
        <f t="shared" ref="N72:X72" si="26">SUBTOTAL(9,N70:N71)</f>
        <v>2</v>
      </c>
      <c r="O72" s="19">
        <f t="shared" si="26"/>
        <v>520</v>
      </c>
      <c r="P72" s="16">
        <f t="shared" si="26"/>
        <v>0</v>
      </c>
      <c r="Q72" s="16">
        <f t="shared" si="26"/>
        <v>0</v>
      </c>
      <c r="R72" s="4">
        <f t="shared" si="26"/>
        <v>0</v>
      </c>
      <c r="S72" s="32">
        <f t="shared" si="26"/>
        <v>0</v>
      </c>
      <c r="T72" s="26">
        <f t="shared" si="26"/>
        <v>520</v>
      </c>
      <c r="U72" s="26">
        <f t="shared" si="26"/>
        <v>0</v>
      </c>
      <c r="V72" s="4">
        <f t="shared" si="26"/>
        <v>0</v>
      </c>
      <c r="W72" s="4">
        <f t="shared" si="26"/>
        <v>0</v>
      </c>
      <c r="X72" s="26">
        <f t="shared" si="26"/>
        <v>520</v>
      </c>
    </row>
    <row r="73" spans="1:24" s="4" customFormat="1" outlineLevel="2">
      <c r="A73" s="35" t="s">
        <v>92</v>
      </c>
      <c r="B73" s="39" t="s">
        <v>18</v>
      </c>
      <c r="C73" s="44" t="s">
        <v>91</v>
      </c>
      <c r="D73" s="25" t="s">
        <v>82</v>
      </c>
      <c r="E73" s="44">
        <v>505</v>
      </c>
      <c r="F73" s="44">
        <v>610</v>
      </c>
      <c r="G73" s="44"/>
      <c r="H73" s="44"/>
      <c r="I73" s="44"/>
      <c r="J73" s="44">
        <v>501</v>
      </c>
      <c r="K73" s="44">
        <v>501</v>
      </c>
      <c r="L73" s="44"/>
      <c r="M73" s="15">
        <f>COUNT(E73:K73)</f>
        <v>4</v>
      </c>
      <c r="N73" s="44">
        <f>SUM(M73:M73)</f>
        <v>4</v>
      </c>
      <c r="O73" s="19">
        <f>N73*260</f>
        <v>1040</v>
      </c>
      <c r="P73" s="43" t="s">
        <v>154</v>
      </c>
      <c r="Q73" s="16"/>
      <c r="R73" s="4">
        <v>44</v>
      </c>
      <c r="S73" s="32"/>
      <c r="T73" s="26">
        <f>O73-SUM(P73:S73)</f>
        <v>996</v>
      </c>
      <c r="U73" s="26">
        <v>91</v>
      </c>
      <c r="W73" s="4">
        <v>80</v>
      </c>
      <c r="X73" s="26">
        <f>O73+SUM(U73:W73)</f>
        <v>1211</v>
      </c>
    </row>
    <row r="74" spans="1:24" s="4" customFormat="1" outlineLevel="2">
      <c r="A74" s="35" t="s">
        <v>92</v>
      </c>
      <c r="B74" s="39" t="s">
        <v>18</v>
      </c>
      <c r="C74" s="44" t="s">
        <v>91</v>
      </c>
      <c r="D74" s="25" t="s">
        <v>83</v>
      </c>
      <c r="E74" s="44"/>
      <c r="F74" s="44">
        <v>503</v>
      </c>
      <c r="G74" s="44">
        <v>504</v>
      </c>
      <c r="H74" s="44"/>
      <c r="I74" s="44"/>
      <c r="J74" s="44">
        <v>610</v>
      </c>
      <c r="K74" s="44"/>
      <c r="L74" s="44"/>
      <c r="M74" s="15">
        <f>COUNT(E74:K74)</f>
        <v>3</v>
      </c>
      <c r="N74" s="44">
        <f>SUM(M74:M74)</f>
        <v>3</v>
      </c>
      <c r="O74" s="19">
        <f>N74*260</f>
        <v>780</v>
      </c>
      <c r="P74" s="16"/>
      <c r="Q74" s="16"/>
      <c r="S74" s="32"/>
      <c r="T74" s="26">
        <f>O74-SUM(P74:S74)</f>
        <v>780</v>
      </c>
      <c r="U74" s="26"/>
      <c r="X74" s="26">
        <f>O74+SUM(U74:W74)</f>
        <v>780</v>
      </c>
    </row>
    <row r="75" spans="1:24" s="4" customFormat="1" outlineLevel="1">
      <c r="A75" s="48" t="s">
        <v>180</v>
      </c>
      <c r="B75" s="39"/>
      <c r="C75" s="44"/>
      <c r="D75" s="25"/>
      <c r="E75" s="44"/>
      <c r="F75" s="44"/>
      <c r="G75" s="44"/>
      <c r="H75" s="44"/>
      <c r="I75" s="44"/>
      <c r="J75" s="44"/>
      <c r="K75" s="44"/>
      <c r="L75" s="44"/>
      <c r="M75" s="15"/>
      <c r="N75" s="44">
        <f t="shared" ref="N75:X75" si="27">SUBTOTAL(9,N73:N74)</f>
        <v>7</v>
      </c>
      <c r="O75" s="19">
        <f t="shared" si="27"/>
        <v>1820</v>
      </c>
      <c r="P75" s="16">
        <f t="shared" si="27"/>
        <v>0</v>
      </c>
      <c r="Q75" s="16">
        <f t="shared" si="27"/>
        <v>0</v>
      </c>
      <c r="R75" s="4">
        <f t="shared" si="27"/>
        <v>44</v>
      </c>
      <c r="S75" s="32">
        <f t="shared" si="27"/>
        <v>0</v>
      </c>
      <c r="T75" s="26">
        <f t="shared" si="27"/>
        <v>1776</v>
      </c>
      <c r="U75" s="26">
        <f t="shared" si="27"/>
        <v>91</v>
      </c>
      <c r="V75" s="4">
        <f t="shared" si="27"/>
        <v>0</v>
      </c>
      <c r="W75" s="4">
        <f t="shared" si="27"/>
        <v>80</v>
      </c>
      <c r="X75" s="26">
        <f t="shared" si="27"/>
        <v>1991</v>
      </c>
    </row>
    <row r="76" spans="1:24" s="4" customFormat="1" outlineLevel="2">
      <c r="A76" s="44" t="s">
        <v>109</v>
      </c>
      <c r="B76" s="39" t="s">
        <v>18</v>
      </c>
      <c r="C76" s="44" t="s">
        <v>110</v>
      </c>
      <c r="D76" s="25" t="s">
        <v>82</v>
      </c>
      <c r="E76" s="44"/>
      <c r="F76" s="44"/>
      <c r="G76" s="44">
        <v>212</v>
      </c>
      <c r="H76" s="44"/>
      <c r="I76" s="44"/>
      <c r="J76" s="44"/>
      <c r="K76" s="44"/>
      <c r="L76" s="44"/>
      <c r="M76" s="15">
        <f>COUNT(E76:K76)</f>
        <v>1</v>
      </c>
      <c r="N76" s="44">
        <f>SUM(M76:M76)</f>
        <v>1</v>
      </c>
      <c r="O76" s="19">
        <f>N76*260</f>
        <v>260</v>
      </c>
      <c r="P76" s="16"/>
      <c r="Q76" s="16"/>
      <c r="S76" s="32"/>
      <c r="T76" s="26">
        <f>O76-SUM(P76:S76)</f>
        <v>260</v>
      </c>
      <c r="U76" s="26"/>
      <c r="X76" s="26">
        <f>O76+SUM(U76:W76)</f>
        <v>260</v>
      </c>
    </row>
    <row r="77" spans="1:24" s="4" customFormat="1" outlineLevel="1">
      <c r="A77" s="47" t="s">
        <v>181</v>
      </c>
      <c r="B77" s="39"/>
      <c r="C77" s="44"/>
      <c r="D77" s="25"/>
      <c r="E77" s="44"/>
      <c r="F77" s="44"/>
      <c r="G77" s="44"/>
      <c r="H77" s="44"/>
      <c r="I77" s="44"/>
      <c r="J77" s="44"/>
      <c r="K77" s="44"/>
      <c r="L77" s="44"/>
      <c r="M77" s="15"/>
      <c r="N77" s="44">
        <f t="shared" ref="N77:X77" si="28">SUBTOTAL(9,N76:N76)</f>
        <v>1</v>
      </c>
      <c r="O77" s="19">
        <f t="shared" si="28"/>
        <v>260</v>
      </c>
      <c r="P77" s="16">
        <f t="shared" si="28"/>
        <v>0</v>
      </c>
      <c r="Q77" s="16">
        <f t="shared" si="28"/>
        <v>0</v>
      </c>
      <c r="R77" s="4">
        <f t="shared" si="28"/>
        <v>0</v>
      </c>
      <c r="S77" s="32">
        <f t="shared" si="28"/>
        <v>0</v>
      </c>
      <c r="T77" s="26">
        <f t="shared" si="28"/>
        <v>260</v>
      </c>
      <c r="U77" s="26">
        <f t="shared" si="28"/>
        <v>0</v>
      </c>
      <c r="V77" s="4">
        <f t="shared" si="28"/>
        <v>0</v>
      </c>
      <c r="W77" s="4">
        <f t="shared" si="28"/>
        <v>0</v>
      </c>
      <c r="X77" s="26">
        <f t="shared" si="28"/>
        <v>260</v>
      </c>
    </row>
    <row r="78" spans="1:24" s="4" customFormat="1" outlineLevel="2">
      <c r="A78" s="44" t="s">
        <v>89</v>
      </c>
      <c r="B78" s="28" t="s">
        <v>18</v>
      </c>
      <c r="C78" s="44" t="s">
        <v>76</v>
      </c>
      <c r="D78" s="25" t="s">
        <v>56</v>
      </c>
      <c r="E78" s="44">
        <v>514</v>
      </c>
      <c r="F78" s="44">
        <v>514</v>
      </c>
      <c r="G78" s="44">
        <v>512</v>
      </c>
      <c r="H78" s="44">
        <v>512</v>
      </c>
      <c r="I78" s="44"/>
      <c r="J78" s="44"/>
      <c r="K78" s="44"/>
      <c r="L78" s="44"/>
      <c r="M78" s="15">
        <f>COUNT(E78:K78)</f>
        <v>4</v>
      </c>
      <c r="N78" s="44">
        <f>SUM(M78:M78)</f>
        <v>4</v>
      </c>
      <c r="O78" s="19">
        <f>N78*260</f>
        <v>1040</v>
      </c>
      <c r="P78" s="16"/>
      <c r="Q78" s="16"/>
      <c r="S78" s="32"/>
      <c r="T78" s="26">
        <f>O78-SUM(P78:S78)</f>
        <v>1040</v>
      </c>
      <c r="U78" s="26"/>
      <c r="X78" s="26">
        <f>O78+SUM(U78:W78)</f>
        <v>1040</v>
      </c>
    </row>
    <row r="79" spans="1:24" s="4" customFormat="1" outlineLevel="2">
      <c r="A79" s="44" t="s">
        <v>89</v>
      </c>
      <c r="B79" s="28" t="s">
        <v>98</v>
      </c>
      <c r="C79" s="44" t="s">
        <v>65</v>
      </c>
      <c r="D79" s="25" t="s">
        <v>143</v>
      </c>
      <c r="E79" s="29" t="s">
        <v>66</v>
      </c>
      <c r="F79" s="44"/>
      <c r="G79" s="44"/>
      <c r="H79" s="29" t="s">
        <v>66</v>
      </c>
      <c r="J79" s="44"/>
      <c r="K79" s="44"/>
      <c r="L79" s="29" t="s">
        <v>66</v>
      </c>
      <c r="M79" s="15">
        <v>3</v>
      </c>
      <c r="N79" s="44">
        <f>SUM(M79:M79)</f>
        <v>3</v>
      </c>
      <c r="O79" s="19">
        <f>N79*260</f>
        <v>780</v>
      </c>
      <c r="P79" s="16"/>
      <c r="Q79" s="16"/>
      <c r="S79" s="32"/>
      <c r="T79" s="26">
        <f>O79-SUM(P79:S79)</f>
        <v>780</v>
      </c>
      <c r="U79" s="26"/>
      <c r="X79" s="26">
        <f>O79+SUM(U79:W79)</f>
        <v>780</v>
      </c>
    </row>
    <row r="80" spans="1:24" s="4" customFormat="1" outlineLevel="1">
      <c r="A80" s="47" t="s">
        <v>182</v>
      </c>
      <c r="B80" s="28"/>
      <c r="C80" s="44"/>
      <c r="D80" s="25"/>
      <c r="E80" s="29"/>
      <c r="F80" s="44"/>
      <c r="G80" s="44"/>
      <c r="H80" s="29"/>
      <c r="J80" s="44"/>
      <c r="K80" s="44"/>
      <c r="L80" s="29"/>
      <c r="M80" s="15"/>
      <c r="N80" s="44">
        <f t="shared" ref="N80:X80" si="29">SUBTOTAL(9,N78:N79)</f>
        <v>7</v>
      </c>
      <c r="O80" s="19">
        <f t="shared" si="29"/>
        <v>1820</v>
      </c>
      <c r="P80" s="16">
        <f t="shared" si="29"/>
        <v>0</v>
      </c>
      <c r="Q80" s="16">
        <f t="shared" si="29"/>
        <v>0</v>
      </c>
      <c r="R80" s="4">
        <f t="shared" si="29"/>
        <v>0</v>
      </c>
      <c r="S80" s="32">
        <f t="shared" si="29"/>
        <v>0</v>
      </c>
      <c r="T80" s="26">
        <f t="shared" si="29"/>
        <v>1820</v>
      </c>
      <c r="U80" s="26">
        <f t="shared" si="29"/>
        <v>0</v>
      </c>
      <c r="V80" s="4">
        <f t="shared" si="29"/>
        <v>0</v>
      </c>
      <c r="W80" s="4">
        <f t="shared" si="29"/>
        <v>0</v>
      </c>
      <c r="X80" s="26">
        <f t="shared" si="29"/>
        <v>1820</v>
      </c>
    </row>
    <row r="81" spans="1:24" s="4" customFormat="1" outlineLevel="2">
      <c r="A81" s="44" t="s">
        <v>126</v>
      </c>
      <c r="B81" s="39" t="s">
        <v>18</v>
      </c>
      <c r="C81" s="44" t="s">
        <v>127</v>
      </c>
      <c r="D81" s="25" t="s">
        <v>128</v>
      </c>
      <c r="E81" s="44">
        <v>410</v>
      </c>
      <c r="F81" s="44">
        <v>410</v>
      </c>
      <c r="G81" s="44">
        <v>410</v>
      </c>
      <c r="H81" s="44">
        <v>410</v>
      </c>
      <c r="I81" s="44"/>
      <c r="J81" s="44"/>
      <c r="K81" s="44"/>
      <c r="L81" s="44"/>
      <c r="M81" s="15">
        <f>COUNT(E81:K81)</f>
        <v>4</v>
      </c>
      <c r="N81" s="44">
        <f>SUM(M81:M81)</f>
        <v>4</v>
      </c>
      <c r="O81" s="19">
        <f>N81*260</f>
        <v>1040</v>
      </c>
      <c r="P81" s="16"/>
      <c r="Q81" s="16"/>
      <c r="S81" s="32"/>
      <c r="T81" s="26">
        <f>O81-SUM(P81:S81)</f>
        <v>1040</v>
      </c>
      <c r="U81" s="26"/>
      <c r="X81" s="26">
        <f>O81+SUM(U81:W81)</f>
        <v>1040</v>
      </c>
    </row>
    <row r="82" spans="1:24" s="4" customFormat="1" outlineLevel="2">
      <c r="A82" s="44" t="s">
        <v>126</v>
      </c>
      <c r="B82" s="39" t="s">
        <v>64</v>
      </c>
      <c r="C82" s="44" t="s">
        <v>127</v>
      </c>
      <c r="D82" s="25" t="s">
        <v>143</v>
      </c>
      <c r="E82" s="44">
        <v>410</v>
      </c>
      <c r="F82" s="44">
        <v>410</v>
      </c>
      <c r="G82" s="44">
        <v>410</v>
      </c>
      <c r="H82" s="44">
        <v>410</v>
      </c>
      <c r="I82" s="44"/>
      <c r="J82" s="44"/>
      <c r="K82" s="44"/>
      <c r="L82" s="44"/>
      <c r="M82" s="15">
        <f>COUNT(E82:K82)</f>
        <v>4</v>
      </c>
      <c r="N82" s="44">
        <f>SUM(M82:M82)</f>
        <v>4</v>
      </c>
      <c r="O82" s="19">
        <f>N82*260</f>
        <v>1040</v>
      </c>
      <c r="P82" s="16"/>
      <c r="Q82" s="16"/>
      <c r="S82" s="32"/>
      <c r="T82" s="26">
        <f>O82-SUM(P82:S82)</f>
        <v>1040</v>
      </c>
      <c r="U82" s="26"/>
      <c r="X82" s="26">
        <f>O82+SUM(U82:W82)</f>
        <v>1040</v>
      </c>
    </row>
    <row r="83" spans="1:24" s="4" customFormat="1" outlineLevel="1">
      <c r="A83" s="47" t="s">
        <v>183</v>
      </c>
      <c r="B83" s="39"/>
      <c r="C83" s="44"/>
      <c r="D83" s="25"/>
      <c r="E83" s="44"/>
      <c r="F83" s="44"/>
      <c r="G83" s="44"/>
      <c r="H83" s="44"/>
      <c r="I83" s="44"/>
      <c r="J83" s="44"/>
      <c r="K83" s="44"/>
      <c r="L83" s="44"/>
      <c r="M83" s="15"/>
      <c r="N83" s="44">
        <f t="shared" ref="N83:X83" si="30">SUBTOTAL(9,N81:N82)</f>
        <v>8</v>
      </c>
      <c r="O83" s="19">
        <f t="shared" si="30"/>
        <v>2080</v>
      </c>
      <c r="P83" s="16">
        <f t="shared" si="30"/>
        <v>0</v>
      </c>
      <c r="Q83" s="16">
        <f t="shared" si="30"/>
        <v>0</v>
      </c>
      <c r="R83" s="4">
        <f t="shared" si="30"/>
        <v>0</v>
      </c>
      <c r="S83" s="32">
        <f t="shared" si="30"/>
        <v>0</v>
      </c>
      <c r="T83" s="26">
        <f t="shared" si="30"/>
        <v>2080</v>
      </c>
      <c r="U83" s="26">
        <f t="shared" si="30"/>
        <v>0</v>
      </c>
      <c r="V83" s="4">
        <f t="shared" si="30"/>
        <v>0</v>
      </c>
      <c r="W83" s="4">
        <f t="shared" si="30"/>
        <v>0</v>
      </c>
      <c r="X83" s="26">
        <f t="shared" si="30"/>
        <v>2080</v>
      </c>
    </row>
    <row r="84" spans="1:24" s="4" customFormat="1" outlineLevel="2">
      <c r="A84" s="44" t="s">
        <v>94</v>
      </c>
      <c r="B84" s="39" t="s">
        <v>18</v>
      </c>
      <c r="C84" s="44" t="s">
        <v>95</v>
      </c>
      <c r="D84" s="25" t="s">
        <v>86</v>
      </c>
      <c r="E84" s="44"/>
      <c r="F84" s="44">
        <v>605</v>
      </c>
      <c r="G84" s="44"/>
      <c r="H84" s="44"/>
      <c r="I84" s="44"/>
      <c r="J84" s="44"/>
      <c r="K84" s="44"/>
      <c r="L84" s="44"/>
      <c r="M84" s="15">
        <f>COUNT(E84:K84)</f>
        <v>1</v>
      </c>
      <c r="N84" s="44">
        <f>SUM(M84:M84)</f>
        <v>1</v>
      </c>
      <c r="O84" s="19">
        <f>N84*260</f>
        <v>260</v>
      </c>
      <c r="P84" s="16"/>
      <c r="Q84" s="16"/>
      <c r="S84" s="32"/>
      <c r="T84" s="26">
        <f>O84-SUM(P84:S84)</f>
        <v>260</v>
      </c>
      <c r="U84" s="26"/>
      <c r="X84" s="26">
        <f>O84+SUM(U84:W84)</f>
        <v>260</v>
      </c>
    </row>
    <row r="85" spans="1:24" s="4" customFormat="1" outlineLevel="2">
      <c r="A85" s="44" t="s">
        <v>94</v>
      </c>
      <c r="B85" s="39" t="s">
        <v>18</v>
      </c>
      <c r="C85" s="44" t="s">
        <v>125</v>
      </c>
      <c r="D85" s="25" t="s">
        <v>119</v>
      </c>
      <c r="E85" s="44"/>
      <c r="F85" s="44"/>
      <c r="G85" s="44">
        <v>304</v>
      </c>
      <c r="H85" s="44"/>
      <c r="I85" s="44"/>
      <c r="J85" s="44"/>
      <c r="K85" s="44"/>
      <c r="L85" s="44"/>
      <c r="M85" s="15">
        <f>COUNT(E85:K85)</f>
        <v>1</v>
      </c>
      <c r="N85" s="44">
        <f>SUM(M85:M85)</f>
        <v>1</v>
      </c>
      <c r="O85" s="19">
        <f>N85*260</f>
        <v>260</v>
      </c>
      <c r="P85" s="16"/>
      <c r="Q85" s="16"/>
      <c r="S85" s="32"/>
      <c r="T85" s="26">
        <f>O85-SUM(P85:S85)</f>
        <v>260</v>
      </c>
      <c r="U85" s="26"/>
      <c r="X85" s="26">
        <f>O85+SUM(U85:W85)</f>
        <v>260</v>
      </c>
    </row>
    <row r="86" spans="1:24" s="4" customFormat="1" outlineLevel="1">
      <c r="A86" s="47" t="s">
        <v>184</v>
      </c>
      <c r="B86" s="39"/>
      <c r="C86" s="44"/>
      <c r="D86" s="25"/>
      <c r="E86" s="44"/>
      <c r="F86" s="44"/>
      <c r="G86" s="44"/>
      <c r="H86" s="44"/>
      <c r="I86" s="44"/>
      <c r="J86" s="44"/>
      <c r="K86" s="44"/>
      <c r="L86" s="44"/>
      <c r="M86" s="15"/>
      <c r="N86" s="44">
        <f t="shared" ref="N86:X86" si="31">SUBTOTAL(9,N84:N85)</f>
        <v>2</v>
      </c>
      <c r="O86" s="19">
        <f t="shared" si="31"/>
        <v>520</v>
      </c>
      <c r="P86" s="16">
        <f t="shared" si="31"/>
        <v>0</v>
      </c>
      <c r="Q86" s="16">
        <f t="shared" si="31"/>
        <v>0</v>
      </c>
      <c r="R86" s="4">
        <f t="shared" si="31"/>
        <v>0</v>
      </c>
      <c r="S86" s="32">
        <f t="shared" si="31"/>
        <v>0</v>
      </c>
      <c r="T86" s="26">
        <f t="shared" si="31"/>
        <v>520</v>
      </c>
      <c r="U86" s="26">
        <f t="shared" si="31"/>
        <v>0</v>
      </c>
      <c r="V86" s="4">
        <f t="shared" si="31"/>
        <v>0</v>
      </c>
      <c r="W86" s="4">
        <f t="shared" si="31"/>
        <v>0</v>
      </c>
      <c r="X86" s="26">
        <f t="shared" si="31"/>
        <v>520</v>
      </c>
    </row>
    <row r="87" spans="1:24" s="4" customFormat="1" outlineLevel="2">
      <c r="A87" s="44" t="s">
        <v>150</v>
      </c>
      <c r="B87" s="28" t="s">
        <v>18</v>
      </c>
      <c r="C87" s="44" t="s">
        <v>75</v>
      </c>
      <c r="D87" s="25" t="s">
        <v>56</v>
      </c>
      <c r="G87" s="44">
        <v>102</v>
      </c>
      <c r="H87" s="44"/>
      <c r="I87" s="44"/>
      <c r="J87" s="44"/>
      <c r="K87" s="44"/>
      <c r="L87" s="44"/>
      <c r="M87" s="15">
        <f>COUNT(E87:K87)</f>
        <v>1</v>
      </c>
      <c r="N87" s="44">
        <f>SUM(M87:M87)</f>
        <v>1</v>
      </c>
      <c r="O87" s="19">
        <f>N87*260</f>
        <v>260</v>
      </c>
      <c r="P87" s="16"/>
      <c r="Q87" s="16"/>
      <c r="S87" s="32"/>
      <c r="T87" s="26">
        <f>O87-SUM(P87:S87)</f>
        <v>260</v>
      </c>
      <c r="U87" s="26"/>
      <c r="X87" s="26">
        <f>O87+SUM(U87:W87)</f>
        <v>260</v>
      </c>
    </row>
    <row r="88" spans="1:24" s="4" customFormat="1" outlineLevel="1">
      <c r="A88" s="47" t="s">
        <v>185</v>
      </c>
      <c r="B88" s="28"/>
      <c r="C88" s="44"/>
      <c r="D88" s="25"/>
      <c r="G88" s="44"/>
      <c r="H88" s="44"/>
      <c r="I88" s="44"/>
      <c r="J88" s="44"/>
      <c r="K88" s="44"/>
      <c r="L88" s="44"/>
      <c r="M88" s="15"/>
      <c r="N88" s="44">
        <f t="shared" ref="N88:X88" si="32">SUBTOTAL(9,N87:N87)</f>
        <v>1</v>
      </c>
      <c r="O88" s="19">
        <f t="shared" si="32"/>
        <v>260</v>
      </c>
      <c r="P88" s="16">
        <f t="shared" si="32"/>
        <v>0</v>
      </c>
      <c r="Q88" s="16">
        <f t="shared" si="32"/>
        <v>0</v>
      </c>
      <c r="R88" s="4">
        <f t="shared" si="32"/>
        <v>0</v>
      </c>
      <c r="S88" s="32">
        <f t="shared" si="32"/>
        <v>0</v>
      </c>
      <c r="T88" s="26">
        <f t="shared" si="32"/>
        <v>260</v>
      </c>
      <c r="U88" s="26">
        <f t="shared" si="32"/>
        <v>0</v>
      </c>
      <c r="V88" s="4">
        <f t="shared" si="32"/>
        <v>0</v>
      </c>
      <c r="W88" s="4">
        <f t="shared" si="32"/>
        <v>0</v>
      </c>
      <c r="X88" s="26">
        <f t="shared" si="32"/>
        <v>260</v>
      </c>
    </row>
    <row r="89" spans="1:24" s="4" customFormat="1" outlineLevel="2">
      <c r="A89" s="44" t="s">
        <v>153</v>
      </c>
      <c r="B89" s="39" t="s">
        <v>18</v>
      </c>
      <c r="C89" s="44" t="s">
        <v>62</v>
      </c>
      <c r="D89" s="25" t="s">
        <v>137</v>
      </c>
      <c r="E89" s="44"/>
      <c r="F89" s="44">
        <v>601</v>
      </c>
      <c r="G89" s="44"/>
      <c r="H89" s="44"/>
      <c r="I89" s="44"/>
      <c r="J89" s="44"/>
      <c r="K89" s="44"/>
      <c r="L89" s="44"/>
      <c r="M89" s="15">
        <f>COUNT(E89:K89)</f>
        <v>1</v>
      </c>
      <c r="N89" s="44">
        <f>SUM(M89:M89)</f>
        <v>1</v>
      </c>
      <c r="O89" s="19">
        <f>N89*260</f>
        <v>260</v>
      </c>
      <c r="P89" s="16"/>
      <c r="Q89" s="16"/>
      <c r="S89" s="32"/>
      <c r="T89" s="26">
        <f>O89-SUM(P89:S89)</f>
        <v>260</v>
      </c>
      <c r="U89" s="26"/>
      <c r="X89" s="26">
        <f>O89+SUM(U89:W89)</f>
        <v>260</v>
      </c>
    </row>
    <row r="90" spans="1:24" s="4" customFormat="1" outlineLevel="2">
      <c r="A90" s="44" t="s">
        <v>153</v>
      </c>
      <c r="B90" s="39" t="s">
        <v>18</v>
      </c>
      <c r="C90" s="44" t="s">
        <v>95</v>
      </c>
      <c r="D90" s="25" t="s">
        <v>143</v>
      </c>
      <c r="E90" s="44"/>
      <c r="F90" s="44"/>
      <c r="G90" s="44">
        <v>601</v>
      </c>
      <c r="H90" s="44"/>
      <c r="I90" s="44"/>
      <c r="J90" s="44"/>
      <c r="K90" s="44"/>
      <c r="L90" s="44"/>
      <c r="M90" s="15">
        <f>COUNT(E90:K90)</f>
        <v>1</v>
      </c>
      <c r="N90" s="44">
        <f>SUM(M90:M90)</f>
        <v>1</v>
      </c>
      <c r="O90" s="19">
        <f>N90*260</f>
        <v>260</v>
      </c>
      <c r="P90" s="16"/>
      <c r="Q90" s="16"/>
      <c r="S90" s="32"/>
      <c r="T90" s="26">
        <f>O90-SUM(P90:S90)</f>
        <v>260</v>
      </c>
      <c r="U90" s="26"/>
      <c r="X90" s="26">
        <f>O90+SUM(U90:W90)</f>
        <v>260</v>
      </c>
    </row>
    <row r="91" spans="1:24" s="4" customFormat="1" outlineLevel="1">
      <c r="A91" s="47" t="s">
        <v>186</v>
      </c>
      <c r="B91" s="39"/>
      <c r="C91" s="44"/>
      <c r="D91" s="25"/>
      <c r="E91" s="44"/>
      <c r="F91" s="44"/>
      <c r="G91" s="44"/>
      <c r="H91" s="44"/>
      <c r="I91" s="44"/>
      <c r="J91" s="44"/>
      <c r="K91" s="44"/>
      <c r="L91" s="44"/>
      <c r="M91" s="15"/>
      <c r="N91" s="44">
        <f t="shared" ref="N91:X91" si="33">SUBTOTAL(9,N89:N90)</f>
        <v>2</v>
      </c>
      <c r="O91" s="19">
        <f t="shared" si="33"/>
        <v>520</v>
      </c>
      <c r="P91" s="16">
        <f t="shared" si="33"/>
        <v>0</v>
      </c>
      <c r="Q91" s="16">
        <f t="shared" si="33"/>
        <v>0</v>
      </c>
      <c r="R91" s="4">
        <f t="shared" si="33"/>
        <v>0</v>
      </c>
      <c r="S91" s="32">
        <f t="shared" si="33"/>
        <v>0</v>
      </c>
      <c r="T91" s="26">
        <f t="shared" si="33"/>
        <v>520</v>
      </c>
      <c r="U91" s="26">
        <f t="shared" si="33"/>
        <v>0</v>
      </c>
      <c r="V91" s="4">
        <f t="shared" si="33"/>
        <v>0</v>
      </c>
      <c r="W91" s="4">
        <f t="shared" si="33"/>
        <v>0</v>
      </c>
      <c r="X91" s="26">
        <f t="shared" si="33"/>
        <v>520</v>
      </c>
    </row>
    <row r="92" spans="1:24" s="4" customFormat="1" outlineLevel="2">
      <c r="A92" s="44" t="s">
        <v>31</v>
      </c>
      <c r="B92" s="39" t="s">
        <v>18</v>
      </c>
      <c r="C92" s="44" t="s">
        <v>30</v>
      </c>
      <c r="D92" s="25" t="s">
        <v>32</v>
      </c>
      <c r="E92" s="44"/>
      <c r="F92" s="44"/>
      <c r="G92" s="44"/>
      <c r="H92" s="44"/>
      <c r="I92" s="44"/>
      <c r="J92" s="44"/>
      <c r="K92" s="44">
        <v>615</v>
      </c>
      <c r="L92" s="44"/>
      <c r="M92" s="15">
        <f>COUNT(E92:K92)</f>
        <v>1</v>
      </c>
      <c r="N92" s="44">
        <f>SUM(M92:M92)</f>
        <v>1</v>
      </c>
      <c r="O92" s="19">
        <f>N92*260</f>
        <v>260</v>
      </c>
      <c r="P92" s="16"/>
      <c r="Q92" s="16"/>
      <c r="S92" s="32"/>
      <c r="T92" s="26">
        <f>O92-SUM(P92:S92)</f>
        <v>260</v>
      </c>
      <c r="U92" s="26"/>
      <c r="X92" s="26">
        <f>O92+SUM(U92:W92)</f>
        <v>260</v>
      </c>
    </row>
    <row r="93" spans="1:24" s="4" customFormat="1" outlineLevel="1">
      <c r="A93" s="47" t="s">
        <v>187</v>
      </c>
      <c r="B93" s="39"/>
      <c r="C93" s="44"/>
      <c r="D93" s="25"/>
      <c r="E93" s="44"/>
      <c r="F93" s="44"/>
      <c r="G93" s="44"/>
      <c r="H93" s="44"/>
      <c r="I93" s="44"/>
      <c r="J93" s="44"/>
      <c r="K93" s="44"/>
      <c r="L93" s="44"/>
      <c r="M93" s="15"/>
      <c r="N93" s="44">
        <f t="shared" ref="N93:X93" si="34">SUBTOTAL(9,N92:N92)</f>
        <v>1</v>
      </c>
      <c r="O93" s="19">
        <f t="shared" si="34"/>
        <v>260</v>
      </c>
      <c r="P93" s="16">
        <f t="shared" si="34"/>
        <v>0</v>
      </c>
      <c r="Q93" s="16">
        <f t="shared" si="34"/>
        <v>0</v>
      </c>
      <c r="R93" s="4">
        <f t="shared" si="34"/>
        <v>0</v>
      </c>
      <c r="S93" s="32">
        <f t="shared" si="34"/>
        <v>0</v>
      </c>
      <c r="T93" s="26">
        <f t="shared" si="34"/>
        <v>260</v>
      </c>
      <c r="U93" s="26">
        <f t="shared" si="34"/>
        <v>0</v>
      </c>
      <c r="V93" s="4">
        <f t="shared" si="34"/>
        <v>0</v>
      </c>
      <c r="W93" s="4">
        <f t="shared" si="34"/>
        <v>0</v>
      </c>
      <c r="X93" s="26">
        <f t="shared" si="34"/>
        <v>260</v>
      </c>
    </row>
    <row r="94" spans="1:24" s="4" customFormat="1" outlineLevel="2">
      <c r="A94" s="44" t="s">
        <v>27</v>
      </c>
      <c r="B94" s="28" t="s">
        <v>18</v>
      </c>
      <c r="C94" s="44" t="s">
        <v>28</v>
      </c>
      <c r="D94" s="25" t="s">
        <v>33</v>
      </c>
      <c r="E94" s="44"/>
      <c r="F94" s="44"/>
      <c r="G94" s="44">
        <v>404</v>
      </c>
      <c r="H94" s="44">
        <v>407</v>
      </c>
      <c r="I94" s="44">
        <v>406</v>
      </c>
      <c r="J94" s="44">
        <v>402</v>
      </c>
      <c r="K94" s="44"/>
      <c r="L94" s="44"/>
      <c r="M94" s="15">
        <f>COUNT(E94:K94)</f>
        <v>4</v>
      </c>
      <c r="N94" s="44">
        <f>SUM(M94:M94)</f>
        <v>4</v>
      </c>
      <c r="O94" s="19">
        <f>N94*260</f>
        <v>1040</v>
      </c>
      <c r="P94" s="16">
        <v>32</v>
      </c>
      <c r="Q94" s="16"/>
      <c r="R94" s="4">
        <v>22</v>
      </c>
      <c r="S94" s="32">
        <v>-1</v>
      </c>
      <c r="T94" s="26">
        <f>O94-SUM(P94:S94)</f>
        <v>987</v>
      </c>
      <c r="U94" s="26">
        <v>114</v>
      </c>
      <c r="W94" s="4">
        <v>95</v>
      </c>
      <c r="X94" s="26">
        <f>O94+SUM(U94:W94)</f>
        <v>1249</v>
      </c>
    </row>
    <row r="95" spans="1:24" s="4" customFormat="1" outlineLevel="1">
      <c r="A95" s="47" t="s">
        <v>188</v>
      </c>
      <c r="B95" s="28"/>
      <c r="C95" s="44"/>
      <c r="D95" s="25"/>
      <c r="E95" s="44"/>
      <c r="F95" s="44"/>
      <c r="G95" s="44"/>
      <c r="H95" s="44"/>
      <c r="I95" s="44"/>
      <c r="J95" s="44"/>
      <c r="K95" s="44"/>
      <c r="L95" s="44"/>
      <c r="M95" s="15"/>
      <c r="N95" s="44">
        <f t="shared" ref="N95:X95" si="35">SUBTOTAL(9,N94:N94)</f>
        <v>4</v>
      </c>
      <c r="O95" s="19">
        <f t="shared" si="35"/>
        <v>1040</v>
      </c>
      <c r="P95" s="16">
        <f t="shared" si="35"/>
        <v>32</v>
      </c>
      <c r="Q95" s="16">
        <f t="shared" si="35"/>
        <v>0</v>
      </c>
      <c r="R95" s="4">
        <f t="shared" si="35"/>
        <v>22</v>
      </c>
      <c r="S95" s="32">
        <f t="shared" si="35"/>
        <v>-1</v>
      </c>
      <c r="T95" s="26">
        <f t="shared" si="35"/>
        <v>987</v>
      </c>
      <c r="U95" s="26">
        <f t="shared" si="35"/>
        <v>114</v>
      </c>
      <c r="V95" s="4">
        <f t="shared" si="35"/>
        <v>0</v>
      </c>
      <c r="W95" s="4">
        <f t="shared" si="35"/>
        <v>95</v>
      </c>
      <c r="X95" s="26">
        <f t="shared" si="35"/>
        <v>1249</v>
      </c>
    </row>
    <row r="96" spans="1:24" s="4" customFormat="1" outlineLevel="2">
      <c r="A96" s="44" t="s">
        <v>134</v>
      </c>
      <c r="B96" s="28" t="s">
        <v>18</v>
      </c>
      <c r="C96" s="44" t="s">
        <v>124</v>
      </c>
      <c r="D96" s="25" t="s">
        <v>115</v>
      </c>
      <c r="E96" s="44"/>
      <c r="F96" s="44">
        <v>201</v>
      </c>
      <c r="G96" s="44"/>
      <c r="H96" s="44"/>
      <c r="I96" s="44"/>
      <c r="J96" s="44"/>
      <c r="K96" s="44"/>
      <c r="L96" s="44"/>
      <c r="M96" s="15">
        <f>COUNT(E96:K96)</f>
        <v>1</v>
      </c>
      <c r="N96" s="44">
        <f>SUM(M96:M96)</f>
        <v>1</v>
      </c>
      <c r="O96" s="19">
        <f>N96*260</f>
        <v>260</v>
      </c>
      <c r="P96" s="16"/>
      <c r="Q96" s="16"/>
      <c r="S96" s="32"/>
      <c r="T96" s="26">
        <f>O96-SUM(P96:S96)</f>
        <v>260</v>
      </c>
      <c r="U96" s="26"/>
      <c r="X96" s="26">
        <f>O96+SUM(U96:W96)</f>
        <v>260</v>
      </c>
    </row>
    <row r="97" spans="1:24" s="4" customFormat="1" outlineLevel="1">
      <c r="A97" s="47" t="s">
        <v>189</v>
      </c>
      <c r="B97" s="28"/>
      <c r="C97" s="44"/>
      <c r="D97" s="25"/>
      <c r="E97" s="44"/>
      <c r="F97" s="44"/>
      <c r="G97" s="44"/>
      <c r="H97" s="44"/>
      <c r="I97" s="44"/>
      <c r="J97" s="44"/>
      <c r="K97" s="44"/>
      <c r="L97" s="44"/>
      <c r="M97" s="15"/>
      <c r="N97" s="44">
        <f t="shared" ref="N97:X97" si="36">SUBTOTAL(9,N96:N96)</f>
        <v>1</v>
      </c>
      <c r="O97" s="19">
        <f t="shared" si="36"/>
        <v>260</v>
      </c>
      <c r="P97" s="16">
        <f t="shared" si="36"/>
        <v>0</v>
      </c>
      <c r="Q97" s="16">
        <f t="shared" si="36"/>
        <v>0</v>
      </c>
      <c r="R97" s="4">
        <f t="shared" si="36"/>
        <v>0</v>
      </c>
      <c r="S97" s="32">
        <f t="shared" si="36"/>
        <v>0</v>
      </c>
      <c r="T97" s="26">
        <f t="shared" si="36"/>
        <v>260</v>
      </c>
      <c r="U97" s="26">
        <f t="shared" si="36"/>
        <v>0</v>
      </c>
      <c r="V97" s="4">
        <f t="shared" si="36"/>
        <v>0</v>
      </c>
      <c r="W97" s="4">
        <f t="shared" si="36"/>
        <v>0</v>
      </c>
      <c r="X97" s="26">
        <f t="shared" si="36"/>
        <v>260</v>
      </c>
    </row>
    <row r="98" spans="1:24" s="4" customFormat="1" outlineLevel="2">
      <c r="A98" s="44" t="s">
        <v>81</v>
      </c>
      <c r="B98" s="28" t="s">
        <v>18</v>
      </c>
      <c r="C98" s="44" t="s">
        <v>79</v>
      </c>
      <c r="D98" s="25" t="s">
        <v>80</v>
      </c>
      <c r="E98" s="44"/>
      <c r="F98" s="44"/>
      <c r="G98" s="44">
        <v>112</v>
      </c>
      <c r="H98" s="44"/>
      <c r="I98" s="44"/>
      <c r="J98" s="44"/>
      <c r="K98" s="44"/>
      <c r="L98" s="44"/>
      <c r="M98" s="15">
        <f>COUNT(E98:K98)</f>
        <v>1</v>
      </c>
      <c r="N98" s="44">
        <f>SUM(M98:M98)</f>
        <v>1</v>
      </c>
      <c r="O98" s="19">
        <f>N98*260</f>
        <v>260</v>
      </c>
      <c r="P98" s="16"/>
      <c r="Q98" s="16"/>
      <c r="S98" s="32"/>
      <c r="T98" s="26">
        <f>O98-SUM(P98:S98)</f>
        <v>260</v>
      </c>
      <c r="U98" s="26"/>
      <c r="X98" s="26">
        <f>O98+SUM(U98:W98)</f>
        <v>260</v>
      </c>
    </row>
    <row r="99" spans="1:24" s="4" customFormat="1" outlineLevel="1">
      <c r="A99" s="47" t="s">
        <v>190</v>
      </c>
      <c r="B99" s="28"/>
      <c r="C99" s="44"/>
      <c r="D99" s="25"/>
      <c r="E99" s="44"/>
      <c r="F99" s="44"/>
      <c r="G99" s="44"/>
      <c r="H99" s="44"/>
      <c r="I99" s="44"/>
      <c r="J99" s="44"/>
      <c r="K99" s="44"/>
      <c r="L99" s="44"/>
      <c r="M99" s="15"/>
      <c r="N99" s="44">
        <f t="shared" ref="N99:X99" si="37">SUBTOTAL(9,N98:N98)</f>
        <v>1</v>
      </c>
      <c r="O99" s="19">
        <f t="shared" si="37"/>
        <v>260</v>
      </c>
      <c r="P99" s="16">
        <f t="shared" si="37"/>
        <v>0</v>
      </c>
      <c r="Q99" s="16">
        <f t="shared" si="37"/>
        <v>0</v>
      </c>
      <c r="R99" s="4">
        <f t="shared" si="37"/>
        <v>0</v>
      </c>
      <c r="S99" s="32">
        <f t="shared" si="37"/>
        <v>0</v>
      </c>
      <c r="T99" s="26">
        <f t="shared" si="37"/>
        <v>260</v>
      </c>
      <c r="U99" s="26">
        <f t="shared" si="37"/>
        <v>0</v>
      </c>
      <c r="V99" s="4">
        <f t="shared" si="37"/>
        <v>0</v>
      </c>
      <c r="W99" s="4">
        <f t="shared" si="37"/>
        <v>0</v>
      </c>
      <c r="X99" s="26">
        <f t="shared" si="37"/>
        <v>260</v>
      </c>
    </row>
    <row r="100" spans="1:24" s="4" customFormat="1" outlineLevel="2">
      <c r="A100" s="44" t="s">
        <v>75</v>
      </c>
      <c r="B100" s="39" t="s">
        <v>18</v>
      </c>
      <c r="C100" s="44" t="s">
        <v>34</v>
      </c>
      <c r="D100" s="25" t="s">
        <v>86</v>
      </c>
      <c r="E100" s="44">
        <v>605</v>
      </c>
      <c r="F100" s="44"/>
      <c r="G100" s="44"/>
      <c r="H100" s="44"/>
      <c r="I100" s="44"/>
      <c r="J100" s="44"/>
      <c r="K100" s="44"/>
      <c r="L100" s="44"/>
      <c r="M100" s="15">
        <f>COUNT(E100:K100)</f>
        <v>1</v>
      </c>
      <c r="N100" s="44">
        <f t="shared" ref="N100:N105" si="38">SUM(M100:M100)</f>
        <v>1</v>
      </c>
      <c r="O100" s="19">
        <f t="shared" ref="O100:O105" si="39">N100*260</f>
        <v>260</v>
      </c>
      <c r="P100" s="16"/>
      <c r="Q100" s="16"/>
      <c r="S100" s="32"/>
      <c r="T100" s="26">
        <f t="shared" ref="T100:T105" si="40">O100-SUM(P100:S100)</f>
        <v>260</v>
      </c>
      <c r="U100" s="26"/>
      <c r="X100" s="26">
        <f t="shared" ref="X100:X105" si="41">O100+SUM(U100:W100)</f>
        <v>260</v>
      </c>
    </row>
    <row r="101" spans="1:24" s="4" customFormat="1" outlineLevel="2">
      <c r="A101" s="44" t="s">
        <v>75</v>
      </c>
      <c r="B101" s="41" t="s">
        <v>105</v>
      </c>
      <c r="C101" s="44" t="s">
        <v>79</v>
      </c>
      <c r="D101" s="25" t="s">
        <v>82</v>
      </c>
      <c r="E101" s="44"/>
      <c r="F101" s="44"/>
      <c r="G101" s="44"/>
      <c r="H101" s="44"/>
      <c r="I101" s="44"/>
      <c r="J101" s="44">
        <v>314</v>
      </c>
      <c r="K101" s="44"/>
      <c r="L101" s="44"/>
      <c r="M101" s="15">
        <f>COUNT(E101:L101)</f>
        <v>1</v>
      </c>
      <c r="N101" s="44">
        <f t="shared" si="38"/>
        <v>1</v>
      </c>
      <c r="O101" s="19">
        <f t="shared" si="39"/>
        <v>260</v>
      </c>
      <c r="P101" s="16"/>
      <c r="Q101" s="16"/>
      <c r="S101" s="32"/>
      <c r="T101" s="26">
        <f t="shared" si="40"/>
        <v>260</v>
      </c>
      <c r="U101" s="26"/>
      <c r="X101" s="26">
        <f t="shared" si="41"/>
        <v>260</v>
      </c>
    </row>
    <row r="102" spans="1:24" s="4" customFormat="1" outlineLevel="2">
      <c r="A102" s="44" t="s">
        <v>75</v>
      </c>
      <c r="B102" s="39" t="s">
        <v>18</v>
      </c>
      <c r="C102" s="44" t="s">
        <v>59</v>
      </c>
      <c r="D102" s="25" t="s">
        <v>77</v>
      </c>
      <c r="E102" s="44">
        <v>403</v>
      </c>
      <c r="F102" s="44"/>
      <c r="G102" s="44"/>
      <c r="H102" s="44"/>
      <c r="I102" s="44"/>
      <c r="J102" s="44"/>
      <c r="K102" s="44"/>
      <c r="L102" s="44"/>
      <c r="M102" s="15">
        <f>COUNT(E102:K102)</f>
        <v>1</v>
      </c>
      <c r="N102" s="44">
        <f t="shared" si="38"/>
        <v>1</v>
      </c>
      <c r="O102" s="19">
        <f t="shared" si="39"/>
        <v>260</v>
      </c>
      <c r="P102" s="16"/>
      <c r="Q102" s="16"/>
      <c r="S102" s="32"/>
      <c r="T102" s="26">
        <f t="shared" si="40"/>
        <v>260</v>
      </c>
      <c r="U102" s="26"/>
      <c r="X102" s="26">
        <f t="shared" si="41"/>
        <v>260</v>
      </c>
    </row>
    <row r="103" spans="1:24" s="4" customFormat="1" outlineLevel="2">
      <c r="A103" s="44" t="s">
        <v>75</v>
      </c>
      <c r="B103" s="39" t="s">
        <v>18</v>
      </c>
      <c r="C103" s="44" t="s">
        <v>94</v>
      </c>
      <c r="D103" s="25" t="s">
        <v>121</v>
      </c>
      <c r="E103" s="44">
        <v>205</v>
      </c>
      <c r="F103" s="44"/>
      <c r="G103" s="44"/>
      <c r="H103" s="44"/>
      <c r="I103" s="44"/>
      <c r="J103" s="44"/>
      <c r="K103" s="44"/>
      <c r="L103" s="44"/>
      <c r="M103" s="15">
        <f>COUNT(E103:K103)</f>
        <v>1</v>
      </c>
      <c r="N103" s="44">
        <f t="shared" si="38"/>
        <v>1</v>
      </c>
      <c r="O103" s="19">
        <f t="shared" si="39"/>
        <v>260</v>
      </c>
      <c r="P103" s="16"/>
      <c r="Q103" s="16"/>
      <c r="S103" s="32"/>
      <c r="T103" s="26">
        <f t="shared" si="40"/>
        <v>260</v>
      </c>
      <c r="U103" s="26"/>
      <c r="X103" s="26">
        <f t="shared" si="41"/>
        <v>260</v>
      </c>
    </row>
    <row r="104" spans="1:24" s="4" customFormat="1" outlineLevel="2">
      <c r="A104" s="44" t="s">
        <v>75</v>
      </c>
      <c r="B104" s="39" t="s">
        <v>98</v>
      </c>
      <c r="C104" s="44" t="s">
        <v>142</v>
      </c>
      <c r="D104" s="25" t="s">
        <v>143</v>
      </c>
      <c r="E104" s="44"/>
      <c r="F104" s="44"/>
      <c r="G104" s="44"/>
      <c r="H104" s="44"/>
      <c r="I104" s="44"/>
      <c r="J104" s="44">
        <v>412</v>
      </c>
      <c r="K104" s="44"/>
      <c r="L104" s="44"/>
      <c r="M104" s="15">
        <f>COUNT(E104:K104)</f>
        <v>1</v>
      </c>
      <c r="N104" s="44">
        <f t="shared" si="38"/>
        <v>1</v>
      </c>
      <c r="O104" s="19">
        <f t="shared" si="39"/>
        <v>260</v>
      </c>
      <c r="P104" s="16"/>
      <c r="Q104" s="16"/>
      <c r="S104" s="32"/>
      <c r="T104" s="26">
        <f t="shared" si="40"/>
        <v>260</v>
      </c>
      <c r="U104" s="26"/>
      <c r="X104" s="26">
        <f t="shared" si="41"/>
        <v>260</v>
      </c>
    </row>
    <row r="105" spans="1:24" s="4" customFormat="1" outlineLevel="2">
      <c r="A105" s="44" t="s">
        <v>75</v>
      </c>
      <c r="B105" s="28" t="s">
        <v>98</v>
      </c>
      <c r="C105" s="44" t="s">
        <v>65</v>
      </c>
      <c r="D105" s="25" t="s">
        <v>143</v>
      </c>
      <c r="E105" s="44"/>
      <c r="F105" s="44"/>
      <c r="G105" s="44"/>
      <c r="H105" s="44"/>
      <c r="I105" s="29" t="s">
        <v>66</v>
      </c>
      <c r="J105" s="44"/>
      <c r="K105" s="44"/>
      <c r="L105" s="44"/>
      <c r="M105" s="15">
        <v>1</v>
      </c>
      <c r="N105" s="44">
        <f t="shared" si="38"/>
        <v>1</v>
      </c>
      <c r="O105" s="19">
        <f t="shared" si="39"/>
        <v>260</v>
      </c>
      <c r="P105" s="16"/>
      <c r="Q105" s="16"/>
      <c r="S105" s="32"/>
      <c r="T105" s="26">
        <f t="shared" si="40"/>
        <v>260</v>
      </c>
      <c r="U105" s="26"/>
      <c r="X105" s="26">
        <f t="shared" si="41"/>
        <v>260</v>
      </c>
    </row>
    <row r="106" spans="1:24" s="4" customFormat="1" outlineLevel="1">
      <c r="A106" s="47" t="s">
        <v>191</v>
      </c>
      <c r="B106" s="28"/>
      <c r="C106" s="44"/>
      <c r="D106" s="25"/>
      <c r="E106" s="44"/>
      <c r="F106" s="44"/>
      <c r="G106" s="44"/>
      <c r="H106" s="44"/>
      <c r="I106" s="29"/>
      <c r="J106" s="44"/>
      <c r="K106" s="44"/>
      <c r="L106" s="44"/>
      <c r="M106" s="15"/>
      <c r="N106" s="44">
        <f t="shared" ref="N106:X106" si="42">SUBTOTAL(9,N100:N105)</f>
        <v>6</v>
      </c>
      <c r="O106" s="19">
        <f t="shared" si="42"/>
        <v>1560</v>
      </c>
      <c r="P106" s="16">
        <f t="shared" si="42"/>
        <v>0</v>
      </c>
      <c r="Q106" s="16">
        <f t="shared" si="42"/>
        <v>0</v>
      </c>
      <c r="R106" s="4">
        <f t="shared" si="42"/>
        <v>0</v>
      </c>
      <c r="S106" s="32">
        <f t="shared" si="42"/>
        <v>0</v>
      </c>
      <c r="T106" s="26">
        <f t="shared" si="42"/>
        <v>1560</v>
      </c>
      <c r="U106" s="26">
        <f t="shared" si="42"/>
        <v>0</v>
      </c>
      <c r="V106" s="4">
        <f t="shared" si="42"/>
        <v>0</v>
      </c>
      <c r="W106" s="4">
        <f t="shared" si="42"/>
        <v>0</v>
      </c>
      <c r="X106" s="26">
        <f t="shared" si="42"/>
        <v>1560</v>
      </c>
    </row>
    <row r="107" spans="1:24" s="4" customFormat="1" outlineLevel="2">
      <c r="A107" s="44" t="s">
        <v>156</v>
      </c>
      <c r="B107" s="28" t="s">
        <v>18</v>
      </c>
      <c r="C107" s="44" t="s">
        <v>140</v>
      </c>
      <c r="D107" s="25" t="s">
        <v>77</v>
      </c>
      <c r="E107" s="44"/>
      <c r="F107" s="44">
        <v>305</v>
      </c>
      <c r="G107" s="44"/>
      <c r="H107" s="44"/>
      <c r="I107" s="44"/>
      <c r="J107" s="44"/>
      <c r="K107" s="44"/>
      <c r="L107" s="44"/>
      <c r="M107" s="15">
        <f>COUNT(E107:K107)</f>
        <v>1</v>
      </c>
      <c r="N107" s="44">
        <f>SUM(M107:M107)</f>
        <v>1</v>
      </c>
      <c r="O107" s="19">
        <f>N107*260</f>
        <v>260</v>
      </c>
      <c r="P107" s="16"/>
      <c r="Q107" s="16"/>
      <c r="S107" s="32"/>
      <c r="T107" s="26">
        <f>O107-SUM(P107:S107)</f>
        <v>260</v>
      </c>
      <c r="U107" s="26"/>
      <c r="X107" s="26">
        <f>O107+SUM(U107:W107)</f>
        <v>260</v>
      </c>
    </row>
    <row r="108" spans="1:24" s="4" customFormat="1" outlineLevel="1">
      <c r="A108" s="47" t="s">
        <v>192</v>
      </c>
      <c r="B108" s="28"/>
      <c r="C108" s="44"/>
      <c r="D108" s="25"/>
      <c r="E108" s="44"/>
      <c r="F108" s="44"/>
      <c r="G108" s="44"/>
      <c r="H108" s="44"/>
      <c r="I108" s="44"/>
      <c r="J108" s="44"/>
      <c r="K108" s="44"/>
      <c r="L108" s="44"/>
      <c r="M108" s="15"/>
      <c r="N108" s="44">
        <f t="shared" ref="N108:X108" si="43">SUBTOTAL(9,N107:N107)</f>
        <v>1</v>
      </c>
      <c r="O108" s="19">
        <f t="shared" si="43"/>
        <v>260</v>
      </c>
      <c r="P108" s="16">
        <f t="shared" si="43"/>
        <v>0</v>
      </c>
      <c r="Q108" s="16">
        <f t="shared" si="43"/>
        <v>0</v>
      </c>
      <c r="R108" s="4">
        <f t="shared" si="43"/>
        <v>0</v>
      </c>
      <c r="S108" s="32">
        <f t="shared" si="43"/>
        <v>0</v>
      </c>
      <c r="T108" s="26">
        <f t="shared" si="43"/>
        <v>260</v>
      </c>
      <c r="U108" s="26">
        <f t="shared" si="43"/>
        <v>0</v>
      </c>
      <c r="V108" s="4">
        <f t="shared" si="43"/>
        <v>0</v>
      </c>
      <c r="W108" s="4">
        <f t="shared" si="43"/>
        <v>0</v>
      </c>
      <c r="X108" s="26">
        <f t="shared" si="43"/>
        <v>260</v>
      </c>
    </row>
    <row r="109" spans="1:24" s="4" customFormat="1" outlineLevel="2">
      <c r="A109" s="35" t="s">
        <v>90</v>
      </c>
      <c r="B109" s="28" t="s">
        <v>18</v>
      </c>
      <c r="C109" s="44" t="s">
        <v>72</v>
      </c>
      <c r="D109" s="25" t="s">
        <v>56</v>
      </c>
      <c r="E109" s="44">
        <v>204</v>
      </c>
      <c r="F109" s="44">
        <v>204</v>
      </c>
      <c r="G109" s="44"/>
      <c r="H109" s="44">
        <v>204</v>
      </c>
      <c r="I109" s="44"/>
      <c r="J109" s="44"/>
      <c r="K109" s="44"/>
      <c r="L109" s="44"/>
      <c r="M109" s="15">
        <f>COUNT(E109:K109)</f>
        <v>3</v>
      </c>
      <c r="N109" s="44">
        <f>SUM(M109:M109)</f>
        <v>3</v>
      </c>
      <c r="O109" s="19">
        <f>N109*260</f>
        <v>780</v>
      </c>
      <c r="P109" s="16"/>
      <c r="Q109" s="16"/>
      <c r="S109" s="32"/>
      <c r="T109" s="26">
        <f>O109-SUM(P109:S109)</f>
        <v>780</v>
      </c>
      <c r="U109" s="26"/>
      <c r="X109" s="26">
        <f>O109+SUM(U109:W109)</f>
        <v>780</v>
      </c>
    </row>
    <row r="110" spans="1:24" s="4" customFormat="1" outlineLevel="2">
      <c r="A110" s="44" t="s">
        <v>90</v>
      </c>
      <c r="B110" s="39" t="s">
        <v>18</v>
      </c>
      <c r="C110" s="44" t="s">
        <v>60</v>
      </c>
      <c r="D110" s="25" t="s">
        <v>136</v>
      </c>
      <c r="E110" s="44"/>
      <c r="F110" s="44">
        <v>409</v>
      </c>
      <c r="G110" s="44"/>
      <c r="H110" s="44"/>
      <c r="I110" s="44"/>
      <c r="J110" s="44"/>
      <c r="K110" s="44"/>
      <c r="L110" s="44"/>
      <c r="M110" s="15">
        <f>COUNT(E110:K110)</f>
        <v>1</v>
      </c>
      <c r="N110" s="44">
        <f>SUM(M110:M110)</f>
        <v>1</v>
      </c>
      <c r="O110" s="19">
        <f>N110*260</f>
        <v>260</v>
      </c>
      <c r="P110" s="16"/>
      <c r="Q110" s="16"/>
      <c r="S110" s="32"/>
      <c r="T110" s="26">
        <f>O110-SUM(P110:S110)</f>
        <v>260</v>
      </c>
      <c r="U110" s="26"/>
      <c r="X110" s="26">
        <f>O110+SUM(U110:W110)</f>
        <v>260</v>
      </c>
    </row>
    <row r="111" spans="1:24" s="4" customFormat="1" outlineLevel="1">
      <c r="A111" s="47" t="s">
        <v>193</v>
      </c>
      <c r="B111" s="39"/>
      <c r="C111" s="44"/>
      <c r="D111" s="25"/>
      <c r="E111" s="44"/>
      <c r="F111" s="44"/>
      <c r="G111" s="44"/>
      <c r="H111" s="44"/>
      <c r="I111" s="44"/>
      <c r="J111" s="44"/>
      <c r="K111" s="44"/>
      <c r="L111" s="44"/>
      <c r="M111" s="15"/>
      <c r="N111" s="44">
        <f t="shared" ref="N111:X111" si="44">SUBTOTAL(9,N109:N110)</f>
        <v>4</v>
      </c>
      <c r="O111" s="19">
        <f t="shared" si="44"/>
        <v>1040</v>
      </c>
      <c r="P111" s="16">
        <f t="shared" si="44"/>
        <v>0</v>
      </c>
      <c r="Q111" s="16">
        <f t="shared" si="44"/>
        <v>0</v>
      </c>
      <c r="R111" s="4">
        <f t="shared" si="44"/>
        <v>0</v>
      </c>
      <c r="S111" s="32">
        <f t="shared" si="44"/>
        <v>0</v>
      </c>
      <c r="T111" s="26">
        <f t="shared" si="44"/>
        <v>1040</v>
      </c>
      <c r="U111" s="26">
        <f t="shared" si="44"/>
        <v>0</v>
      </c>
      <c r="V111" s="4">
        <f t="shared" si="44"/>
        <v>0</v>
      </c>
      <c r="W111" s="4">
        <f t="shared" si="44"/>
        <v>0</v>
      </c>
      <c r="X111" s="26">
        <f t="shared" si="44"/>
        <v>1040</v>
      </c>
    </row>
    <row r="112" spans="1:24" s="4" customFormat="1" outlineLevel="2">
      <c r="A112" s="35" t="s">
        <v>84</v>
      </c>
      <c r="B112" s="39" t="s">
        <v>64</v>
      </c>
      <c r="C112" s="35" t="s">
        <v>85</v>
      </c>
      <c r="D112" s="25" t="s">
        <v>86</v>
      </c>
      <c r="E112" s="44">
        <v>307</v>
      </c>
      <c r="F112" s="44">
        <v>307</v>
      </c>
      <c r="G112" s="44"/>
      <c r="H112" s="44"/>
      <c r="I112" s="44"/>
      <c r="J112" s="44"/>
      <c r="K112" s="44"/>
      <c r="L112" s="44"/>
      <c r="M112" s="15">
        <f>COUNT(E112:K112)</f>
        <v>2</v>
      </c>
      <c r="N112" s="44">
        <f>SUM(M112:M112)</f>
        <v>2</v>
      </c>
      <c r="O112" s="19">
        <f>N112*260</f>
        <v>520</v>
      </c>
      <c r="P112" s="16"/>
      <c r="Q112" s="16"/>
      <c r="S112" s="32"/>
      <c r="T112" s="26">
        <f>O112-SUM(P112:S112)</f>
        <v>520</v>
      </c>
      <c r="U112" s="26"/>
      <c r="X112" s="26">
        <f>O112+SUM(U112:W112)</f>
        <v>520</v>
      </c>
    </row>
    <row r="113" spans="1:24" s="4" customFormat="1" outlineLevel="1">
      <c r="A113" s="48" t="s">
        <v>194</v>
      </c>
      <c r="B113" s="39"/>
      <c r="C113" s="35"/>
      <c r="D113" s="25"/>
      <c r="E113" s="44"/>
      <c r="F113" s="44"/>
      <c r="G113" s="44"/>
      <c r="H113" s="44"/>
      <c r="I113" s="44"/>
      <c r="J113" s="44"/>
      <c r="K113" s="44"/>
      <c r="L113" s="44"/>
      <c r="M113" s="15"/>
      <c r="N113" s="44">
        <f t="shared" ref="N113:X113" si="45">SUBTOTAL(9,N112:N112)</f>
        <v>2</v>
      </c>
      <c r="O113" s="19">
        <f t="shared" si="45"/>
        <v>520</v>
      </c>
      <c r="P113" s="16">
        <f t="shared" si="45"/>
        <v>0</v>
      </c>
      <c r="Q113" s="16">
        <f t="shared" si="45"/>
        <v>0</v>
      </c>
      <c r="R113" s="4">
        <f t="shared" si="45"/>
        <v>0</v>
      </c>
      <c r="S113" s="32">
        <f t="shared" si="45"/>
        <v>0</v>
      </c>
      <c r="T113" s="26">
        <f t="shared" si="45"/>
        <v>520</v>
      </c>
      <c r="U113" s="26">
        <f t="shared" si="45"/>
        <v>0</v>
      </c>
      <c r="V113" s="4">
        <f t="shared" si="45"/>
        <v>0</v>
      </c>
      <c r="W113" s="4">
        <f t="shared" si="45"/>
        <v>0</v>
      </c>
      <c r="X113" s="26">
        <f t="shared" si="45"/>
        <v>520</v>
      </c>
    </row>
    <row r="114" spans="1:24" s="4" customFormat="1" outlineLevel="2">
      <c r="A114" s="44" t="s">
        <v>120</v>
      </c>
      <c r="B114" s="39" t="s">
        <v>18</v>
      </c>
      <c r="C114" s="44" t="s">
        <v>60</v>
      </c>
      <c r="D114" s="25" t="s">
        <v>111</v>
      </c>
      <c r="E114" s="44">
        <v>310</v>
      </c>
      <c r="F114" s="44"/>
      <c r="G114" s="44"/>
      <c r="H114" s="44"/>
      <c r="I114" s="44"/>
      <c r="J114" s="44"/>
      <c r="K114" s="44"/>
      <c r="L114" s="44"/>
      <c r="M114" s="15">
        <f>COUNT(E114:K114)</f>
        <v>1</v>
      </c>
      <c r="N114" s="44">
        <f>SUM(M114:M114)</f>
        <v>1</v>
      </c>
      <c r="O114" s="19">
        <f>N114*260</f>
        <v>260</v>
      </c>
      <c r="P114" s="16"/>
      <c r="Q114" s="16"/>
      <c r="S114" s="32"/>
      <c r="T114" s="26">
        <f>O114-SUM(P114:S114)</f>
        <v>260</v>
      </c>
      <c r="U114" s="26"/>
      <c r="X114" s="26">
        <f>O114+SUM(U114:W114)</f>
        <v>260</v>
      </c>
    </row>
    <row r="115" spans="1:24" s="4" customFormat="1" outlineLevel="1">
      <c r="A115" s="47" t="s">
        <v>195</v>
      </c>
      <c r="B115" s="39"/>
      <c r="C115" s="44"/>
      <c r="D115" s="25"/>
      <c r="E115" s="44"/>
      <c r="F115" s="44"/>
      <c r="G115" s="44"/>
      <c r="H115" s="44"/>
      <c r="I115" s="44"/>
      <c r="J115" s="44"/>
      <c r="K115" s="44"/>
      <c r="L115" s="44"/>
      <c r="M115" s="15"/>
      <c r="N115" s="44">
        <f t="shared" ref="N115:X115" si="46">SUBTOTAL(9,N114:N114)</f>
        <v>1</v>
      </c>
      <c r="O115" s="19">
        <f t="shared" si="46"/>
        <v>260</v>
      </c>
      <c r="P115" s="16">
        <f t="shared" si="46"/>
        <v>0</v>
      </c>
      <c r="Q115" s="16">
        <f t="shared" si="46"/>
        <v>0</v>
      </c>
      <c r="R115" s="4">
        <f t="shared" si="46"/>
        <v>0</v>
      </c>
      <c r="S115" s="32">
        <f t="shared" si="46"/>
        <v>0</v>
      </c>
      <c r="T115" s="26">
        <f t="shared" si="46"/>
        <v>260</v>
      </c>
      <c r="U115" s="26">
        <f t="shared" si="46"/>
        <v>0</v>
      </c>
      <c r="V115" s="4">
        <f t="shared" si="46"/>
        <v>0</v>
      </c>
      <c r="W115" s="4">
        <f t="shared" si="46"/>
        <v>0</v>
      </c>
      <c r="X115" s="26">
        <f t="shared" si="46"/>
        <v>260</v>
      </c>
    </row>
    <row r="116" spans="1:24" s="4" customFormat="1" outlineLevel="2">
      <c r="A116" s="44" t="s">
        <v>73</v>
      </c>
      <c r="B116" s="28" t="s">
        <v>18</v>
      </c>
      <c r="C116" s="44" t="s">
        <v>43</v>
      </c>
      <c r="D116" s="25" t="s">
        <v>77</v>
      </c>
      <c r="E116" s="44"/>
      <c r="F116" s="44">
        <v>209</v>
      </c>
      <c r="G116" s="44">
        <v>209</v>
      </c>
      <c r="H116" s="44"/>
      <c r="I116" s="44"/>
      <c r="J116" s="44"/>
      <c r="K116" s="44"/>
      <c r="L116" s="44"/>
      <c r="M116" s="15">
        <f>COUNT(E116:K116)</f>
        <v>2</v>
      </c>
      <c r="N116" s="44">
        <f>SUM(M116:M116)</f>
        <v>2</v>
      </c>
      <c r="O116" s="19">
        <f>N116*260</f>
        <v>520</v>
      </c>
      <c r="P116" s="16"/>
      <c r="Q116" s="16"/>
      <c r="S116" s="32"/>
      <c r="T116" s="26">
        <f>O116-SUM(P116:S116)</f>
        <v>520</v>
      </c>
      <c r="U116" s="26"/>
      <c r="X116" s="26">
        <f>O116+SUM(U116:W116)</f>
        <v>520</v>
      </c>
    </row>
    <row r="117" spans="1:24" s="4" customFormat="1" outlineLevel="2">
      <c r="A117" s="44" t="s">
        <v>73</v>
      </c>
      <c r="B117" s="39" t="s">
        <v>18</v>
      </c>
      <c r="C117" s="44" t="s">
        <v>129</v>
      </c>
      <c r="D117" s="25" t="s">
        <v>121</v>
      </c>
      <c r="E117" s="44">
        <v>508</v>
      </c>
      <c r="F117" s="44">
        <v>508</v>
      </c>
      <c r="G117" s="44"/>
      <c r="H117" s="44"/>
      <c r="I117" s="44"/>
      <c r="J117" s="44"/>
      <c r="K117" s="44"/>
      <c r="L117" s="44"/>
      <c r="M117" s="15">
        <f>COUNT(E117:K117)</f>
        <v>2</v>
      </c>
      <c r="N117" s="44">
        <f>SUM(M117:M117)</f>
        <v>2</v>
      </c>
      <c r="O117" s="19">
        <f>N117*260</f>
        <v>520</v>
      </c>
      <c r="P117" s="16"/>
      <c r="Q117" s="16"/>
      <c r="S117" s="32"/>
      <c r="T117" s="26">
        <f>O117-SUM(P117:S117)</f>
        <v>520</v>
      </c>
      <c r="U117" s="26"/>
      <c r="X117" s="26">
        <f>O117+SUM(U117:W117)</f>
        <v>520</v>
      </c>
    </row>
    <row r="118" spans="1:24" s="4" customFormat="1" outlineLevel="2">
      <c r="A118" s="44" t="s">
        <v>73</v>
      </c>
      <c r="B118" s="28" t="s">
        <v>18</v>
      </c>
      <c r="C118" s="44" t="s">
        <v>74</v>
      </c>
      <c r="D118" s="25" t="s">
        <v>56</v>
      </c>
      <c r="E118" s="44">
        <v>509</v>
      </c>
      <c r="F118" s="44"/>
      <c r="G118" s="44">
        <v>509</v>
      </c>
      <c r="H118" s="44"/>
      <c r="I118" s="44"/>
      <c r="J118" s="44"/>
      <c r="K118" s="44"/>
      <c r="L118" s="44"/>
      <c r="M118" s="15">
        <f>COUNT(E118:K118)</f>
        <v>2</v>
      </c>
      <c r="N118" s="44">
        <f>SUM(M118:M118)</f>
        <v>2</v>
      </c>
      <c r="O118" s="19">
        <f>N118*260</f>
        <v>520</v>
      </c>
      <c r="P118" s="16"/>
      <c r="Q118" s="16"/>
      <c r="S118" s="32"/>
      <c r="T118" s="26">
        <f>O118-SUM(P118:S118)</f>
        <v>520</v>
      </c>
      <c r="U118" s="26"/>
      <c r="X118" s="26">
        <f>O118+SUM(U118:W118)</f>
        <v>520</v>
      </c>
    </row>
    <row r="119" spans="1:24" s="4" customFormat="1" outlineLevel="1">
      <c r="A119" s="47" t="s">
        <v>196</v>
      </c>
      <c r="B119" s="28"/>
      <c r="C119" s="44"/>
      <c r="D119" s="25"/>
      <c r="E119" s="44"/>
      <c r="F119" s="44"/>
      <c r="G119" s="44"/>
      <c r="H119" s="44"/>
      <c r="I119" s="44"/>
      <c r="J119" s="44"/>
      <c r="K119" s="44"/>
      <c r="L119" s="44"/>
      <c r="M119" s="15"/>
      <c r="N119" s="44">
        <f t="shared" ref="N119:X119" si="47">SUBTOTAL(9,N116:N118)</f>
        <v>6</v>
      </c>
      <c r="O119" s="19">
        <f t="shared" si="47"/>
        <v>1560</v>
      </c>
      <c r="P119" s="16">
        <f t="shared" si="47"/>
        <v>0</v>
      </c>
      <c r="Q119" s="16">
        <f t="shared" si="47"/>
        <v>0</v>
      </c>
      <c r="R119" s="4">
        <f t="shared" si="47"/>
        <v>0</v>
      </c>
      <c r="S119" s="32">
        <f t="shared" si="47"/>
        <v>0</v>
      </c>
      <c r="T119" s="26">
        <f t="shared" si="47"/>
        <v>1560</v>
      </c>
      <c r="U119" s="26">
        <f t="shared" si="47"/>
        <v>0</v>
      </c>
      <c r="V119" s="4">
        <f t="shared" si="47"/>
        <v>0</v>
      </c>
      <c r="W119" s="4">
        <f t="shared" si="47"/>
        <v>0</v>
      </c>
      <c r="X119" s="26">
        <f t="shared" si="47"/>
        <v>1560</v>
      </c>
    </row>
    <row r="120" spans="1:24" s="4" customFormat="1" outlineLevel="2">
      <c r="A120" s="44" t="s">
        <v>42</v>
      </c>
      <c r="B120" s="28" t="s">
        <v>18</v>
      </c>
      <c r="C120" s="44" t="s">
        <v>43</v>
      </c>
      <c r="D120" s="14" t="s">
        <v>44</v>
      </c>
      <c r="E120" s="44">
        <v>314</v>
      </c>
      <c r="F120" s="44">
        <v>209</v>
      </c>
      <c r="G120" s="44">
        <v>209</v>
      </c>
      <c r="H120" s="44"/>
      <c r="I120" s="44"/>
      <c r="J120" s="44"/>
      <c r="K120" s="44"/>
      <c r="L120" s="44"/>
      <c r="M120" s="15">
        <f>COUNT(E120:K120)</f>
        <v>3</v>
      </c>
      <c r="N120" s="44">
        <f t="shared" ref="N120:N125" si="48">SUM(M120:M120)</f>
        <v>3</v>
      </c>
      <c r="O120" s="19">
        <f t="shared" ref="O120:O125" si="49">N120*260</f>
        <v>780</v>
      </c>
      <c r="P120" s="16">
        <v>83</v>
      </c>
      <c r="Q120" s="16"/>
      <c r="S120" s="32"/>
      <c r="T120" s="26">
        <f t="shared" ref="T120:T125" si="50">O120-SUM(P120:S120)</f>
        <v>697</v>
      </c>
      <c r="U120" s="26">
        <v>293</v>
      </c>
      <c r="W120" s="4">
        <v>245</v>
      </c>
      <c r="X120" s="26">
        <f t="shared" ref="X120:X125" si="51">O120+SUM(U120:W120)</f>
        <v>1318</v>
      </c>
    </row>
    <row r="121" spans="1:24" s="4" customFormat="1" outlineLevel="2">
      <c r="A121" s="44" t="s">
        <v>42</v>
      </c>
      <c r="B121" s="39" t="s">
        <v>98</v>
      </c>
      <c r="C121" s="44" t="s">
        <v>99</v>
      </c>
      <c r="D121" s="40" t="s">
        <v>100</v>
      </c>
      <c r="E121" s="44">
        <v>114</v>
      </c>
      <c r="F121" s="44">
        <v>106</v>
      </c>
      <c r="G121" s="44">
        <v>110</v>
      </c>
      <c r="H121" s="44">
        <v>115</v>
      </c>
      <c r="I121" s="44"/>
      <c r="J121" s="44"/>
      <c r="K121" s="44"/>
      <c r="L121" s="44"/>
      <c r="M121" s="15">
        <v>12</v>
      </c>
      <c r="N121" s="44">
        <f t="shared" si="48"/>
        <v>12</v>
      </c>
      <c r="O121" s="19">
        <f t="shared" si="49"/>
        <v>3120</v>
      </c>
      <c r="P121" s="16"/>
      <c r="Q121" s="16"/>
      <c r="S121" s="32"/>
      <c r="T121" s="26">
        <f t="shared" si="50"/>
        <v>3120</v>
      </c>
      <c r="U121" s="26"/>
      <c r="X121" s="26">
        <f t="shared" si="51"/>
        <v>3120</v>
      </c>
    </row>
    <row r="122" spans="1:24" s="4" customFormat="1" outlineLevel="2">
      <c r="A122" s="44" t="s">
        <v>42</v>
      </c>
      <c r="B122" s="39" t="s">
        <v>98</v>
      </c>
      <c r="C122" s="44" t="s">
        <v>99</v>
      </c>
      <c r="D122" s="40" t="s">
        <v>101</v>
      </c>
      <c r="E122" s="44">
        <v>111</v>
      </c>
      <c r="F122" s="44">
        <v>107</v>
      </c>
      <c r="G122" s="44">
        <v>101</v>
      </c>
      <c r="H122" s="44">
        <v>112</v>
      </c>
      <c r="I122" s="44">
        <v>113</v>
      </c>
      <c r="J122" s="44"/>
      <c r="K122" s="44"/>
      <c r="L122" s="44"/>
      <c r="M122" s="15">
        <v>15</v>
      </c>
      <c r="N122" s="44">
        <f t="shared" si="48"/>
        <v>15</v>
      </c>
      <c r="O122" s="19">
        <f t="shared" si="49"/>
        <v>3900</v>
      </c>
      <c r="P122" s="16"/>
      <c r="Q122" s="16"/>
      <c r="S122" s="32"/>
      <c r="T122" s="26">
        <f t="shared" si="50"/>
        <v>3900</v>
      </c>
      <c r="U122" s="26"/>
      <c r="X122" s="26">
        <f t="shared" si="51"/>
        <v>3900</v>
      </c>
    </row>
    <row r="123" spans="1:24" s="4" customFormat="1" outlineLevel="2">
      <c r="A123" s="44" t="s">
        <v>42</v>
      </c>
      <c r="B123" s="28" t="s">
        <v>98</v>
      </c>
      <c r="C123" s="44" t="s">
        <v>99</v>
      </c>
      <c r="D123" s="40" t="s">
        <v>102</v>
      </c>
      <c r="E123" s="44">
        <v>103</v>
      </c>
      <c r="F123" s="44">
        <v>111</v>
      </c>
      <c r="G123" s="44">
        <v>106</v>
      </c>
      <c r="H123" s="44">
        <v>114</v>
      </c>
      <c r="I123" s="44"/>
      <c r="J123" s="44"/>
      <c r="K123" s="44"/>
      <c r="L123" s="44"/>
      <c r="M123" s="15">
        <v>12</v>
      </c>
      <c r="N123" s="44">
        <f t="shared" si="48"/>
        <v>12</v>
      </c>
      <c r="O123" s="19">
        <f t="shared" si="49"/>
        <v>3120</v>
      </c>
      <c r="P123" s="16"/>
      <c r="Q123" s="16"/>
      <c r="S123" s="32"/>
      <c r="T123" s="26">
        <f t="shared" si="50"/>
        <v>3120</v>
      </c>
      <c r="U123" s="26"/>
      <c r="X123" s="26">
        <f t="shared" si="51"/>
        <v>3120</v>
      </c>
    </row>
    <row r="124" spans="1:24" s="4" customFormat="1" outlineLevel="2">
      <c r="A124" s="44" t="s">
        <v>42</v>
      </c>
      <c r="B124" s="28" t="s">
        <v>98</v>
      </c>
      <c r="C124" s="44" t="s">
        <v>99</v>
      </c>
      <c r="D124" s="40" t="s">
        <v>103</v>
      </c>
      <c r="E124" s="44">
        <v>112</v>
      </c>
      <c r="F124" s="44">
        <v>107</v>
      </c>
      <c r="G124" s="44">
        <v>101</v>
      </c>
      <c r="H124" s="44"/>
      <c r="I124" s="44"/>
      <c r="J124" s="44"/>
      <c r="K124" s="44"/>
      <c r="L124" s="44"/>
      <c r="M124" s="15">
        <v>9</v>
      </c>
      <c r="N124" s="44">
        <f t="shared" si="48"/>
        <v>9</v>
      </c>
      <c r="O124" s="19">
        <f t="shared" si="49"/>
        <v>2340</v>
      </c>
      <c r="P124" s="16"/>
      <c r="Q124" s="16"/>
      <c r="S124" s="32"/>
      <c r="T124" s="26">
        <f t="shared" si="50"/>
        <v>2340</v>
      </c>
      <c r="U124" s="26"/>
      <c r="X124" s="26">
        <f t="shared" si="51"/>
        <v>2340</v>
      </c>
    </row>
    <row r="125" spans="1:24" s="4" customFormat="1" outlineLevel="2">
      <c r="A125" s="44" t="s">
        <v>42</v>
      </c>
      <c r="B125" s="28" t="s">
        <v>98</v>
      </c>
      <c r="C125" s="44" t="s">
        <v>99</v>
      </c>
      <c r="D125" s="40" t="s">
        <v>104</v>
      </c>
      <c r="E125" s="44">
        <v>112</v>
      </c>
      <c r="F125" s="44">
        <v>103</v>
      </c>
      <c r="G125" s="44">
        <v>110</v>
      </c>
      <c r="H125" s="44">
        <v>115</v>
      </c>
      <c r="I125" s="44"/>
      <c r="J125" s="44"/>
      <c r="K125" s="44"/>
      <c r="L125" s="44"/>
      <c r="M125" s="15">
        <v>12</v>
      </c>
      <c r="N125" s="44">
        <f t="shared" si="48"/>
        <v>12</v>
      </c>
      <c r="O125" s="19">
        <f t="shared" si="49"/>
        <v>3120</v>
      </c>
      <c r="P125" s="16"/>
      <c r="Q125" s="16"/>
      <c r="S125" s="32"/>
      <c r="T125" s="26">
        <f t="shared" si="50"/>
        <v>3120</v>
      </c>
      <c r="U125" s="26"/>
      <c r="X125" s="26">
        <f t="shared" si="51"/>
        <v>3120</v>
      </c>
    </row>
    <row r="126" spans="1:24" s="4" customFormat="1" outlineLevel="1">
      <c r="A126" s="47" t="s">
        <v>197</v>
      </c>
      <c r="B126" s="28"/>
      <c r="C126" s="44"/>
      <c r="D126" s="40"/>
      <c r="E126" s="44"/>
      <c r="F126" s="44"/>
      <c r="G126" s="44"/>
      <c r="H126" s="44"/>
      <c r="I126" s="44"/>
      <c r="J126" s="44"/>
      <c r="K126" s="44"/>
      <c r="L126" s="44"/>
      <c r="M126" s="15"/>
      <c r="N126" s="44">
        <f t="shared" ref="N126:X126" si="52">SUBTOTAL(9,N120:N125)</f>
        <v>63</v>
      </c>
      <c r="O126" s="19">
        <f t="shared" si="52"/>
        <v>16380</v>
      </c>
      <c r="P126" s="16">
        <f t="shared" si="52"/>
        <v>83</v>
      </c>
      <c r="Q126" s="16">
        <f t="shared" si="52"/>
        <v>0</v>
      </c>
      <c r="R126" s="4">
        <f t="shared" si="52"/>
        <v>0</v>
      </c>
      <c r="S126" s="32">
        <f t="shared" si="52"/>
        <v>0</v>
      </c>
      <c r="T126" s="26">
        <f t="shared" si="52"/>
        <v>16297</v>
      </c>
      <c r="U126" s="26">
        <f t="shared" si="52"/>
        <v>293</v>
      </c>
      <c r="V126" s="4">
        <f t="shared" si="52"/>
        <v>0</v>
      </c>
      <c r="W126" s="4">
        <f t="shared" si="52"/>
        <v>245</v>
      </c>
      <c r="X126" s="26">
        <f t="shared" si="52"/>
        <v>16918</v>
      </c>
    </row>
    <row r="127" spans="1:24" s="4" customFormat="1" outlineLevel="2">
      <c r="A127" s="44" t="s">
        <v>40</v>
      </c>
      <c r="B127" s="39" t="s">
        <v>18</v>
      </c>
      <c r="C127" s="44" t="s">
        <v>30</v>
      </c>
      <c r="D127" s="25" t="s">
        <v>32</v>
      </c>
      <c r="E127" s="44"/>
      <c r="F127" s="44"/>
      <c r="G127" s="44"/>
      <c r="H127" s="44"/>
      <c r="I127" s="44"/>
      <c r="J127" s="44">
        <v>611</v>
      </c>
      <c r="K127" s="44"/>
      <c r="L127" s="44"/>
      <c r="M127" s="15">
        <f>COUNT(E127:K127)</f>
        <v>1</v>
      </c>
      <c r="N127" s="44">
        <f>SUM(M127:M127)</f>
        <v>1</v>
      </c>
      <c r="O127" s="19">
        <f>N127*260</f>
        <v>260</v>
      </c>
      <c r="P127" s="16"/>
      <c r="Q127" s="16"/>
      <c r="S127" s="32"/>
      <c r="T127" s="26">
        <f>O127-SUM(P127:S127)</f>
        <v>260</v>
      </c>
      <c r="U127" s="26"/>
      <c r="X127" s="26">
        <f>O127+SUM(U127:W127)</f>
        <v>260</v>
      </c>
    </row>
    <row r="128" spans="1:24" s="4" customFormat="1" outlineLevel="1">
      <c r="A128" s="47" t="s">
        <v>198</v>
      </c>
      <c r="B128" s="39"/>
      <c r="C128" s="44"/>
      <c r="D128" s="25"/>
      <c r="E128" s="44"/>
      <c r="F128" s="44"/>
      <c r="G128" s="44"/>
      <c r="H128" s="44"/>
      <c r="I128" s="44"/>
      <c r="J128" s="44"/>
      <c r="K128" s="44"/>
      <c r="L128" s="44"/>
      <c r="M128" s="15"/>
      <c r="N128" s="44">
        <f t="shared" ref="N128:X128" si="53">SUBTOTAL(9,N127:N127)</f>
        <v>1</v>
      </c>
      <c r="O128" s="19">
        <f t="shared" si="53"/>
        <v>260</v>
      </c>
      <c r="P128" s="16">
        <f t="shared" si="53"/>
        <v>0</v>
      </c>
      <c r="Q128" s="16">
        <f t="shared" si="53"/>
        <v>0</v>
      </c>
      <c r="R128" s="4">
        <f t="shared" si="53"/>
        <v>0</v>
      </c>
      <c r="S128" s="32">
        <f t="shared" si="53"/>
        <v>0</v>
      </c>
      <c r="T128" s="26">
        <f t="shared" si="53"/>
        <v>260</v>
      </c>
      <c r="U128" s="26">
        <f t="shared" si="53"/>
        <v>0</v>
      </c>
      <c r="V128" s="4">
        <f t="shared" si="53"/>
        <v>0</v>
      </c>
      <c r="W128" s="4">
        <f t="shared" si="53"/>
        <v>0</v>
      </c>
      <c r="X128" s="26">
        <f t="shared" si="53"/>
        <v>260</v>
      </c>
    </row>
    <row r="129" spans="1:24" s="4" customFormat="1" outlineLevel="2">
      <c r="A129" s="44" t="s">
        <v>50</v>
      </c>
      <c r="B129" s="28" t="s">
        <v>18</v>
      </c>
      <c r="C129" s="44" t="s">
        <v>51</v>
      </c>
      <c r="D129" s="14" t="s">
        <v>53</v>
      </c>
      <c r="E129" s="44"/>
      <c r="F129" s="44">
        <v>208</v>
      </c>
      <c r="G129" s="44"/>
      <c r="H129" s="44"/>
      <c r="I129" s="44"/>
      <c r="J129" s="44"/>
      <c r="K129" s="44"/>
      <c r="L129" s="44"/>
      <c r="M129" s="15">
        <f>COUNT(E129:K129)</f>
        <v>1</v>
      </c>
      <c r="N129" s="44">
        <f>SUM(M129:M129)</f>
        <v>1</v>
      </c>
      <c r="O129" s="19">
        <f>N129*260</f>
        <v>260</v>
      </c>
      <c r="P129" s="16"/>
      <c r="Q129" s="16"/>
      <c r="S129" s="32"/>
      <c r="T129" s="26">
        <f>O129-SUM(P129:S129)</f>
        <v>260</v>
      </c>
      <c r="U129" s="26"/>
      <c r="X129" s="26">
        <f>O129+SUM(U129:W129)</f>
        <v>260</v>
      </c>
    </row>
    <row r="130" spans="1:24" s="4" customFormat="1" outlineLevel="1">
      <c r="A130" s="47" t="s">
        <v>199</v>
      </c>
      <c r="B130" s="28"/>
      <c r="C130" s="44"/>
      <c r="D130" s="14"/>
      <c r="E130" s="44"/>
      <c r="F130" s="44"/>
      <c r="G130" s="44"/>
      <c r="H130" s="44"/>
      <c r="I130" s="44"/>
      <c r="J130" s="44"/>
      <c r="K130" s="44"/>
      <c r="L130" s="44"/>
      <c r="M130" s="15"/>
      <c r="N130" s="44">
        <f t="shared" ref="N130:X130" si="54">SUBTOTAL(9,N129:N129)</f>
        <v>1</v>
      </c>
      <c r="O130" s="19">
        <f t="shared" si="54"/>
        <v>260</v>
      </c>
      <c r="P130" s="16">
        <f t="shared" si="54"/>
        <v>0</v>
      </c>
      <c r="Q130" s="16">
        <f t="shared" si="54"/>
        <v>0</v>
      </c>
      <c r="R130" s="4">
        <f t="shared" si="54"/>
        <v>0</v>
      </c>
      <c r="S130" s="32">
        <f t="shared" si="54"/>
        <v>0</v>
      </c>
      <c r="T130" s="26">
        <f t="shared" si="54"/>
        <v>260</v>
      </c>
      <c r="U130" s="26">
        <f t="shared" si="54"/>
        <v>0</v>
      </c>
      <c r="V130" s="4">
        <f t="shared" si="54"/>
        <v>0</v>
      </c>
      <c r="W130" s="4">
        <f t="shared" si="54"/>
        <v>0</v>
      </c>
      <c r="X130" s="26">
        <f t="shared" si="54"/>
        <v>260</v>
      </c>
    </row>
    <row r="131" spans="1:24" s="4" customFormat="1" outlineLevel="2">
      <c r="A131" s="44" t="s">
        <v>71</v>
      </c>
      <c r="B131" s="39" t="s">
        <v>18</v>
      </c>
      <c r="C131" s="44" t="s">
        <v>118</v>
      </c>
      <c r="D131" s="25" t="s">
        <v>119</v>
      </c>
      <c r="E131" s="44"/>
      <c r="F131" s="44"/>
      <c r="G131" s="44">
        <v>612</v>
      </c>
      <c r="H131" s="44"/>
      <c r="I131" s="44"/>
      <c r="J131" s="44"/>
      <c r="K131" s="44"/>
      <c r="L131" s="44"/>
      <c r="M131" s="15">
        <f>COUNT(E131:K131)</f>
        <v>1</v>
      </c>
      <c r="N131" s="44">
        <f t="shared" ref="N131:N138" si="55">SUM(M131:M131)</f>
        <v>1</v>
      </c>
      <c r="O131" s="19">
        <f t="shared" ref="O131:O138" si="56">N131*260</f>
        <v>260</v>
      </c>
      <c r="P131" s="16"/>
      <c r="Q131" s="16"/>
      <c r="S131" s="32"/>
      <c r="T131" s="26">
        <f t="shared" ref="T131:T138" si="57">O131-SUM(P131:S131)</f>
        <v>260</v>
      </c>
      <c r="U131" s="26"/>
      <c r="X131" s="26">
        <f t="shared" ref="X131:X138" si="58">O131+SUM(U131:W131)</f>
        <v>260</v>
      </c>
    </row>
    <row r="132" spans="1:24" s="4" customFormat="1" outlineLevel="2">
      <c r="A132" s="44" t="s">
        <v>71</v>
      </c>
      <c r="B132" s="41" t="s">
        <v>105</v>
      </c>
      <c r="C132" s="44" t="s">
        <v>79</v>
      </c>
      <c r="D132" s="25" t="s">
        <v>115</v>
      </c>
      <c r="E132" s="44"/>
      <c r="F132" s="44"/>
      <c r="G132" s="44">
        <v>109</v>
      </c>
      <c r="H132" s="44"/>
      <c r="I132" s="44"/>
      <c r="J132" s="44"/>
      <c r="K132" s="44"/>
      <c r="L132" s="44"/>
      <c r="M132" s="15">
        <f>COUNT(E132:L132)</f>
        <v>1</v>
      </c>
      <c r="N132" s="44">
        <f t="shared" si="55"/>
        <v>1</v>
      </c>
      <c r="O132" s="19">
        <f t="shared" si="56"/>
        <v>260</v>
      </c>
      <c r="P132" s="16"/>
      <c r="Q132" s="16"/>
      <c r="S132" s="32"/>
      <c r="T132" s="26">
        <f t="shared" si="57"/>
        <v>260</v>
      </c>
      <c r="U132" s="26"/>
      <c r="X132" s="26">
        <f t="shared" si="58"/>
        <v>260</v>
      </c>
    </row>
    <row r="133" spans="1:24" s="4" customFormat="1" outlineLevel="2">
      <c r="A133" s="44" t="s">
        <v>71</v>
      </c>
      <c r="B133" s="28" t="s">
        <v>18</v>
      </c>
      <c r="C133" s="44" t="s">
        <v>78</v>
      </c>
      <c r="D133" s="25" t="s">
        <v>56</v>
      </c>
      <c r="E133" s="44"/>
      <c r="F133" s="44"/>
      <c r="G133" s="44">
        <v>604</v>
      </c>
      <c r="I133" s="44">
        <v>606</v>
      </c>
      <c r="J133" s="44">
        <v>601</v>
      </c>
      <c r="K133" s="44">
        <v>605</v>
      </c>
      <c r="L133" s="44"/>
      <c r="M133" s="15">
        <f>COUNT(E133:K133)</f>
        <v>4</v>
      </c>
      <c r="N133" s="44">
        <f t="shared" si="55"/>
        <v>4</v>
      </c>
      <c r="O133" s="19">
        <f t="shared" si="56"/>
        <v>1040</v>
      </c>
      <c r="P133" s="16"/>
      <c r="Q133" s="16"/>
      <c r="S133" s="32"/>
      <c r="T133" s="26">
        <f t="shared" si="57"/>
        <v>1040</v>
      </c>
      <c r="U133" s="26"/>
      <c r="X133" s="26">
        <f t="shared" si="58"/>
        <v>1040</v>
      </c>
    </row>
    <row r="134" spans="1:24" s="4" customFormat="1" outlineLevel="2">
      <c r="A134" s="44" t="s">
        <v>71</v>
      </c>
      <c r="B134" s="39" t="s">
        <v>18</v>
      </c>
      <c r="C134" s="44" t="s">
        <v>95</v>
      </c>
      <c r="D134" s="25" t="s">
        <v>119</v>
      </c>
      <c r="E134" s="44">
        <v>604</v>
      </c>
      <c r="F134" s="44"/>
      <c r="G134" s="44"/>
      <c r="H134" s="44"/>
      <c r="I134" s="44"/>
      <c r="J134" s="44"/>
      <c r="K134" s="44"/>
      <c r="L134" s="44"/>
      <c r="M134" s="15">
        <f>COUNT(E134:K134)</f>
        <v>1</v>
      </c>
      <c r="N134" s="44">
        <f t="shared" si="55"/>
        <v>1</v>
      </c>
      <c r="O134" s="19">
        <f t="shared" si="56"/>
        <v>260</v>
      </c>
      <c r="P134" s="16"/>
      <c r="Q134" s="16"/>
      <c r="S134" s="32"/>
      <c r="T134" s="26">
        <f t="shared" si="57"/>
        <v>260</v>
      </c>
      <c r="U134" s="26"/>
      <c r="X134" s="26">
        <f t="shared" si="58"/>
        <v>260</v>
      </c>
    </row>
    <row r="135" spans="1:24" s="4" customFormat="1" outlineLevel="2">
      <c r="A135" s="44" t="s">
        <v>71</v>
      </c>
      <c r="B135" s="39" t="s">
        <v>18</v>
      </c>
      <c r="C135" s="44" t="s">
        <v>60</v>
      </c>
      <c r="D135" s="25" t="s">
        <v>82</v>
      </c>
      <c r="E135" s="44"/>
      <c r="F135" s="44"/>
      <c r="G135" s="44"/>
      <c r="H135" s="44"/>
      <c r="I135" s="44"/>
      <c r="J135" s="44"/>
      <c r="K135" s="44">
        <v>410</v>
      </c>
      <c r="L135" s="44"/>
      <c r="M135" s="15">
        <f>COUNT(E135:K135)</f>
        <v>1</v>
      </c>
      <c r="N135" s="44">
        <f t="shared" si="55"/>
        <v>1</v>
      </c>
      <c r="O135" s="19">
        <f t="shared" si="56"/>
        <v>260</v>
      </c>
      <c r="P135" s="16"/>
      <c r="Q135" s="16"/>
      <c r="S135" s="32"/>
      <c r="T135" s="26">
        <f t="shared" si="57"/>
        <v>260</v>
      </c>
      <c r="U135" s="26"/>
      <c r="X135" s="26">
        <f t="shared" si="58"/>
        <v>260</v>
      </c>
    </row>
    <row r="136" spans="1:24" s="4" customFormat="1" outlineLevel="2">
      <c r="A136" s="44" t="s">
        <v>71</v>
      </c>
      <c r="B136" s="39" t="s">
        <v>18</v>
      </c>
      <c r="C136" s="44" t="s">
        <v>60</v>
      </c>
      <c r="D136" s="25" t="s">
        <v>119</v>
      </c>
      <c r="E136" s="44"/>
      <c r="F136" s="44">
        <v>409</v>
      </c>
      <c r="G136" s="44"/>
      <c r="H136" s="44"/>
      <c r="I136" s="44"/>
      <c r="J136" s="44"/>
      <c r="K136" s="44"/>
      <c r="L136" s="44"/>
      <c r="M136" s="15">
        <f>COUNT(E136:K136)</f>
        <v>1</v>
      </c>
      <c r="N136" s="44">
        <f t="shared" si="55"/>
        <v>1</v>
      </c>
      <c r="O136" s="19">
        <f t="shared" si="56"/>
        <v>260</v>
      </c>
      <c r="P136" s="16"/>
      <c r="Q136" s="16"/>
      <c r="S136" s="32"/>
      <c r="T136" s="26">
        <f t="shared" si="57"/>
        <v>260</v>
      </c>
      <c r="U136" s="26"/>
      <c r="X136" s="26">
        <f t="shared" si="58"/>
        <v>260</v>
      </c>
    </row>
    <row r="137" spans="1:24" s="4" customFormat="1" outlineLevel="2">
      <c r="A137" s="44" t="s">
        <v>71</v>
      </c>
      <c r="B137" s="28" t="s">
        <v>18</v>
      </c>
      <c r="C137" s="44" t="s">
        <v>38</v>
      </c>
      <c r="D137" s="25" t="s">
        <v>56</v>
      </c>
      <c r="H137" s="44">
        <v>609</v>
      </c>
      <c r="I137" s="44"/>
      <c r="J137" s="44"/>
      <c r="K137" s="44"/>
      <c r="L137" s="44"/>
      <c r="M137" s="15">
        <f>COUNT(E137:K137)</f>
        <v>1</v>
      </c>
      <c r="N137" s="44">
        <f t="shared" si="55"/>
        <v>1</v>
      </c>
      <c r="O137" s="19">
        <f t="shared" si="56"/>
        <v>260</v>
      </c>
      <c r="P137" s="16">
        <v>17</v>
      </c>
      <c r="Q137" s="16"/>
      <c r="R137" s="4">
        <v>109</v>
      </c>
      <c r="S137" s="32"/>
      <c r="T137" s="26">
        <f t="shared" si="57"/>
        <v>134</v>
      </c>
      <c r="U137" s="26">
        <v>482</v>
      </c>
      <c r="W137" s="4">
        <v>387</v>
      </c>
      <c r="X137" s="26">
        <f t="shared" si="58"/>
        <v>1129</v>
      </c>
    </row>
    <row r="138" spans="1:24" s="4" customFormat="1" outlineLevel="2">
      <c r="A138" s="44" t="s">
        <v>71</v>
      </c>
      <c r="B138" s="28" t="s">
        <v>98</v>
      </c>
      <c r="C138" s="44" t="s">
        <v>65</v>
      </c>
      <c r="D138" s="25" t="s">
        <v>144</v>
      </c>
      <c r="E138" s="29" t="s">
        <v>66</v>
      </c>
      <c r="F138" s="29" t="s">
        <v>66</v>
      </c>
      <c r="G138" s="44"/>
      <c r="H138" s="29" t="s">
        <v>66</v>
      </c>
      <c r="I138" s="44"/>
      <c r="J138" s="44"/>
      <c r="K138" s="44"/>
      <c r="L138" s="29" t="s">
        <v>66</v>
      </c>
      <c r="M138" s="15">
        <v>4</v>
      </c>
      <c r="N138" s="44">
        <f t="shared" si="55"/>
        <v>4</v>
      </c>
      <c r="O138" s="19">
        <f t="shared" si="56"/>
        <v>1040</v>
      </c>
      <c r="P138" s="16"/>
      <c r="Q138" s="16"/>
      <c r="S138" s="32"/>
      <c r="T138" s="26">
        <f t="shared" si="57"/>
        <v>1040</v>
      </c>
      <c r="U138" s="26"/>
      <c r="X138" s="26">
        <f t="shared" si="58"/>
        <v>1040</v>
      </c>
    </row>
    <row r="139" spans="1:24" s="4" customFormat="1" outlineLevel="1">
      <c r="A139" s="47" t="s">
        <v>200</v>
      </c>
      <c r="B139" s="28"/>
      <c r="C139" s="44"/>
      <c r="D139" s="25"/>
      <c r="E139" s="29"/>
      <c r="F139" s="29"/>
      <c r="G139" s="44"/>
      <c r="H139" s="29"/>
      <c r="I139" s="44"/>
      <c r="J139" s="44"/>
      <c r="K139" s="44"/>
      <c r="L139" s="29"/>
      <c r="M139" s="15"/>
      <c r="N139" s="44">
        <f t="shared" ref="N139:X139" si="59">SUBTOTAL(9,N131:N138)</f>
        <v>14</v>
      </c>
      <c r="O139" s="19">
        <f t="shared" si="59"/>
        <v>3640</v>
      </c>
      <c r="P139" s="16">
        <f t="shared" si="59"/>
        <v>17</v>
      </c>
      <c r="Q139" s="16">
        <f t="shared" si="59"/>
        <v>0</v>
      </c>
      <c r="R139" s="4">
        <f t="shared" si="59"/>
        <v>109</v>
      </c>
      <c r="S139" s="32">
        <f t="shared" si="59"/>
        <v>0</v>
      </c>
      <c r="T139" s="26">
        <f t="shared" si="59"/>
        <v>3514</v>
      </c>
      <c r="U139" s="26">
        <f t="shared" si="59"/>
        <v>482</v>
      </c>
      <c r="V139" s="4">
        <f t="shared" si="59"/>
        <v>0</v>
      </c>
      <c r="W139" s="4">
        <f t="shared" si="59"/>
        <v>387</v>
      </c>
      <c r="X139" s="26">
        <f t="shared" si="59"/>
        <v>4509</v>
      </c>
    </row>
    <row r="140" spans="1:24" s="4" customFormat="1" outlineLevel="2">
      <c r="A140" s="44" t="s">
        <v>63</v>
      </c>
      <c r="B140" s="39" t="s">
        <v>18</v>
      </c>
      <c r="C140" s="44" t="s">
        <v>62</v>
      </c>
      <c r="D140" s="25" t="s">
        <v>52</v>
      </c>
      <c r="E140" s="44"/>
      <c r="F140" s="44"/>
      <c r="G140" s="44"/>
      <c r="H140" s="44"/>
      <c r="I140" s="44">
        <v>602</v>
      </c>
      <c r="J140" s="44">
        <v>603</v>
      </c>
      <c r="K140" s="44"/>
      <c r="L140" s="44"/>
      <c r="M140" s="15">
        <f>COUNT(E140:K140)</f>
        <v>2</v>
      </c>
      <c r="N140" s="44">
        <f>SUM(M140:M140)</f>
        <v>2</v>
      </c>
      <c r="O140" s="19">
        <f>N140*260</f>
        <v>520</v>
      </c>
      <c r="P140" s="16"/>
      <c r="Q140" s="16"/>
      <c r="S140" s="32"/>
      <c r="T140" s="26">
        <f>O140-SUM(P140:S140)</f>
        <v>520</v>
      </c>
      <c r="U140" s="26"/>
      <c r="X140" s="26">
        <f>O140+SUM(U140:W140)</f>
        <v>520</v>
      </c>
    </row>
    <row r="141" spans="1:24" s="4" customFormat="1" outlineLevel="2">
      <c r="A141" s="44" t="s">
        <v>63</v>
      </c>
      <c r="B141" s="39" t="s">
        <v>18</v>
      </c>
      <c r="C141" s="44" t="s">
        <v>41</v>
      </c>
      <c r="D141" s="14" t="s">
        <v>23</v>
      </c>
      <c r="E141" s="44">
        <v>615</v>
      </c>
      <c r="F141" s="44">
        <v>303</v>
      </c>
      <c r="G141" s="44">
        <v>304</v>
      </c>
      <c r="H141" s="44"/>
      <c r="I141" s="44"/>
      <c r="J141" s="44">
        <v>302</v>
      </c>
      <c r="K141" s="44">
        <v>301</v>
      </c>
      <c r="L141" s="44"/>
      <c r="M141" s="15">
        <f>COUNT(E141:K141)</f>
        <v>5</v>
      </c>
      <c r="N141" s="44">
        <f>SUM(M141:M141)</f>
        <v>5</v>
      </c>
      <c r="O141" s="19">
        <f>N141*260</f>
        <v>1300</v>
      </c>
      <c r="P141" s="16">
        <v>39</v>
      </c>
      <c r="Q141" s="16"/>
      <c r="R141" s="32">
        <v>39</v>
      </c>
      <c r="S141" s="26"/>
      <c r="T141" s="26">
        <f>O141-SUM(P141:S141)</f>
        <v>1222</v>
      </c>
      <c r="U141" s="4">
        <v>139</v>
      </c>
      <c r="W141" s="26">
        <v>112</v>
      </c>
      <c r="X141" s="26">
        <f>O141+SUM(U141:W141)</f>
        <v>1551</v>
      </c>
    </row>
    <row r="142" spans="1:24" s="4" customFormat="1" outlineLevel="1">
      <c r="A142" s="47" t="s">
        <v>201</v>
      </c>
      <c r="B142" s="39"/>
      <c r="C142" s="44"/>
      <c r="D142" s="14"/>
      <c r="E142" s="44"/>
      <c r="F142" s="44"/>
      <c r="G142" s="44"/>
      <c r="H142" s="44"/>
      <c r="I142" s="44"/>
      <c r="J142" s="44"/>
      <c r="K142" s="44"/>
      <c r="L142" s="44"/>
      <c r="M142" s="15"/>
      <c r="N142" s="44">
        <f t="shared" ref="N142:X142" si="60">SUBTOTAL(9,N140:N141)</f>
        <v>7</v>
      </c>
      <c r="O142" s="19">
        <f t="shared" si="60"/>
        <v>1820</v>
      </c>
      <c r="P142" s="16">
        <f t="shared" si="60"/>
        <v>39</v>
      </c>
      <c r="Q142" s="16">
        <f t="shared" si="60"/>
        <v>0</v>
      </c>
      <c r="R142" s="32">
        <f t="shared" si="60"/>
        <v>39</v>
      </c>
      <c r="S142" s="26">
        <f t="shared" si="60"/>
        <v>0</v>
      </c>
      <c r="T142" s="26">
        <f t="shared" si="60"/>
        <v>1742</v>
      </c>
      <c r="U142" s="4">
        <f t="shared" si="60"/>
        <v>139</v>
      </c>
      <c r="V142" s="4">
        <f t="shared" si="60"/>
        <v>0</v>
      </c>
      <c r="W142" s="26">
        <f t="shared" si="60"/>
        <v>112</v>
      </c>
      <c r="X142" s="26">
        <f t="shared" si="60"/>
        <v>2071</v>
      </c>
    </row>
    <row r="143" spans="1:24" s="4" customFormat="1" outlineLevel="2">
      <c r="A143" s="44" t="s">
        <v>108</v>
      </c>
      <c r="B143" s="39" t="s">
        <v>18</v>
      </c>
      <c r="C143" s="44" t="s">
        <v>110</v>
      </c>
      <c r="D143" s="25" t="s">
        <v>82</v>
      </c>
      <c r="E143" s="44"/>
      <c r="F143" s="44">
        <v>203</v>
      </c>
      <c r="G143" s="44"/>
      <c r="H143" s="44"/>
      <c r="I143" s="44"/>
      <c r="J143" s="44"/>
      <c r="K143" s="44"/>
      <c r="L143" s="44"/>
      <c r="M143" s="15">
        <f>COUNT(E143:K143)</f>
        <v>1</v>
      </c>
      <c r="N143" s="44">
        <f>SUM(M143:M143)</f>
        <v>1</v>
      </c>
      <c r="O143" s="19">
        <f>N143*260</f>
        <v>260</v>
      </c>
      <c r="P143" s="16"/>
      <c r="Q143" s="16"/>
      <c r="S143" s="32"/>
      <c r="T143" s="26">
        <f>O143-SUM(P143:S143)</f>
        <v>260</v>
      </c>
      <c r="U143" s="26"/>
      <c r="X143" s="26">
        <f>O143+SUM(U143:W143)</f>
        <v>260</v>
      </c>
    </row>
    <row r="144" spans="1:24" s="4" customFormat="1" outlineLevel="1">
      <c r="A144" s="47" t="s">
        <v>202</v>
      </c>
      <c r="B144" s="39"/>
      <c r="C144" s="44"/>
      <c r="D144" s="25"/>
      <c r="E144" s="44"/>
      <c r="F144" s="44"/>
      <c r="G144" s="44"/>
      <c r="H144" s="44"/>
      <c r="I144" s="44"/>
      <c r="J144" s="44"/>
      <c r="K144" s="44"/>
      <c r="L144" s="44"/>
      <c r="M144" s="15"/>
      <c r="N144" s="44">
        <f t="shared" ref="N144:X144" si="61">SUBTOTAL(9,N143:N143)</f>
        <v>1</v>
      </c>
      <c r="O144" s="19">
        <f t="shared" si="61"/>
        <v>260</v>
      </c>
      <c r="P144" s="16">
        <f t="shared" si="61"/>
        <v>0</v>
      </c>
      <c r="Q144" s="16">
        <f t="shared" si="61"/>
        <v>0</v>
      </c>
      <c r="R144" s="4">
        <f t="shared" si="61"/>
        <v>0</v>
      </c>
      <c r="S144" s="32">
        <f t="shared" si="61"/>
        <v>0</v>
      </c>
      <c r="T144" s="26">
        <f t="shared" si="61"/>
        <v>260</v>
      </c>
      <c r="U144" s="26">
        <f t="shared" si="61"/>
        <v>0</v>
      </c>
      <c r="V144" s="4">
        <f t="shared" si="61"/>
        <v>0</v>
      </c>
      <c r="W144" s="4">
        <f t="shared" si="61"/>
        <v>0</v>
      </c>
      <c r="X144" s="26">
        <f t="shared" si="61"/>
        <v>260</v>
      </c>
    </row>
    <row r="145" spans="1:24" s="4" customFormat="1" outlineLevel="2">
      <c r="A145" s="44" t="s">
        <v>51</v>
      </c>
      <c r="B145" s="28" t="s">
        <v>18</v>
      </c>
      <c r="C145" s="44" t="s">
        <v>69</v>
      </c>
      <c r="D145" s="25" t="s">
        <v>77</v>
      </c>
      <c r="E145" s="44">
        <v>211</v>
      </c>
      <c r="F145" s="44">
        <v>211</v>
      </c>
      <c r="G145" s="44"/>
      <c r="H145" s="44">
        <v>211</v>
      </c>
      <c r="I145" s="44"/>
      <c r="J145" s="44"/>
      <c r="K145" s="44"/>
      <c r="L145" s="44"/>
      <c r="M145" s="15">
        <f>COUNT(E145:K145)</f>
        <v>3</v>
      </c>
      <c r="N145" s="44">
        <f>SUM(M145:M145)</f>
        <v>3</v>
      </c>
      <c r="O145" s="19">
        <f>N145*260</f>
        <v>780</v>
      </c>
      <c r="P145" s="16"/>
      <c r="Q145" s="16"/>
      <c r="S145" s="32"/>
      <c r="T145" s="26">
        <f>O145-SUM(P145:S145)</f>
        <v>780</v>
      </c>
      <c r="U145" s="26"/>
      <c r="X145" s="26">
        <f>O145+SUM(U145:W145)</f>
        <v>780</v>
      </c>
    </row>
    <row r="146" spans="1:24" s="4" customFormat="1" outlineLevel="2">
      <c r="A146" s="44" t="s">
        <v>51</v>
      </c>
      <c r="B146" s="39" t="s">
        <v>64</v>
      </c>
      <c r="C146" s="44" t="s">
        <v>65</v>
      </c>
      <c r="D146" s="14" t="s">
        <v>33</v>
      </c>
      <c r="E146" s="29" t="s">
        <v>66</v>
      </c>
      <c r="F146" s="29" t="s">
        <v>66</v>
      </c>
      <c r="G146" s="44"/>
      <c r="H146" s="44"/>
      <c r="I146" s="44"/>
      <c r="J146" s="44"/>
      <c r="K146" s="44"/>
      <c r="L146" s="44"/>
      <c r="M146" s="15">
        <v>2</v>
      </c>
      <c r="N146" s="44">
        <f>SUM(M146:M146)</f>
        <v>2</v>
      </c>
      <c r="O146" s="19">
        <f>N146*260</f>
        <v>520</v>
      </c>
      <c r="P146" s="16"/>
      <c r="Q146" s="16"/>
      <c r="S146" s="32"/>
      <c r="T146" s="26">
        <f>O146-SUM(P146:S146)</f>
        <v>520</v>
      </c>
      <c r="U146" s="26"/>
      <c r="X146" s="26">
        <f>O146+SUM(U146:W146)</f>
        <v>520</v>
      </c>
    </row>
    <row r="147" spans="1:24" s="4" customFormat="1" outlineLevel="1">
      <c r="A147" s="47" t="s">
        <v>203</v>
      </c>
      <c r="B147" s="39"/>
      <c r="C147" s="44"/>
      <c r="D147" s="14"/>
      <c r="E147" s="29"/>
      <c r="F147" s="29"/>
      <c r="G147" s="44"/>
      <c r="H147" s="44"/>
      <c r="I147" s="44"/>
      <c r="J147" s="44"/>
      <c r="K147" s="44"/>
      <c r="L147" s="44"/>
      <c r="M147" s="15"/>
      <c r="N147" s="44">
        <f t="shared" ref="N147:X147" si="62">SUBTOTAL(9,N145:N146)</f>
        <v>5</v>
      </c>
      <c r="O147" s="19">
        <f t="shared" si="62"/>
        <v>1300</v>
      </c>
      <c r="P147" s="16">
        <f t="shared" si="62"/>
        <v>0</v>
      </c>
      <c r="Q147" s="16">
        <f t="shared" si="62"/>
        <v>0</v>
      </c>
      <c r="R147" s="4">
        <f t="shared" si="62"/>
        <v>0</v>
      </c>
      <c r="S147" s="32">
        <f t="shared" si="62"/>
        <v>0</v>
      </c>
      <c r="T147" s="26">
        <f t="shared" si="62"/>
        <v>1300</v>
      </c>
      <c r="U147" s="26">
        <f t="shared" si="62"/>
        <v>0</v>
      </c>
      <c r="V147" s="4">
        <f t="shared" si="62"/>
        <v>0</v>
      </c>
      <c r="W147" s="4">
        <f t="shared" si="62"/>
        <v>0</v>
      </c>
      <c r="X147" s="26">
        <f t="shared" si="62"/>
        <v>1300</v>
      </c>
    </row>
    <row r="148" spans="1:24" s="4" customFormat="1" outlineLevel="2">
      <c r="A148" s="44" t="s">
        <v>96</v>
      </c>
      <c r="B148" s="28" t="s">
        <v>18</v>
      </c>
      <c r="C148" s="44" t="s">
        <v>97</v>
      </c>
      <c r="D148" s="25" t="s">
        <v>86</v>
      </c>
      <c r="E148" s="44"/>
      <c r="F148" s="44">
        <v>104</v>
      </c>
      <c r="G148" s="44"/>
      <c r="H148" s="44"/>
      <c r="I148" s="44"/>
      <c r="J148" s="44"/>
      <c r="K148" s="44"/>
      <c r="L148" s="44"/>
      <c r="M148" s="15">
        <f>COUNT(E148:K148)</f>
        <v>1</v>
      </c>
      <c r="N148" s="44">
        <f>SUM(M148:M148)</f>
        <v>1</v>
      </c>
      <c r="O148" s="19">
        <f>N148*260</f>
        <v>260</v>
      </c>
      <c r="P148" s="16"/>
      <c r="Q148" s="16"/>
      <c r="S148" s="32"/>
      <c r="T148" s="26">
        <f>O148-SUM(P148:S148)</f>
        <v>260</v>
      </c>
      <c r="U148" s="26"/>
      <c r="X148" s="26">
        <f>O148+SUM(U148:W148)</f>
        <v>260</v>
      </c>
    </row>
    <row r="149" spans="1:24" s="4" customFormat="1" outlineLevel="1">
      <c r="A149" s="47" t="s">
        <v>204</v>
      </c>
      <c r="B149" s="28"/>
      <c r="C149" s="44"/>
      <c r="D149" s="25"/>
      <c r="E149" s="44"/>
      <c r="F149" s="44"/>
      <c r="G149" s="44"/>
      <c r="H149" s="44"/>
      <c r="I149" s="44"/>
      <c r="J149" s="44"/>
      <c r="K149" s="44"/>
      <c r="L149" s="44"/>
      <c r="M149" s="15"/>
      <c r="N149" s="44">
        <f t="shared" ref="N149:X149" si="63">SUBTOTAL(9,N148:N148)</f>
        <v>1</v>
      </c>
      <c r="O149" s="19">
        <f t="shared" si="63"/>
        <v>260</v>
      </c>
      <c r="P149" s="16">
        <f t="shared" si="63"/>
        <v>0</v>
      </c>
      <c r="Q149" s="16">
        <f t="shared" si="63"/>
        <v>0</v>
      </c>
      <c r="R149" s="4">
        <f t="shared" si="63"/>
        <v>0</v>
      </c>
      <c r="S149" s="32">
        <f t="shared" si="63"/>
        <v>0</v>
      </c>
      <c r="T149" s="26">
        <f t="shared" si="63"/>
        <v>260</v>
      </c>
      <c r="U149" s="26">
        <f t="shared" si="63"/>
        <v>0</v>
      </c>
      <c r="V149" s="4">
        <f t="shared" si="63"/>
        <v>0</v>
      </c>
      <c r="W149" s="4">
        <f t="shared" si="63"/>
        <v>0</v>
      </c>
      <c r="X149" s="26">
        <f t="shared" si="63"/>
        <v>260</v>
      </c>
    </row>
    <row r="150" spans="1:24" s="4" customFormat="1" outlineLevel="2">
      <c r="A150" s="44" t="s">
        <v>20</v>
      </c>
      <c r="B150" s="39" t="s">
        <v>64</v>
      </c>
      <c r="C150" s="44" t="s">
        <v>65</v>
      </c>
      <c r="D150" s="14" t="s">
        <v>33</v>
      </c>
      <c r="E150" s="44"/>
      <c r="F150" s="44"/>
      <c r="H150" s="29" t="s">
        <v>66</v>
      </c>
      <c r="I150" s="44"/>
      <c r="J150" s="44"/>
      <c r="K150" s="44"/>
      <c r="L150" s="29" t="s">
        <v>66</v>
      </c>
      <c r="M150" s="15">
        <v>2</v>
      </c>
      <c r="N150" s="44">
        <f>SUM(M150:M150)</f>
        <v>2</v>
      </c>
      <c r="O150" s="19">
        <f>N150*260</f>
        <v>520</v>
      </c>
      <c r="P150" s="16"/>
      <c r="Q150" s="16"/>
      <c r="S150" s="32"/>
      <c r="T150" s="26">
        <f>O150-SUM(P150:S150)</f>
        <v>520</v>
      </c>
      <c r="U150" s="26"/>
      <c r="X150" s="26">
        <f>O150+SUM(U150:W150)</f>
        <v>520</v>
      </c>
    </row>
    <row r="151" spans="1:24" s="4" customFormat="1" outlineLevel="2">
      <c r="A151" s="44" t="s">
        <v>20</v>
      </c>
      <c r="B151" s="28" t="s">
        <v>18</v>
      </c>
      <c r="C151" s="44" t="s">
        <v>21</v>
      </c>
      <c r="D151" s="25" t="s">
        <v>23</v>
      </c>
      <c r="E151" s="44">
        <v>204</v>
      </c>
      <c r="F151" s="44">
        <v>205</v>
      </c>
      <c r="G151" s="44">
        <v>201</v>
      </c>
      <c r="H151" s="44"/>
      <c r="I151" s="44"/>
      <c r="J151" s="44"/>
      <c r="K151" s="44"/>
      <c r="L151" s="44"/>
      <c r="M151" s="15">
        <f>COUNT(E151:K151)</f>
        <v>3</v>
      </c>
      <c r="N151" s="44">
        <f>SUM(M151:M151)</f>
        <v>3</v>
      </c>
      <c r="O151" s="19">
        <f>N151*260</f>
        <v>780</v>
      </c>
      <c r="P151" s="16"/>
      <c r="Q151" s="16"/>
      <c r="S151" s="32"/>
      <c r="T151" s="26">
        <f>O151-SUM(P151:S151)</f>
        <v>780</v>
      </c>
      <c r="U151" s="26"/>
      <c r="X151" s="26">
        <f>O151+SUM(U151:W151)</f>
        <v>780</v>
      </c>
    </row>
    <row r="152" spans="1:24" s="4" customFormat="1" outlineLevel="1">
      <c r="A152" s="47" t="s">
        <v>205</v>
      </c>
      <c r="B152" s="28"/>
      <c r="C152" s="44"/>
      <c r="D152" s="25"/>
      <c r="E152" s="44"/>
      <c r="F152" s="44"/>
      <c r="G152" s="44"/>
      <c r="H152" s="44"/>
      <c r="I152" s="44"/>
      <c r="J152" s="44"/>
      <c r="K152" s="44"/>
      <c r="L152" s="44"/>
      <c r="M152" s="15"/>
      <c r="N152" s="44">
        <f t="shared" ref="N152:X152" si="64">SUBTOTAL(9,N150:N151)</f>
        <v>5</v>
      </c>
      <c r="O152" s="19">
        <f t="shared" si="64"/>
        <v>1300</v>
      </c>
      <c r="P152" s="16">
        <f t="shared" si="64"/>
        <v>0</v>
      </c>
      <c r="Q152" s="16">
        <f t="shared" si="64"/>
        <v>0</v>
      </c>
      <c r="R152" s="4">
        <f t="shared" si="64"/>
        <v>0</v>
      </c>
      <c r="S152" s="32">
        <f t="shared" si="64"/>
        <v>0</v>
      </c>
      <c r="T152" s="26">
        <f t="shared" si="64"/>
        <v>1300</v>
      </c>
      <c r="U152" s="26">
        <f t="shared" si="64"/>
        <v>0</v>
      </c>
      <c r="V152" s="4">
        <f t="shared" si="64"/>
        <v>0</v>
      </c>
      <c r="W152" s="4">
        <f t="shared" si="64"/>
        <v>0</v>
      </c>
      <c r="X152" s="26">
        <f t="shared" si="64"/>
        <v>1300</v>
      </c>
    </row>
    <row r="153" spans="1:24" s="4" customFormat="1" outlineLevel="2">
      <c r="A153" s="44" t="s">
        <v>147</v>
      </c>
      <c r="B153" s="39" t="s">
        <v>18</v>
      </c>
      <c r="C153" s="44" t="s">
        <v>93</v>
      </c>
      <c r="D153" s="25" t="s">
        <v>77</v>
      </c>
      <c r="E153" s="44">
        <v>302</v>
      </c>
      <c r="F153" s="44"/>
      <c r="G153" s="44"/>
      <c r="H153" s="44"/>
      <c r="I153" s="44"/>
      <c r="J153" s="44"/>
      <c r="K153" s="44"/>
      <c r="L153" s="44"/>
      <c r="M153" s="15">
        <f>COUNT(E153:K153)</f>
        <v>1</v>
      </c>
      <c r="N153" s="44">
        <f>SUM(M153:M153)</f>
        <v>1</v>
      </c>
      <c r="O153" s="19">
        <f>N153*260</f>
        <v>260</v>
      </c>
      <c r="P153" s="16"/>
      <c r="Q153" s="16"/>
      <c r="S153" s="32"/>
      <c r="T153" s="26">
        <f>O153-SUM(P153:S153)</f>
        <v>260</v>
      </c>
      <c r="U153" s="26"/>
      <c r="X153" s="26">
        <f>O153+SUM(U153:W153)</f>
        <v>260</v>
      </c>
    </row>
    <row r="154" spans="1:24" s="4" customFormat="1" outlineLevel="1">
      <c r="A154" s="47" t="s">
        <v>206</v>
      </c>
      <c r="B154" s="39"/>
      <c r="C154" s="44"/>
      <c r="D154" s="25"/>
      <c r="E154" s="44"/>
      <c r="F154" s="44"/>
      <c r="G154" s="44"/>
      <c r="H154" s="44"/>
      <c r="I154" s="44"/>
      <c r="J154" s="44"/>
      <c r="K154" s="44"/>
      <c r="L154" s="44"/>
      <c r="M154" s="15"/>
      <c r="N154" s="44">
        <f t="shared" ref="N154:X154" si="65">SUBTOTAL(9,N153:N153)</f>
        <v>1</v>
      </c>
      <c r="O154" s="19">
        <f t="shared" si="65"/>
        <v>260</v>
      </c>
      <c r="P154" s="16">
        <f t="shared" si="65"/>
        <v>0</v>
      </c>
      <c r="Q154" s="16">
        <f t="shared" si="65"/>
        <v>0</v>
      </c>
      <c r="R154" s="4">
        <f t="shared" si="65"/>
        <v>0</v>
      </c>
      <c r="S154" s="32">
        <f t="shared" si="65"/>
        <v>0</v>
      </c>
      <c r="T154" s="26">
        <f t="shared" si="65"/>
        <v>260</v>
      </c>
      <c r="U154" s="26">
        <f t="shared" si="65"/>
        <v>0</v>
      </c>
      <c r="V154" s="4">
        <f t="shared" si="65"/>
        <v>0</v>
      </c>
      <c r="W154" s="4">
        <f t="shared" si="65"/>
        <v>0</v>
      </c>
      <c r="X154" s="26">
        <f t="shared" si="65"/>
        <v>260</v>
      </c>
    </row>
    <row r="155" spans="1:24" s="4" customFormat="1" outlineLevel="2">
      <c r="A155" s="44" t="s">
        <v>155</v>
      </c>
      <c r="B155" s="28" t="s">
        <v>18</v>
      </c>
      <c r="C155" s="44" t="s">
        <v>152</v>
      </c>
      <c r="D155" s="25" t="s">
        <v>143</v>
      </c>
      <c r="E155" s="44"/>
      <c r="F155" s="44"/>
      <c r="G155" s="44">
        <v>511</v>
      </c>
      <c r="H155" s="44"/>
      <c r="I155" s="44"/>
      <c r="J155" s="44"/>
      <c r="K155" s="44"/>
      <c r="L155" s="44"/>
      <c r="M155" s="15">
        <f>COUNT(E155:K155)</f>
        <v>1</v>
      </c>
      <c r="N155" s="44">
        <f>SUM(M155:M155)</f>
        <v>1</v>
      </c>
      <c r="O155" s="19">
        <f>N155*260</f>
        <v>260</v>
      </c>
      <c r="P155" s="16"/>
      <c r="Q155" s="16"/>
      <c r="S155" s="32"/>
      <c r="T155" s="26">
        <f>O155-SUM(P155:S155)</f>
        <v>260</v>
      </c>
      <c r="U155" s="26"/>
      <c r="X155" s="26">
        <f>O155+SUM(U155:W155)</f>
        <v>260</v>
      </c>
    </row>
    <row r="156" spans="1:24" s="4" customFormat="1" outlineLevel="1">
      <c r="A156" s="47" t="s">
        <v>207</v>
      </c>
      <c r="B156" s="28"/>
      <c r="C156" s="44"/>
      <c r="D156" s="25"/>
      <c r="E156" s="44"/>
      <c r="F156" s="44"/>
      <c r="G156" s="44"/>
      <c r="H156" s="44"/>
      <c r="I156" s="44"/>
      <c r="J156" s="44"/>
      <c r="K156" s="44"/>
      <c r="L156" s="44"/>
      <c r="M156" s="15"/>
      <c r="N156" s="44">
        <f t="shared" ref="N156:X156" si="66">SUBTOTAL(9,N155:N155)</f>
        <v>1</v>
      </c>
      <c r="O156" s="19">
        <f t="shared" si="66"/>
        <v>260</v>
      </c>
      <c r="P156" s="16">
        <f t="shared" si="66"/>
        <v>0</v>
      </c>
      <c r="Q156" s="16">
        <f t="shared" si="66"/>
        <v>0</v>
      </c>
      <c r="R156" s="4">
        <f t="shared" si="66"/>
        <v>0</v>
      </c>
      <c r="S156" s="32">
        <f t="shared" si="66"/>
        <v>0</v>
      </c>
      <c r="T156" s="26">
        <f t="shared" si="66"/>
        <v>260</v>
      </c>
      <c r="U156" s="26">
        <f t="shared" si="66"/>
        <v>0</v>
      </c>
      <c r="V156" s="4">
        <f t="shared" si="66"/>
        <v>0</v>
      </c>
      <c r="W156" s="4">
        <f t="shared" si="66"/>
        <v>0</v>
      </c>
      <c r="X156" s="26">
        <f t="shared" si="66"/>
        <v>260</v>
      </c>
    </row>
    <row r="157" spans="1:24" s="4" customFormat="1" outlineLevel="2">
      <c r="A157" s="44" t="s">
        <v>148</v>
      </c>
      <c r="B157" s="28" t="s">
        <v>18</v>
      </c>
      <c r="C157" s="44" t="s">
        <v>152</v>
      </c>
      <c r="D157" s="25" t="s">
        <v>143</v>
      </c>
      <c r="E157" s="44"/>
      <c r="F157" s="44"/>
      <c r="G157" s="44"/>
      <c r="H157" s="44">
        <v>301</v>
      </c>
      <c r="I157" s="44"/>
      <c r="J157" s="44"/>
      <c r="K157" s="44"/>
      <c r="L157" s="44"/>
      <c r="M157" s="15">
        <f>COUNT(E157:K157)</f>
        <v>1</v>
      </c>
      <c r="N157" s="44">
        <f>SUM(M157:M157)</f>
        <v>1</v>
      </c>
      <c r="O157" s="19">
        <f>N157*260</f>
        <v>260</v>
      </c>
      <c r="P157" s="16"/>
      <c r="Q157" s="16"/>
      <c r="S157" s="32"/>
      <c r="T157" s="26">
        <f>O157-SUM(P157:S157)</f>
        <v>260</v>
      </c>
      <c r="U157" s="26"/>
      <c r="X157" s="26">
        <f>O157+SUM(U157:W157)</f>
        <v>260</v>
      </c>
    </row>
    <row r="158" spans="1:24" s="4" customFormat="1" outlineLevel="1">
      <c r="A158" s="47" t="s">
        <v>208</v>
      </c>
      <c r="B158" s="28"/>
      <c r="C158" s="44"/>
      <c r="D158" s="25"/>
      <c r="E158" s="44"/>
      <c r="F158" s="44"/>
      <c r="G158" s="44"/>
      <c r="H158" s="44"/>
      <c r="I158" s="44"/>
      <c r="J158" s="44"/>
      <c r="K158" s="44"/>
      <c r="L158" s="44"/>
      <c r="M158" s="15"/>
      <c r="N158" s="44">
        <f t="shared" ref="N158:X158" si="67">SUBTOTAL(9,N157:N157)</f>
        <v>1</v>
      </c>
      <c r="O158" s="19">
        <f t="shared" si="67"/>
        <v>260</v>
      </c>
      <c r="P158" s="16">
        <f t="shared" si="67"/>
        <v>0</v>
      </c>
      <c r="Q158" s="16">
        <f t="shared" si="67"/>
        <v>0</v>
      </c>
      <c r="R158" s="4">
        <f t="shared" si="67"/>
        <v>0</v>
      </c>
      <c r="S158" s="32">
        <f t="shared" si="67"/>
        <v>0</v>
      </c>
      <c r="T158" s="26">
        <f t="shared" si="67"/>
        <v>260</v>
      </c>
      <c r="U158" s="26">
        <f t="shared" si="67"/>
        <v>0</v>
      </c>
      <c r="V158" s="4">
        <f t="shared" si="67"/>
        <v>0</v>
      </c>
      <c r="W158" s="4">
        <f t="shared" si="67"/>
        <v>0</v>
      </c>
      <c r="X158" s="26">
        <f t="shared" si="67"/>
        <v>260</v>
      </c>
    </row>
    <row r="159" spans="1:24" s="4" customFormat="1" outlineLevel="2">
      <c r="A159" s="44" t="s">
        <v>54</v>
      </c>
      <c r="B159" s="28" t="s">
        <v>18</v>
      </c>
      <c r="C159" s="44" t="s">
        <v>55</v>
      </c>
      <c r="D159" s="25" t="s">
        <v>56</v>
      </c>
      <c r="E159" s="44">
        <v>311</v>
      </c>
      <c r="F159" s="44"/>
      <c r="G159" s="44">
        <v>311</v>
      </c>
      <c r="H159" s="44">
        <v>311</v>
      </c>
      <c r="I159" s="44"/>
      <c r="J159" s="44"/>
      <c r="K159" s="44"/>
      <c r="L159" s="44"/>
      <c r="M159" s="15">
        <f>COUNT(E159:K159)</f>
        <v>3</v>
      </c>
      <c r="N159" s="44">
        <f>SUM(M159:M159)</f>
        <v>3</v>
      </c>
      <c r="O159" s="19">
        <f>N159*260</f>
        <v>780</v>
      </c>
      <c r="P159" s="16"/>
      <c r="Q159" s="16"/>
      <c r="S159" s="32"/>
      <c r="T159" s="26">
        <f>O159-SUM(P159:S159)</f>
        <v>780</v>
      </c>
      <c r="U159" s="26"/>
      <c r="X159" s="26">
        <f>O159+SUM(U159:W159)</f>
        <v>780</v>
      </c>
    </row>
    <row r="160" spans="1:24" s="4" customFormat="1" outlineLevel="1">
      <c r="A160" s="47" t="s">
        <v>209</v>
      </c>
      <c r="B160" s="28"/>
      <c r="C160" s="44"/>
      <c r="D160" s="25"/>
      <c r="E160" s="44"/>
      <c r="F160" s="44"/>
      <c r="G160" s="44"/>
      <c r="H160" s="44"/>
      <c r="I160" s="44"/>
      <c r="J160" s="44"/>
      <c r="K160" s="44"/>
      <c r="L160" s="44"/>
      <c r="M160" s="15"/>
      <c r="N160" s="44">
        <f t="shared" ref="N160:X160" si="68">SUBTOTAL(9,N159:N159)</f>
        <v>3</v>
      </c>
      <c r="O160" s="19">
        <f t="shared" si="68"/>
        <v>780</v>
      </c>
      <c r="P160" s="16">
        <f t="shared" si="68"/>
        <v>0</v>
      </c>
      <c r="Q160" s="16">
        <f t="shared" si="68"/>
        <v>0</v>
      </c>
      <c r="R160" s="4">
        <f t="shared" si="68"/>
        <v>0</v>
      </c>
      <c r="S160" s="32">
        <f t="shared" si="68"/>
        <v>0</v>
      </c>
      <c r="T160" s="26">
        <f t="shared" si="68"/>
        <v>780</v>
      </c>
      <c r="U160" s="26">
        <f t="shared" si="68"/>
        <v>0</v>
      </c>
      <c r="V160" s="4">
        <f t="shared" si="68"/>
        <v>0</v>
      </c>
      <c r="W160" s="4">
        <f t="shared" si="68"/>
        <v>0</v>
      </c>
      <c r="X160" s="26">
        <f t="shared" si="68"/>
        <v>780</v>
      </c>
    </row>
    <row r="161" spans="1:24" s="4" customFormat="1" outlineLevel="2">
      <c r="A161" s="44" t="s">
        <v>123</v>
      </c>
      <c r="B161" s="39" t="s">
        <v>18</v>
      </c>
      <c r="C161" s="44" t="s">
        <v>59</v>
      </c>
      <c r="D161" s="25" t="s">
        <v>117</v>
      </c>
      <c r="E161" s="44">
        <v>403</v>
      </c>
      <c r="F161" s="44">
        <v>401</v>
      </c>
      <c r="G161" s="44"/>
      <c r="H161" s="44"/>
      <c r="I161" s="44"/>
      <c r="J161" s="44"/>
      <c r="K161" s="44"/>
      <c r="L161" s="44"/>
      <c r="M161" s="15">
        <f>COUNT(E161:K161)</f>
        <v>2</v>
      </c>
      <c r="N161" s="44">
        <f>SUM(M161:M161)</f>
        <v>2</v>
      </c>
      <c r="O161" s="19">
        <f>N161*260</f>
        <v>520</v>
      </c>
      <c r="P161" s="16"/>
      <c r="Q161" s="16"/>
      <c r="R161" s="4">
        <v>11</v>
      </c>
      <c r="S161" s="32"/>
      <c r="T161" s="26">
        <f>O161-SUM(P161:S161)</f>
        <v>509</v>
      </c>
      <c r="U161" s="26"/>
      <c r="X161" s="26">
        <f>O161+SUM(U161:W161)</f>
        <v>520</v>
      </c>
    </row>
    <row r="162" spans="1:24" s="4" customFormat="1" outlineLevel="1">
      <c r="A162" s="47" t="s">
        <v>210</v>
      </c>
      <c r="B162" s="39"/>
      <c r="C162" s="44"/>
      <c r="D162" s="25"/>
      <c r="E162" s="44"/>
      <c r="F162" s="44"/>
      <c r="G162" s="44"/>
      <c r="H162" s="44"/>
      <c r="I162" s="44"/>
      <c r="J162" s="44"/>
      <c r="K162" s="44"/>
      <c r="L162" s="44"/>
      <c r="M162" s="15"/>
      <c r="N162" s="44">
        <f t="shared" ref="N162:X162" si="69">SUBTOTAL(9,N161:N161)</f>
        <v>2</v>
      </c>
      <c r="O162" s="19">
        <f t="shared" si="69"/>
        <v>520</v>
      </c>
      <c r="P162" s="16">
        <f t="shared" si="69"/>
        <v>0</v>
      </c>
      <c r="Q162" s="16">
        <f t="shared" si="69"/>
        <v>0</v>
      </c>
      <c r="R162" s="4">
        <f t="shared" si="69"/>
        <v>11</v>
      </c>
      <c r="S162" s="32">
        <f t="shared" si="69"/>
        <v>0</v>
      </c>
      <c r="T162" s="26">
        <f t="shared" si="69"/>
        <v>509</v>
      </c>
      <c r="U162" s="26">
        <f t="shared" si="69"/>
        <v>0</v>
      </c>
      <c r="V162" s="4">
        <f t="shared" si="69"/>
        <v>0</v>
      </c>
      <c r="W162" s="4">
        <f t="shared" si="69"/>
        <v>0</v>
      </c>
      <c r="X162" s="26">
        <f t="shared" si="69"/>
        <v>520</v>
      </c>
    </row>
    <row r="163" spans="1:24" s="4" customFormat="1" outlineLevel="2">
      <c r="A163" s="35" t="s">
        <v>37</v>
      </c>
      <c r="B163" s="39" t="s">
        <v>18</v>
      </c>
      <c r="C163" s="44" t="s">
        <v>62</v>
      </c>
      <c r="D163" s="25" t="s">
        <v>111</v>
      </c>
      <c r="E163" s="44">
        <v>603</v>
      </c>
      <c r="F163" s="44"/>
      <c r="G163" s="44"/>
      <c r="H163" s="44"/>
      <c r="I163" s="44"/>
      <c r="J163" s="44"/>
      <c r="K163" s="44"/>
      <c r="L163" s="44"/>
      <c r="M163" s="15">
        <f>COUNT(E163:K163)</f>
        <v>1</v>
      </c>
      <c r="N163" s="44">
        <f>SUM(M163:M163)</f>
        <v>1</v>
      </c>
      <c r="O163" s="19">
        <f>N163*260</f>
        <v>260</v>
      </c>
      <c r="P163" s="16"/>
      <c r="Q163" s="16"/>
      <c r="S163" s="32"/>
      <c r="T163" s="26">
        <f>O163-SUM(P163:S163)</f>
        <v>260</v>
      </c>
      <c r="U163" s="26"/>
      <c r="X163" s="26">
        <f>O163+SUM(U163:W163)</f>
        <v>260</v>
      </c>
    </row>
    <row r="164" spans="1:24" s="4" customFormat="1" outlineLevel="2">
      <c r="A164" s="35" t="s">
        <v>37</v>
      </c>
      <c r="B164" s="39" t="s">
        <v>18</v>
      </c>
      <c r="C164" s="44" t="s">
        <v>62</v>
      </c>
      <c r="D164" s="25" t="s">
        <v>145</v>
      </c>
      <c r="E164" s="44"/>
      <c r="F164" s="44"/>
      <c r="G164" s="44"/>
      <c r="H164" s="44"/>
      <c r="I164" s="44"/>
      <c r="J164" s="44">
        <v>603</v>
      </c>
      <c r="K164" s="44"/>
      <c r="L164" s="44"/>
      <c r="M164" s="15">
        <f>COUNT(E164:K164)</f>
        <v>1</v>
      </c>
      <c r="N164" s="44">
        <f>SUM(M164:M164)</f>
        <v>1</v>
      </c>
      <c r="O164" s="19">
        <f>N164*260</f>
        <v>260</v>
      </c>
      <c r="P164" s="16"/>
      <c r="Q164" s="16"/>
      <c r="S164" s="32"/>
      <c r="T164" s="26">
        <f>O164-SUM(P164:S164)</f>
        <v>260</v>
      </c>
      <c r="U164" s="26"/>
      <c r="X164" s="26">
        <f>O164+SUM(U164:W164)</f>
        <v>260</v>
      </c>
    </row>
    <row r="165" spans="1:24" s="4" customFormat="1" outlineLevel="2">
      <c r="A165" s="44" t="s">
        <v>37</v>
      </c>
      <c r="B165" s="39" t="s">
        <v>18</v>
      </c>
      <c r="C165" s="44" t="s">
        <v>95</v>
      </c>
      <c r="D165" s="25" t="s">
        <v>139</v>
      </c>
      <c r="E165" s="44"/>
      <c r="F165" s="44">
        <v>603</v>
      </c>
      <c r="G165" s="44"/>
      <c r="H165" s="44"/>
      <c r="I165" s="44"/>
      <c r="J165" s="44"/>
      <c r="K165" s="44"/>
      <c r="L165" s="44"/>
      <c r="M165" s="15">
        <f>COUNT(E165:K165)</f>
        <v>1</v>
      </c>
      <c r="N165" s="44">
        <f>SUM(M165:M165)</f>
        <v>1</v>
      </c>
      <c r="O165" s="19">
        <f>N165*260</f>
        <v>260</v>
      </c>
      <c r="P165" s="16"/>
      <c r="Q165" s="16"/>
      <c r="S165" s="32"/>
      <c r="T165" s="26">
        <f>O165-SUM(P165:S165)</f>
        <v>260</v>
      </c>
      <c r="U165" s="26"/>
      <c r="X165" s="26">
        <f>O165+SUM(U165:W165)</f>
        <v>260</v>
      </c>
    </row>
    <row r="166" spans="1:24" s="4" customFormat="1" outlineLevel="2">
      <c r="A166" s="44" t="s">
        <v>37</v>
      </c>
      <c r="B166" s="39" t="s">
        <v>18</v>
      </c>
      <c r="C166" s="35" t="s">
        <v>29</v>
      </c>
      <c r="D166" s="25" t="s">
        <v>32</v>
      </c>
      <c r="E166" s="44"/>
      <c r="F166" s="44"/>
      <c r="G166" s="44"/>
      <c r="H166" s="44"/>
      <c r="I166" s="44">
        <v>603</v>
      </c>
      <c r="J166" s="44"/>
      <c r="K166" s="44"/>
      <c r="L166" s="44"/>
      <c r="M166" s="15">
        <f>COUNT(E166:K166)</f>
        <v>1</v>
      </c>
      <c r="N166" s="44">
        <f>SUM(M166:M166)</f>
        <v>1</v>
      </c>
      <c r="O166" s="19">
        <f>N166*260</f>
        <v>260</v>
      </c>
      <c r="P166" s="16"/>
      <c r="Q166" s="16"/>
      <c r="S166" s="32"/>
      <c r="T166" s="26">
        <f>O166-SUM(P166:S166)</f>
        <v>260</v>
      </c>
      <c r="U166" s="26"/>
      <c r="X166" s="26">
        <f>O166+SUM(U166:W166)</f>
        <v>260</v>
      </c>
    </row>
    <row r="167" spans="1:24" s="4" customFormat="1" outlineLevel="1">
      <c r="A167" s="47" t="s">
        <v>211</v>
      </c>
      <c r="B167" s="39"/>
      <c r="C167" s="35"/>
      <c r="D167" s="25"/>
      <c r="E167" s="44"/>
      <c r="F167" s="44"/>
      <c r="G167" s="44"/>
      <c r="H167" s="44"/>
      <c r="I167" s="44"/>
      <c r="J167" s="44"/>
      <c r="K167" s="44"/>
      <c r="L167" s="44"/>
      <c r="M167" s="15"/>
      <c r="N167" s="44">
        <f t="shared" ref="N167:X167" si="70">SUBTOTAL(9,N163:N166)</f>
        <v>4</v>
      </c>
      <c r="O167" s="19">
        <f t="shared" si="70"/>
        <v>1040</v>
      </c>
      <c r="P167" s="16">
        <f t="shared" si="70"/>
        <v>0</v>
      </c>
      <c r="Q167" s="16">
        <f t="shared" si="70"/>
        <v>0</v>
      </c>
      <c r="R167" s="4">
        <f t="shared" si="70"/>
        <v>0</v>
      </c>
      <c r="S167" s="32">
        <f t="shared" si="70"/>
        <v>0</v>
      </c>
      <c r="T167" s="26">
        <f t="shared" si="70"/>
        <v>1040</v>
      </c>
      <c r="U167" s="26">
        <f t="shared" si="70"/>
        <v>0</v>
      </c>
      <c r="V167" s="4">
        <f t="shared" si="70"/>
        <v>0</v>
      </c>
      <c r="W167" s="4">
        <f t="shared" si="70"/>
        <v>0</v>
      </c>
      <c r="X167" s="26">
        <f t="shared" si="70"/>
        <v>1040</v>
      </c>
    </row>
    <row r="168" spans="1:24" s="4" customFormat="1" outlineLevel="2">
      <c r="A168" s="44" t="s">
        <v>151</v>
      </c>
      <c r="B168" s="39" t="s">
        <v>18</v>
      </c>
      <c r="C168" s="44" t="s">
        <v>152</v>
      </c>
      <c r="D168" s="25" t="s">
        <v>143</v>
      </c>
      <c r="E168" s="44"/>
      <c r="F168" s="44">
        <v>303</v>
      </c>
      <c r="G168" s="44"/>
      <c r="H168" s="44"/>
      <c r="I168" s="44"/>
      <c r="J168" s="44"/>
      <c r="K168" s="44"/>
      <c r="L168" s="44"/>
      <c r="M168" s="15">
        <f>COUNT(E168:K168)</f>
        <v>1</v>
      </c>
      <c r="N168" s="44">
        <f>SUM(M168:M168)</f>
        <v>1</v>
      </c>
      <c r="O168" s="19">
        <f>N168*260</f>
        <v>260</v>
      </c>
      <c r="P168" s="16"/>
      <c r="Q168" s="16"/>
      <c r="S168" s="32"/>
      <c r="T168" s="26">
        <f>O168-SUM(P168:S168)</f>
        <v>260</v>
      </c>
      <c r="U168" s="26"/>
      <c r="X168" s="26">
        <f>O168+SUM(U168:W168)</f>
        <v>260</v>
      </c>
    </row>
    <row r="169" spans="1:24" s="4" customFormat="1" outlineLevel="1">
      <c r="A169" s="47" t="s">
        <v>212</v>
      </c>
      <c r="B169" s="39"/>
      <c r="C169" s="44"/>
      <c r="D169" s="25"/>
      <c r="E169" s="44"/>
      <c r="F169" s="44"/>
      <c r="G169" s="44"/>
      <c r="H169" s="44"/>
      <c r="I169" s="44"/>
      <c r="J169" s="44"/>
      <c r="K169" s="44"/>
      <c r="L169" s="44"/>
      <c r="M169" s="15"/>
      <c r="N169" s="44">
        <f t="shared" ref="N169:X169" si="71">SUBTOTAL(9,N168:N168)</f>
        <v>1</v>
      </c>
      <c r="O169" s="19">
        <f t="shared" si="71"/>
        <v>260</v>
      </c>
      <c r="P169" s="16">
        <f t="shared" si="71"/>
        <v>0</v>
      </c>
      <c r="Q169" s="16">
        <f t="shared" si="71"/>
        <v>0</v>
      </c>
      <c r="R169" s="4">
        <f t="shared" si="71"/>
        <v>0</v>
      </c>
      <c r="S169" s="32">
        <f t="shared" si="71"/>
        <v>0</v>
      </c>
      <c r="T169" s="26">
        <f t="shared" si="71"/>
        <v>260</v>
      </c>
      <c r="U169" s="26">
        <f t="shared" si="71"/>
        <v>0</v>
      </c>
      <c r="V169" s="4">
        <f t="shared" si="71"/>
        <v>0</v>
      </c>
      <c r="W169" s="4">
        <f t="shared" si="71"/>
        <v>0</v>
      </c>
      <c r="X169" s="26">
        <f t="shared" si="71"/>
        <v>260</v>
      </c>
    </row>
    <row r="170" spans="1:24" s="4" customFormat="1" outlineLevel="2">
      <c r="A170" s="44" t="s">
        <v>88</v>
      </c>
      <c r="B170" s="39" t="s">
        <v>18</v>
      </c>
      <c r="C170" s="44" t="s">
        <v>62</v>
      </c>
      <c r="D170" s="25" t="s">
        <v>145</v>
      </c>
      <c r="E170" s="44"/>
      <c r="F170" s="44"/>
      <c r="G170" s="44"/>
      <c r="H170" s="44"/>
      <c r="I170" s="44">
        <v>602</v>
      </c>
      <c r="J170" s="44"/>
      <c r="K170" s="44"/>
      <c r="L170" s="44"/>
      <c r="M170" s="15">
        <f>COUNT(E170:K170)</f>
        <v>1</v>
      </c>
      <c r="N170" s="44">
        <f>SUM(M170:M170)</f>
        <v>1</v>
      </c>
      <c r="O170" s="19">
        <f>N170*260</f>
        <v>260</v>
      </c>
      <c r="P170" s="16"/>
      <c r="Q170" s="16"/>
      <c r="S170" s="32"/>
      <c r="T170" s="26">
        <f>O170-SUM(P170:S170)</f>
        <v>260</v>
      </c>
      <c r="U170" s="26"/>
      <c r="X170" s="26">
        <f>O170+SUM(U170:W170)</f>
        <v>260</v>
      </c>
    </row>
    <row r="171" spans="1:24" s="4" customFormat="1" outlineLevel="2">
      <c r="A171" s="44" t="s">
        <v>88</v>
      </c>
      <c r="B171" s="39" t="s">
        <v>18</v>
      </c>
      <c r="C171" s="44" t="s">
        <v>95</v>
      </c>
      <c r="D171" s="25" t="s">
        <v>136</v>
      </c>
      <c r="E171" s="44"/>
      <c r="F171" s="44">
        <v>602</v>
      </c>
      <c r="G171" s="44"/>
      <c r="H171" s="44"/>
      <c r="I171" s="44"/>
      <c r="J171" s="44"/>
      <c r="K171" s="44"/>
      <c r="L171" s="44"/>
      <c r="M171" s="15">
        <f>COUNT(E171:K171)</f>
        <v>1</v>
      </c>
      <c r="N171" s="44">
        <f>SUM(M171:M171)</f>
        <v>1</v>
      </c>
      <c r="O171" s="19">
        <f>N171*260</f>
        <v>260</v>
      </c>
      <c r="P171" s="16"/>
      <c r="Q171" s="16"/>
      <c r="S171" s="32"/>
      <c r="T171" s="26">
        <f>O171-SUM(P171:S171)</f>
        <v>260</v>
      </c>
      <c r="U171" s="26"/>
      <c r="X171" s="26">
        <f>O171+SUM(U171:W171)</f>
        <v>260</v>
      </c>
    </row>
    <row r="172" spans="1:24" s="4" customFormat="1" outlineLevel="1">
      <c r="A172" s="47" t="s">
        <v>213</v>
      </c>
      <c r="B172" s="39"/>
      <c r="C172" s="44"/>
      <c r="D172" s="25"/>
      <c r="E172" s="44"/>
      <c r="F172" s="44"/>
      <c r="G172" s="44"/>
      <c r="H172" s="44"/>
      <c r="I172" s="44"/>
      <c r="J172" s="44"/>
      <c r="K172" s="44"/>
      <c r="L172" s="44"/>
      <c r="M172" s="15"/>
      <c r="N172" s="44">
        <f t="shared" ref="N172:X172" si="72">SUBTOTAL(9,N170:N171)</f>
        <v>2</v>
      </c>
      <c r="O172" s="19">
        <f t="shared" si="72"/>
        <v>520</v>
      </c>
      <c r="P172" s="16">
        <f t="shared" si="72"/>
        <v>0</v>
      </c>
      <c r="Q172" s="16">
        <f t="shared" si="72"/>
        <v>0</v>
      </c>
      <c r="R172" s="4">
        <f t="shared" si="72"/>
        <v>0</v>
      </c>
      <c r="S172" s="32">
        <f t="shared" si="72"/>
        <v>0</v>
      </c>
      <c r="T172" s="26">
        <f t="shared" si="72"/>
        <v>520</v>
      </c>
      <c r="U172" s="26">
        <f t="shared" si="72"/>
        <v>0</v>
      </c>
      <c r="V172" s="4">
        <f t="shared" si="72"/>
        <v>0</v>
      </c>
      <c r="W172" s="4">
        <f t="shared" si="72"/>
        <v>0</v>
      </c>
      <c r="X172" s="26">
        <f t="shared" si="72"/>
        <v>520</v>
      </c>
    </row>
    <row r="173" spans="1:24" s="4" customFormat="1" outlineLevel="2">
      <c r="A173" s="44" t="s">
        <v>114</v>
      </c>
      <c r="B173" s="41" t="s">
        <v>105</v>
      </c>
      <c r="C173" s="44" t="s">
        <v>79</v>
      </c>
      <c r="D173" s="25" t="s">
        <v>82</v>
      </c>
      <c r="E173" s="44"/>
      <c r="F173" s="44"/>
      <c r="G173" s="44"/>
      <c r="H173" s="44">
        <v>214</v>
      </c>
      <c r="I173" s="44"/>
      <c r="J173" s="44"/>
      <c r="K173" s="44"/>
      <c r="L173" s="44"/>
      <c r="M173" s="15">
        <f>COUNT(E173:L173)</f>
        <v>1</v>
      </c>
      <c r="N173" s="44">
        <f>SUM(M173:M173)</f>
        <v>1</v>
      </c>
      <c r="O173" s="19">
        <f>N173*260</f>
        <v>260</v>
      </c>
      <c r="P173" s="16"/>
      <c r="Q173" s="16"/>
      <c r="S173" s="32"/>
      <c r="T173" s="26">
        <f>O173-SUM(P173:S173)</f>
        <v>260</v>
      </c>
      <c r="U173" s="26"/>
      <c r="X173" s="26">
        <f>O173+SUM(U173:W173)</f>
        <v>260</v>
      </c>
    </row>
    <row r="174" spans="1:24" s="4" customFormat="1" outlineLevel="1">
      <c r="A174" s="47" t="s">
        <v>214</v>
      </c>
      <c r="B174" s="41"/>
      <c r="C174" s="44"/>
      <c r="D174" s="25"/>
      <c r="E174" s="44"/>
      <c r="F174" s="44"/>
      <c r="G174" s="44"/>
      <c r="H174" s="44"/>
      <c r="I174" s="44"/>
      <c r="J174" s="44"/>
      <c r="K174" s="44"/>
      <c r="L174" s="44"/>
      <c r="M174" s="15"/>
      <c r="N174" s="44">
        <f t="shared" ref="N174:X174" si="73">SUBTOTAL(9,N173:N173)</f>
        <v>1</v>
      </c>
      <c r="O174" s="19">
        <f t="shared" si="73"/>
        <v>260</v>
      </c>
      <c r="P174" s="16">
        <f t="shared" si="73"/>
        <v>0</v>
      </c>
      <c r="Q174" s="16">
        <f t="shared" si="73"/>
        <v>0</v>
      </c>
      <c r="R174" s="4">
        <f t="shared" si="73"/>
        <v>0</v>
      </c>
      <c r="S174" s="32">
        <f t="shared" si="73"/>
        <v>0</v>
      </c>
      <c r="T174" s="26">
        <f t="shared" si="73"/>
        <v>260</v>
      </c>
      <c r="U174" s="26">
        <f t="shared" si="73"/>
        <v>0</v>
      </c>
      <c r="V174" s="4">
        <f t="shared" si="73"/>
        <v>0</v>
      </c>
      <c r="W174" s="4">
        <f t="shared" si="73"/>
        <v>0</v>
      </c>
      <c r="X174" s="26">
        <f t="shared" si="73"/>
        <v>260</v>
      </c>
    </row>
    <row r="175" spans="1:24" s="4" customFormat="1" outlineLevel="2">
      <c r="A175" s="44" t="s">
        <v>25</v>
      </c>
      <c r="B175" s="39" t="s">
        <v>18</v>
      </c>
      <c r="C175" s="44" t="s">
        <v>59</v>
      </c>
      <c r="D175" s="25" t="s">
        <v>137</v>
      </c>
      <c r="E175" s="44"/>
      <c r="F175" s="44"/>
      <c r="G175" s="44">
        <v>402</v>
      </c>
      <c r="H175" s="44"/>
      <c r="I175" s="44"/>
      <c r="J175" s="44"/>
      <c r="K175" s="44"/>
      <c r="L175" s="44"/>
      <c r="M175" s="15">
        <f>COUNT(E175:K175)</f>
        <v>1</v>
      </c>
      <c r="N175" s="44">
        <f>SUM(M175:M175)</f>
        <v>1</v>
      </c>
      <c r="O175" s="19">
        <f>N175*260</f>
        <v>260</v>
      </c>
      <c r="P175" s="16"/>
      <c r="Q175" s="16"/>
      <c r="S175" s="32"/>
      <c r="T175" s="26">
        <f>O175-SUM(P175:S175)</f>
        <v>260</v>
      </c>
      <c r="U175" s="26"/>
      <c r="X175" s="26">
        <f>O175+SUM(U175:W175)</f>
        <v>260</v>
      </c>
    </row>
    <row r="176" spans="1:24" s="4" customFormat="1" outlineLevel="2">
      <c r="A176" s="44" t="s">
        <v>25</v>
      </c>
      <c r="B176" s="28" t="s">
        <v>18</v>
      </c>
      <c r="C176" s="44" t="s">
        <v>21</v>
      </c>
      <c r="D176" s="25" t="s">
        <v>22</v>
      </c>
      <c r="E176" s="44"/>
      <c r="F176" s="44"/>
      <c r="G176" s="44"/>
      <c r="H176" s="44"/>
      <c r="I176" s="4">
        <v>402</v>
      </c>
      <c r="M176" s="15">
        <f>COUNT(E176:K176)</f>
        <v>1</v>
      </c>
      <c r="N176" s="44">
        <f>SUM(M176:M176)</f>
        <v>1</v>
      </c>
      <c r="O176" s="19">
        <f>N176*260</f>
        <v>260</v>
      </c>
      <c r="P176" s="16"/>
      <c r="Q176" s="16"/>
      <c r="S176" s="32"/>
      <c r="T176" s="26">
        <f>O176-SUM(P176:S176)</f>
        <v>260</v>
      </c>
      <c r="U176" s="26"/>
      <c r="X176" s="26">
        <f>O176+SUM(U176:W176)</f>
        <v>260</v>
      </c>
    </row>
    <row r="177" spans="1:24" s="4" customFormat="1" outlineLevel="1">
      <c r="A177" s="47" t="s">
        <v>215</v>
      </c>
      <c r="B177" s="28"/>
      <c r="C177" s="44"/>
      <c r="D177" s="25"/>
      <c r="E177" s="44"/>
      <c r="F177" s="44"/>
      <c r="G177" s="44"/>
      <c r="H177" s="44"/>
      <c r="M177" s="15"/>
      <c r="N177" s="44">
        <f t="shared" ref="N177:X177" si="74">SUBTOTAL(9,N175:N176)</f>
        <v>2</v>
      </c>
      <c r="O177" s="19">
        <f t="shared" si="74"/>
        <v>520</v>
      </c>
      <c r="P177" s="16">
        <f t="shared" si="74"/>
        <v>0</v>
      </c>
      <c r="Q177" s="16">
        <f t="shared" si="74"/>
        <v>0</v>
      </c>
      <c r="R177" s="4">
        <f t="shared" si="74"/>
        <v>0</v>
      </c>
      <c r="S177" s="32">
        <f t="shared" si="74"/>
        <v>0</v>
      </c>
      <c r="T177" s="26">
        <f t="shared" si="74"/>
        <v>520</v>
      </c>
      <c r="U177" s="26">
        <f t="shared" si="74"/>
        <v>0</v>
      </c>
      <c r="V177" s="4">
        <f t="shared" si="74"/>
        <v>0</v>
      </c>
      <c r="W177" s="4">
        <f t="shared" si="74"/>
        <v>0</v>
      </c>
      <c r="X177" s="26">
        <f t="shared" si="74"/>
        <v>520</v>
      </c>
    </row>
    <row r="178" spans="1:24" s="4" customFormat="1" outlineLevel="2">
      <c r="A178" s="44" t="s">
        <v>70</v>
      </c>
      <c r="B178" s="28" t="s">
        <v>18</v>
      </c>
      <c r="C178" s="44" t="s">
        <v>38</v>
      </c>
      <c r="D178" s="25" t="s">
        <v>56</v>
      </c>
      <c r="E178" s="44"/>
      <c r="F178" s="44"/>
      <c r="G178" s="44">
        <v>609</v>
      </c>
      <c r="H178" s="44"/>
      <c r="I178" s="44"/>
      <c r="K178" s="4">
        <v>609</v>
      </c>
      <c r="L178" s="44"/>
      <c r="M178" s="15">
        <f>COUNT(E178:K178)</f>
        <v>2</v>
      </c>
      <c r="N178" s="44">
        <f>SUM(M178:M178)</f>
        <v>2</v>
      </c>
      <c r="O178" s="19">
        <f>N178*260</f>
        <v>520</v>
      </c>
      <c r="P178" s="43" t="s">
        <v>154</v>
      </c>
      <c r="Q178" s="16"/>
      <c r="S178" s="32"/>
      <c r="T178" s="26">
        <f>O178-SUM(P178:S178)</f>
        <v>520</v>
      </c>
      <c r="U178" s="26">
        <v>266</v>
      </c>
      <c r="W178" s="4">
        <v>214</v>
      </c>
      <c r="X178" s="26">
        <f>O178+SUM(U178:W178)</f>
        <v>1000</v>
      </c>
    </row>
    <row r="179" spans="1:24" s="4" customFormat="1" outlineLevel="1">
      <c r="A179" s="47" t="s">
        <v>216</v>
      </c>
      <c r="B179" s="28"/>
      <c r="C179" s="44"/>
      <c r="D179" s="25"/>
      <c r="E179" s="44"/>
      <c r="F179" s="44"/>
      <c r="G179" s="44"/>
      <c r="H179" s="44"/>
      <c r="I179" s="44"/>
      <c r="L179" s="44"/>
      <c r="M179" s="15"/>
      <c r="N179" s="44">
        <f t="shared" ref="N179:X179" si="75">SUBTOTAL(9,N178:N178)</f>
        <v>2</v>
      </c>
      <c r="O179" s="19">
        <f t="shared" si="75"/>
        <v>520</v>
      </c>
      <c r="P179" s="43">
        <f t="shared" si="75"/>
        <v>0</v>
      </c>
      <c r="Q179" s="16">
        <f t="shared" si="75"/>
        <v>0</v>
      </c>
      <c r="R179" s="4">
        <f t="shared" si="75"/>
        <v>0</v>
      </c>
      <c r="S179" s="32">
        <f t="shared" si="75"/>
        <v>0</v>
      </c>
      <c r="T179" s="26">
        <f t="shared" si="75"/>
        <v>520</v>
      </c>
      <c r="U179" s="26">
        <f t="shared" si="75"/>
        <v>266</v>
      </c>
      <c r="V179" s="4">
        <f t="shared" si="75"/>
        <v>0</v>
      </c>
      <c r="W179" s="4">
        <f t="shared" si="75"/>
        <v>214</v>
      </c>
      <c r="X179" s="26">
        <f t="shared" si="75"/>
        <v>1000</v>
      </c>
    </row>
    <row r="180" spans="1:24" s="4" customFormat="1" outlineLevel="2">
      <c r="A180" s="44" t="s">
        <v>61</v>
      </c>
      <c r="B180" s="39" t="s">
        <v>18</v>
      </c>
      <c r="C180" s="44" t="s">
        <v>62</v>
      </c>
      <c r="D180" s="25" t="s">
        <v>33</v>
      </c>
      <c r="E180" s="44"/>
      <c r="F180" s="44">
        <v>405</v>
      </c>
      <c r="G180" s="44"/>
      <c r="H180" s="44"/>
      <c r="I180" s="44"/>
      <c r="J180" s="44"/>
      <c r="K180" s="44"/>
      <c r="L180" s="44"/>
      <c r="M180" s="15">
        <f>COUNT(E180:K180)</f>
        <v>1</v>
      </c>
      <c r="N180" s="44">
        <f>SUM(M180:M180)</f>
        <v>1</v>
      </c>
      <c r="O180" s="19">
        <f>N180*260</f>
        <v>260</v>
      </c>
      <c r="P180" s="16">
        <v>33</v>
      </c>
      <c r="Q180" s="16"/>
      <c r="S180" s="32"/>
      <c r="T180" s="26">
        <f>O180-SUM(P180:S180)</f>
        <v>227</v>
      </c>
      <c r="U180" s="26">
        <v>119</v>
      </c>
      <c r="W180" s="4">
        <v>96</v>
      </c>
      <c r="X180" s="26">
        <f>O180+SUM(U180:W180)</f>
        <v>475</v>
      </c>
    </row>
    <row r="181" spans="1:24" s="4" customFormat="1" outlineLevel="2">
      <c r="A181" s="44" t="s">
        <v>61</v>
      </c>
      <c r="B181" s="39" t="s">
        <v>18</v>
      </c>
      <c r="C181" s="44" t="s">
        <v>62</v>
      </c>
      <c r="D181" s="25" t="s">
        <v>52</v>
      </c>
      <c r="E181" s="44"/>
      <c r="F181" s="44">
        <v>601</v>
      </c>
      <c r="G181" s="44">
        <v>605</v>
      </c>
      <c r="H181" s="44">
        <v>604</v>
      </c>
      <c r="I181" s="44"/>
      <c r="J181" s="44"/>
      <c r="K181" s="44"/>
      <c r="L181" s="44"/>
      <c r="M181" s="15">
        <f>COUNT(E181:K181)</f>
        <v>3</v>
      </c>
      <c r="N181" s="44">
        <f>SUM(M181:M181)</f>
        <v>3</v>
      </c>
      <c r="O181" s="19">
        <f>N181*260</f>
        <v>780</v>
      </c>
      <c r="P181" s="16"/>
      <c r="Q181" s="16"/>
      <c r="S181" s="32"/>
      <c r="T181" s="26">
        <f>O181-SUM(P181:S181)</f>
        <v>780</v>
      </c>
      <c r="U181" s="26"/>
      <c r="X181" s="26">
        <f>O181+SUM(U181:W181)</f>
        <v>780</v>
      </c>
    </row>
    <row r="182" spans="1:24" s="4" customFormat="1" outlineLevel="2">
      <c r="A182" s="44" t="s">
        <v>61</v>
      </c>
      <c r="B182" s="28" t="s">
        <v>18</v>
      </c>
      <c r="C182" s="44" t="s">
        <v>20</v>
      </c>
      <c r="D182" s="25" t="s">
        <v>56</v>
      </c>
      <c r="E182" s="44"/>
      <c r="F182" s="44">
        <v>108</v>
      </c>
      <c r="G182" s="44"/>
      <c r="H182" s="44"/>
      <c r="I182" s="44"/>
      <c r="J182" s="44"/>
      <c r="K182" s="44"/>
      <c r="L182" s="44"/>
      <c r="M182" s="15">
        <f>COUNT(E182:K182)</f>
        <v>1</v>
      </c>
      <c r="N182" s="44">
        <f>SUM(M182:M182)</f>
        <v>1</v>
      </c>
      <c r="O182" s="19">
        <f>N182*260</f>
        <v>260</v>
      </c>
      <c r="P182" s="16"/>
      <c r="Q182" s="16"/>
      <c r="S182" s="32"/>
      <c r="T182" s="26">
        <f>O182-SUM(P182:S182)</f>
        <v>260</v>
      </c>
      <c r="U182" s="26"/>
      <c r="X182" s="26">
        <f>O182+SUM(U182:W182)</f>
        <v>260</v>
      </c>
    </row>
    <row r="183" spans="1:24" s="4" customFormat="1" outlineLevel="2">
      <c r="A183" s="44" t="s">
        <v>61</v>
      </c>
      <c r="B183" s="39" t="s">
        <v>18</v>
      </c>
      <c r="C183" s="44" t="s">
        <v>20</v>
      </c>
      <c r="D183" s="25" t="s">
        <v>121</v>
      </c>
      <c r="E183" s="44"/>
      <c r="F183" s="44">
        <v>113</v>
      </c>
      <c r="G183" s="44">
        <v>110</v>
      </c>
      <c r="H183" s="44"/>
      <c r="I183" s="44"/>
      <c r="J183" s="44"/>
      <c r="K183" s="44"/>
      <c r="L183" s="44"/>
      <c r="M183" s="15">
        <f>COUNT(E183:K183)</f>
        <v>2</v>
      </c>
      <c r="N183" s="44">
        <f>SUM(M183:M183)</f>
        <v>2</v>
      </c>
      <c r="O183" s="19">
        <f>N183*260</f>
        <v>520</v>
      </c>
      <c r="P183" s="16"/>
      <c r="Q183" s="16"/>
      <c r="S183" s="32"/>
      <c r="T183" s="26">
        <f>O183-SUM(P183:S183)</f>
        <v>520</v>
      </c>
      <c r="U183" s="26"/>
      <c r="X183" s="26">
        <f>O183+SUM(U183:W183)</f>
        <v>520</v>
      </c>
    </row>
    <row r="184" spans="1:24" s="4" customFormat="1" outlineLevel="1">
      <c r="A184" s="47" t="s">
        <v>217</v>
      </c>
      <c r="B184" s="39"/>
      <c r="C184" s="44"/>
      <c r="D184" s="25"/>
      <c r="E184" s="44"/>
      <c r="F184" s="44"/>
      <c r="G184" s="44"/>
      <c r="H184" s="44"/>
      <c r="I184" s="44"/>
      <c r="J184" s="44"/>
      <c r="K184" s="44"/>
      <c r="L184" s="44"/>
      <c r="M184" s="15"/>
      <c r="N184" s="44">
        <f t="shared" ref="N184:X184" si="76">SUBTOTAL(9,N180:N183)</f>
        <v>7</v>
      </c>
      <c r="O184" s="19">
        <f t="shared" si="76"/>
        <v>1820</v>
      </c>
      <c r="P184" s="16">
        <f t="shared" si="76"/>
        <v>33</v>
      </c>
      <c r="Q184" s="16">
        <f t="shared" si="76"/>
        <v>0</v>
      </c>
      <c r="R184" s="4">
        <f t="shared" si="76"/>
        <v>0</v>
      </c>
      <c r="S184" s="32">
        <f t="shared" si="76"/>
        <v>0</v>
      </c>
      <c r="T184" s="26">
        <f t="shared" si="76"/>
        <v>1787</v>
      </c>
      <c r="U184" s="26">
        <f t="shared" si="76"/>
        <v>119</v>
      </c>
      <c r="V184" s="4">
        <f t="shared" si="76"/>
        <v>0</v>
      </c>
      <c r="W184" s="4">
        <f t="shared" si="76"/>
        <v>96</v>
      </c>
      <c r="X184" s="26">
        <f t="shared" si="76"/>
        <v>2035</v>
      </c>
    </row>
    <row r="185" spans="1:24" s="4" customFormat="1" outlineLevel="2">
      <c r="A185" s="44" t="s">
        <v>141</v>
      </c>
      <c r="B185" s="28" t="s">
        <v>18</v>
      </c>
      <c r="C185" s="44" t="s">
        <v>43</v>
      </c>
      <c r="D185" s="25" t="s">
        <v>77</v>
      </c>
      <c r="E185" s="44">
        <v>314</v>
      </c>
      <c r="F185" s="44"/>
      <c r="G185" s="44"/>
      <c r="H185" s="44"/>
      <c r="I185" s="44"/>
      <c r="J185" s="44"/>
      <c r="K185" s="44"/>
      <c r="L185" s="44"/>
      <c r="M185" s="15">
        <f>COUNT(E185:K185)</f>
        <v>1</v>
      </c>
      <c r="N185" s="44">
        <f>SUM(M185:M185)</f>
        <v>1</v>
      </c>
      <c r="O185" s="19">
        <f>N185*260</f>
        <v>260</v>
      </c>
      <c r="P185" s="16"/>
      <c r="Q185" s="16"/>
      <c r="S185" s="32"/>
      <c r="T185" s="26">
        <f>O185-SUM(P185:S185)</f>
        <v>260</v>
      </c>
      <c r="U185" s="26"/>
      <c r="X185" s="26">
        <f>O185+SUM(U185:W185)</f>
        <v>260</v>
      </c>
    </row>
    <row r="186" spans="1:24" s="4" customFormat="1" outlineLevel="1">
      <c r="A186" s="47" t="s">
        <v>218</v>
      </c>
      <c r="B186" s="28"/>
      <c r="C186" s="44"/>
      <c r="D186" s="25"/>
      <c r="E186" s="44"/>
      <c r="F186" s="44"/>
      <c r="G186" s="44"/>
      <c r="H186" s="44"/>
      <c r="I186" s="44"/>
      <c r="J186" s="44"/>
      <c r="K186" s="44"/>
      <c r="L186" s="44"/>
      <c r="M186" s="15"/>
      <c r="N186" s="44">
        <f t="shared" ref="N186:X186" si="77">SUBTOTAL(9,N185:N185)</f>
        <v>1</v>
      </c>
      <c r="O186" s="19">
        <f t="shared" si="77"/>
        <v>260</v>
      </c>
      <c r="P186" s="16">
        <f t="shared" si="77"/>
        <v>0</v>
      </c>
      <c r="Q186" s="16">
        <f t="shared" si="77"/>
        <v>0</v>
      </c>
      <c r="R186" s="4">
        <f t="shared" si="77"/>
        <v>0</v>
      </c>
      <c r="S186" s="32">
        <f t="shared" si="77"/>
        <v>0</v>
      </c>
      <c r="T186" s="26">
        <f t="shared" si="77"/>
        <v>260</v>
      </c>
      <c r="U186" s="26">
        <f t="shared" si="77"/>
        <v>0</v>
      </c>
      <c r="V186" s="4">
        <f t="shared" si="77"/>
        <v>0</v>
      </c>
      <c r="W186" s="4">
        <f t="shared" si="77"/>
        <v>0</v>
      </c>
      <c r="X186" s="26">
        <f t="shared" si="77"/>
        <v>260</v>
      </c>
    </row>
    <row r="187" spans="1:24" s="4" customFormat="1" outlineLevel="2">
      <c r="A187" s="44" t="s">
        <v>38</v>
      </c>
      <c r="B187" s="39" t="s">
        <v>18</v>
      </c>
      <c r="C187" s="35" t="s">
        <v>29</v>
      </c>
      <c r="D187" s="25" t="s">
        <v>32</v>
      </c>
      <c r="E187" s="44"/>
      <c r="F187" s="44"/>
      <c r="G187" s="44"/>
      <c r="H187" s="44"/>
      <c r="I187" s="44"/>
      <c r="J187" s="44">
        <v>609</v>
      </c>
      <c r="K187" s="44"/>
      <c r="L187" s="44"/>
      <c r="M187" s="15">
        <f>COUNT(E187:K187)</f>
        <v>1</v>
      </c>
      <c r="N187" s="44">
        <f>SUM(M187:M187)</f>
        <v>1</v>
      </c>
      <c r="O187" s="19">
        <f>N187*260</f>
        <v>260</v>
      </c>
      <c r="P187" s="16"/>
      <c r="Q187" s="16"/>
      <c r="S187" s="32"/>
      <c r="T187" s="26">
        <f>O187-SUM(P187:S187)</f>
        <v>260</v>
      </c>
      <c r="U187" s="26"/>
      <c r="X187" s="26">
        <f>O187+SUM(U187:W187)</f>
        <v>260</v>
      </c>
    </row>
    <row r="188" spans="1:24" s="4" customFormat="1" outlineLevel="1">
      <c r="A188" s="47" t="s">
        <v>219</v>
      </c>
      <c r="B188" s="39"/>
      <c r="C188" s="35"/>
      <c r="D188" s="25"/>
      <c r="E188" s="44"/>
      <c r="F188" s="44"/>
      <c r="G188" s="44"/>
      <c r="H188" s="44"/>
      <c r="I188" s="44"/>
      <c r="J188" s="44"/>
      <c r="K188" s="44"/>
      <c r="L188" s="44"/>
      <c r="M188" s="15"/>
      <c r="N188" s="44">
        <f t="shared" ref="N188:X188" si="78">SUBTOTAL(9,N187:N187)</f>
        <v>1</v>
      </c>
      <c r="O188" s="19">
        <f t="shared" si="78"/>
        <v>260</v>
      </c>
      <c r="P188" s="16">
        <f t="shared" si="78"/>
        <v>0</v>
      </c>
      <c r="Q188" s="16">
        <f t="shared" si="78"/>
        <v>0</v>
      </c>
      <c r="R188" s="4">
        <f t="shared" si="78"/>
        <v>0</v>
      </c>
      <c r="S188" s="32">
        <f t="shared" si="78"/>
        <v>0</v>
      </c>
      <c r="T188" s="26">
        <f t="shared" si="78"/>
        <v>260</v>
      </c>
      <c r="U188" s="26">
        <f t="shared" si="78"/>
        <v>0</v>
      </c>
      <c r="V188" s="4">
        <f t="shared" si="78"/>
        <v>0</v>
      </c>
      <c r="W188" s="4">
        <f t="shared" si="78"/>
        <v>0</v>
      </c>
      <c r="X188" s="26">
        <f t="shared" si="78"/>
        <v>260</v>
      </c>
    </row>
    <row r="189" spans="1:24" s="4" customFormat="1">
      <c r="A189" s="47" t="s">
        <v>220</v>
      </c>
      <c r="B189" s="39"/>
      <c r="C189" s="35"/>
      <c r="D189" s="25"/>
      <c r="E189" s="44"/>
      <c r="F189" s="44"/>
      <c r="G189" s="44"/>
      <c r="H189" s="44"/>
      <c r="I189" s="44"/>
      <c r="J189" s="44"/>
      <c r="K189" s="44"/>
      <c r="L189" s="44"/>
      <c r="M189" s="15"/>
      <c r="N189" s="44">
        <f t="shared" ref="N189:X189" si="79">SUBTOTAL(9,N3:N187)</f>
        <v>284</v>
      </c>
      <c r="O189" s="19">
        <f t="shared" si="79"/>
        <v>73840</v>
      </c>
      <c r="P189" s="16">
        <f t="shared" si="79"/>
        <v>355</v>
      </c>
      <c r="Q189" s="16">
        <f t="shared" si="79"/>
        <v>0</v>
      </c>
      <c r="R189" s="4">
        <f t="shared" si="79"/>
        <v>442</v>
      </c>
      <c r="S189" s="32">
        <f t="shared" si="79"/>
        <v>-1</v>
      </c>
      <c r="T189" s="26">
        <f t="shared" si="79"/>
        <v>73044</v>
      </c>
      <c r="U189" s="49">
        <f t="shared" si="79"/>
        <v>2041</v>
      </c>
      <c r="V189" s="4">
        <f t="shared" si="79"/>
        <v>0</v>
      </c>
      <c r="W189" s="50">
        <f t="shared" si="79"/>
        <v>1659</v>
      </c>
      <c r="X189" s="26">
        <f t="shared" si="79"/>
        <v>77540</v>
      </c>
    </row>
    <row r="190" spans="1:24" s="6" customFormat="1">
      <c r="A190" s="45"/>
      <c r="B190" s="7"/>
      <c r="C190" s="37"/>
      <c r="D190" s="17"/>
      <c r="E190" s="7"/>
      <c r="F190" s="7"/>
      <c r="G190" s="7"/>
      <c r="H190" s="7"/>
      <c r="I190" s="7"/>
      <c r="J190" s="7"/>
      <c r="K190" s="7"/>
      <c r="L190" s="7"/>
      <c r="M190" s="1"/>
      <c r="N190" s="3"/>
      <c r="O190" s="20"/>
      <c r="P190" s="3"/>
      <c r="Q190" s="3"/>
      <c r="S190" s="33"/>
    </row>
    <row r="191" spans="1:24" s="6" customFormat="1">
      <c r="A191" s="45"/>
      <c r="B191" s="7"/>
      <c r="C191" s="37"/>
      <c r="D191" s="17"/>
      <c r="E191" s="7"/>
      <c r="F191" s="7"/>
      <c r="G191" s="7"/>
      <c r="H191" s="7"/>
      <c r="I191" s="7"/>
      <c r="J191" s="7"/>
      <c r="K191" s="7"/>
      <c r="L191" s="7"/>
      <c r="M191" s="1"/>
      <c r="N191" s="3"/>
      <c r="O191" s="20"/>
      <c r="P191" s="3"/>
      <c r="Q191" s="3"/>
      <c r="S191" s="33"/>
    </row>
    <row r="192" spans="1:24" s="6" customFormat="1">
      <c r="A192" s="45"/>
      <c r="B192" s="7"/>
      <c r="C192" s="37"/>
      <c r="D192" s="17"/>
      <c r="E192" s="7"/>
      <c r="F192" s="7"/>
      <c r="G192" s="7"/>
      <c r="H192" s="7"/>
      <c r="I192" s="7"/>
      <c r="J192" s="7"/>
      <c r="K192" s="7"/>
      <c r="L192" s="7"/>
      <c r="M192" s="1"/>
      <c r="N192" s="3"/>
      <c r="O192" s="20"/>
      <c r="P192" s="3"/>
      <c r="Q192" s="3"/>
      <c r="S192" s="33"/>
    </row>
    <row r="193" spans="1:28" s="6" customFormat="1">
      <c r="A193" s="45"/>
      <c r="B193" s="7"/>
      <c r="C193" s="37"/>
      <c r="D193" s="17"/>
      <c r="E193" s="7"/>
      <c r="F193" s="7"/>
      <c r="G193" s="7"/>
      <c r="H193" s="7"/>
      <c r="I193" s="7"/>
      <c r="J193" s="7"/>
      <c r="K193" s="7"/>
      <c r="L193" s="7"/>
      <c r="M193" s="1"/>
      <c r="N193" s="3"/>
      <c r="O193" s="20"/>
      <c r="P193" s="3"/>
      <c r="Q193" s="3"/>
      <c r="S193" s="33"/>
    </row>
    <row r="194" spans="1:28" s="6" customFormat="1">
      <c r="A194" s="45"/>
      <c r="B194" s="7"/>
      <c r="C194" s="37"/>
      <c r="D194" s="17"/>
      <c r="E194" s="7"/>
      <c r="F194" s="7"/>
      <c r="G194" s="7"/>
      <c r="H194" s="7"/>
      <c r="I194" s="7"/>
      <c r="J194" s="7"/>
      <c r="K194" s="7"/>
      <c r="L194" s="7"/>
      <c r="M194" s="1"/>
      <c r="N194" s="3"/>
      <c r="O194" s="20"/>
      <c r="P194" s="3"/>
      <c r="Q194" s="3"/>
      <c r="S194" s="33"/>
    </row>
    <row r="195" spans="1:28" s="6" customFormat="1">
      <c r="A195" s="45"/>
      <c r="B195" s="7"/>
      <c r="C195" s="37"/>
      <c r="D195" s="17"/>
      <c r="E195" s="7"/>
      <c r="F195" s="7"/>
      <c r="G195" s="7"/>
      <c r="H195" s="7"/>
      <c r="I195" s="7"/>
      <c r="J195" s="7"/>
      <c r="K195" s="7"/>
      <c r="L195" s="7"/>
      <c r="M195" s="1"/>
      <c r="N195" s="3"/>
      <c r="O195" s="20"/>
      <c r="P195" s="3"/>
      <c r="Q195" s="3"/>
      <c r="S195" s="33"/>
    </row>
    <row r="196" spans="1:28" s="6" customFormat="1">
      <c r="A196" s="45"/>
      <c r="B196" s="7"/>
      <c r="C196" s="37"/>
      <c r="D196" s="17"/>
      <c r="E196" s="7"/>
      <c r="F196" s="7"/>
      <c r="G196" s="7"/>
      <c r="H196" s="7"/>
      <c r="I196" s="7"/>
      <c r="J196" s="7"/>
      <c r="K196" s="7"/>
      <c r="L196" s="7"/>
      <c r="M196" s="1"/>
      <c r="N196" s="3"/>
      <c r="O196" s="20"/>
      <c r="P196" s="3"/>
      <c r="Q196" s="3"/>
      <c r="S196" s="33"/>
    </row>
    <row r="197" spans="1:28" s="6" customFormat="1">
      <c r="A197" s="45"/>
      <c r="B197" s="7"/>
      <c r="C197" s="37"/>
      <c r="D197" s="17"/>
      <c r="E197" s="7"/>
      <c r="F197" s="7"/>
      <c r="G197" s="7"/>
      <c r="H197" s="7"/>
      <c r="I197" s="7"/>
      <c r="J197" s="7"/>
      <c r="K197" s="7"/>
      <c r="L197" s="7"/>
      <c r="M197" s="1"/>
      <c r="N197" s="3"/>
      <c r="O197" s="20"/>
      <c r="P197" s="3"/>
      <c r="Q197" s="3"/>
      <c r="S197" s="33"/>
    </row>
    <row r="198" spans="1:28" s="6" customFormat="1">
      <c r="A198" s="45"/>
      <c r="B198" s="7"/>
      <c r="C198" s="37"/>
      <c r="D198" s="17"/>
      <c r="E198" s="7"/>
      <c r="F198" s="7"/>
      <c r="G198" s="7"/>
      <c r="H198" s="7"/>
      <c r="I198" s="7"/>
      <c r="J198" s="7"/>
      <c r="K198" s="7"/>
      <c r="L198" s="7"/>
      <c r="M198" s="1"/>
      <c r="N198" s="3"/>
      <c r="O198" s="20"/>
      <c r="P198" s="3"/>
      <c r="Q198" s="3"/>
      <c r="S198" s="33"/>
    </row>
    <row r="199" spans="1:28" s="6" customFormat="1">
      <c r="A199" s="45"/>
      <c r="B199" s="7"/>
      <c r="C199" s="37"/>
      <c r="D199" s="17"/>
      <c r="E199" s="7"/>
      <c r="F199" s="7"/>
      <c r="G199" s="7"/>
      <c r="H199" s="7"/>
      <c r="I199" s="7"/>
      <c r="J199" s="7"/>
      <c r="K199" s="7"/>
      <c r="L199" s="7"/>
      <c r="M199" s="1"/>
      <c r="N199" s="3"/>
      <c r="O199" s="20"/>
      <c r="P199" s="3"/>
      <c r="Q199" s="3"/>
      <c r="S199" s="33"/>
    </row>
    <row r="200" spans="1:28">
      <c r="A200" s="45"/>
      <c r="B200" s="8"/>
      <c r="C200" s="38"/>
      <c r="D200" s="18"/>
      <c r="E200" s="8"/>
      <c r="F200" s="8"/>
      <c r="G200" s="8"/>
      <c r="H200" s="8"/>
      <c r="I200" s="8"/>
      <c r="J200" s="8"/>
      <c r="K200" s="8"/>
      <c r="L200" s="8"/>
      <c r="M200" s="2"/>
      <c r="N200" s="9"/>
      <c r="O200" s="21"/>
      <c r="P200" s="9"/>
      <c r="Q200" s="9"/>
      <c r="R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>
      <c r="A201" s="45"/>
      <c r="B201" s="7"/>
      <c r="C201" s="37"/>
      <c r="E201" s="7"/>
      <c r="F201" s="7"/>
      <c r="G201" s="7"/>
      <c r="H201" s="7"/>
      <c r="I201" s="7"/>
      <c r="J201" s="7"/>
      <c r="K201" s="7"/>
      <c r="L201" s="7"/>
      <c r="M201" s="1"/>
    </row>
    <row r="202" spans="1:28">
      <c r="A202" s="45"/>
      <c r="B202" s="7"/>
      <c r="C202" s="37"/>
      <c r="E202" s="7"/>
      <c r="F202" s="7"/>
      <c r="G202" s="7"/>
      <c r="H202" s="7"/>
      <c r="I202" s="7"/>
      <c r="J202" s="7"/>
      <c r="K202" s="7"/>
      <c r="L202" s="7"/>
      <c r="M202" s="1"/>
    </row>
    <row r="203" spans="1:28">
      <c r="A203" s="45"/>
      <c r="B203" s="7"/>
      <c r="C203" s="37"/>
      <c r="E203" s="7"/>
      <c r="F203" s="7"/>
      <c r="G203" s="7"/>
      <c r="H203" s="7"/>
      <c r="I203" s="7"/>
      <c r="J203" s="7"/>
      <c r="K203" s="7"/>
      <c r="L203" s="7"/>
      <c r="M203" s="1"/>
    </row>
    <row r="204" spans="1:28">
      <c r="A204" s="45"/>
      <c r="B204" s="7"/>
      <c r="C204" s="37"/>
      <c r="E204" s="7"/>
      <c r="F204" s="7"/>
      <c r="G204" s="7"/>
      <c r="H204" s="7"/>
      <c r="I204" s="7"/>
      <c r="J204" s="7"/>
      <c r="K204" s="7"/>
      <c r="L204" s="7"/>
      <c r="M204" s="1"/>
    </row>
    <row r="205" spans="1:28">
      <c r="A205" s="45"/>
      <c r="B205" s="7"/>
      <c r="C205" s="37"/>
      <c r="E205" s="7"/>
      <c r="F205" s="7"/>
      <c r="G205" s="7"/>
      <c r="H205" s="7"/>
      <c r="I205" s="7"/>
      <c r="J205" s="7"/>
      <c r="K205" s="7"/>
      <c r="L205" s="7"/>
      <c r="M205" s="1"/>
    </row>
    <row r="206" spans="1:28">
      <c r="A206" s="45"/>
      <c r="B206" s="7"/>
      <c r="C206" s="37"/>
      <c r="E206" s="7"/>
      <c r="F206" s="7"/>
      <c r="G206" s="7"/>
      <c r="H206" s="7"/>
      <c r="I206" s="7"/>
      <c r="J206" s="7"/>
      <c r="K206" s="7"/>
      <c r="L206" s="7"/>
      <c r="M206" s="1"/>
    </row>
    <row r="207" spans="1:28">
      <c r="A207" s="45"/>
      <c r="B207" s="7"/>
      <c r="C207" s="37"/>
      <c r="E207" s="7"/>
      <c r="F207" s="7"/>
      <c r="G207" s="7"/>
      <c r="H207" s="7"/>
      <c r="I207" s="7"/>
      <c r="J207" s="7"/>
      <c r="K207" s="7"/>
      <c r="L207" s="7"/>
      <c r="M207" s="1"/>
    </row>
    <row r="208" spans="1:28">
      <c r="A208" s="45"/>
      <c r="B208" s="7"/>
      <c r="C208" s="37"/>
      <c r="E208" s="7"/>
      <c r="F208" s="7"/>
      <c r="G208" s="7"/>
      <c r="H208" s="7"/>
      <c r="I208" s="7"/>
      <c r="J208" s="7"/>
      <c r="K208" s="7"/>
      <c r="L208" s="7"/>
      <c r="M208" s="1"/>
    </row>
    <row r="209" spans="1:13">
      <c r="A209" s="45"/>
      <c r="B209" s="7"/>
      <c r="C209" s="37"/>
      <c r="E209" s="7"/>
      <c r="F209" s="7"/>
      <c r="G209" s="7"/>
      <c r="H209" s="7"/>
      <c r="I209" s="7"/>
      <c r="J209" s="7"/>
      <c r="K209" s="7"/>
      <c r="L209" s="7"/>
      <c r="M209" s="1"/>
    </row>
    <row r="210" spans="1:13">
      <c r="A210" s="45"/>
      <c r="B210" s="7"/>
      <c r="C210" s="37"/>
      <c r="E210" s="7"/>
      <c r="F210" s="7"/>
      <c r="G210" s="7"/>
      <c r="H210" s="7"/>
      <c r="I210" s="7"/>
      <c r="J210" s="7"/>
      <c r="K210" s="7"/>
      <c r="L210" s="7"/>
      <c r="M210" s="1"/>
    </row>
    <row r="211" spans="1:13">
      <c r="A211" s="45"/>
      <c r="B211" s="7"/>
      <c r="C211" s="37"/>
      <c r="E211" s="7"/>
      <c r="F211" s="7"/>
      <c r="G211" s="7"/>
      <c r="H211" s="7"/>
      <c r="I211" s="7"/>
      <c r="J211" s="7"/>
      <c r="K211" s="7"/>
      <c r="L211" s="7"/>
      <c r="M211" s="1"/>
    </row>
    <row r="212" spans="1:13">
      <c r="A212" s="45"/>
      <c r="B212" s="7"/>
      <c r="C212" s="37"/>
      <c r="E212" s="7"/>
      <c r="F212" s="7"/>
      <c r="G212" s="7"/>
      <c r="H212" s="7"/>
      <c r="I212" s="7"/>
      <c r="J212" s="7"/>
      <c r="K212" s="7"/>
      <c r="L212" s="7"/>
      <c r="M212" s="1"/>
    </row>
    <row r="213" spans="1:13">
      <c r="A213" s="45"/>
      <c r="B213" s="7"/>
      <c r="C213" s="37"/>
      <c r="E213" s="7"/>
      <c r="F213" s="7"/>
      <c r="G213" s="7"/>
      <c r="H213" s="7"/>
      <c r="I213" s="7"/>
      <c r="J213" s="7"/>
      <c r="K213" s="7"/>
      <c r="L213" s="7"/>
      <c r="M213" s="1"/>
    </row>
    <row r="214" spans="1:13">
      <c r="A214" s="45"/>
      <c r="B214" s="7"/>
      <c r="C214" s="37"/>
      <c r="E214" s="7"/>
      <c r="F214" s="7"/>
      <c r="G214" s="7"/>
      <c r="H214" s="7"/>
      <c r="I214" s="7"/>
      <c r="J214" s="7"/>
      <c r="K214" s="7"/>
      <c r="L214" s="7"/>
      <c r="M214" s="1"/>
    </row>
    <row r="215" spans="1:13">
      <c r="A215" s="45"/>
      <c r="B215" s="7"/>
      <c r="C215" s="37"/>
      <c r="E215" s="7"/>
      <c r="F215" s="7"/>
      <c r="G215" s="7"/>
      <c r="H215" s="7"/>
      <c r="I215" s="7"/>
      <c r="J215" s="7"/>
      <c r="K215" s="7"/>
      <c r="L215" s="7"/>
      <c r="M215" s="1"/>
    </row>
    <row r="216" spans="1:13">
      <c r="A216" s="45"/>
      <c r="B216" s="7"/>
      <c r="C216" s="37"/>
      <c r="E216" s="7"/>
      <c r="F216" s="7"/>
      <c r="G216" s="7"/>
      <c r="H216" s="7"/>
      <c r="I216" s="7"/>
      <c r="J216" s="7"/>
      <c r="K216" s="7"/>
      <c r="L216" s="7"/>
      <c r="M216" s="1"/>
    </row>
    <row r="217" spans="1:13">
      <c r="A217" s="45"/>
      <c r="B217" s="7"/>
      <c r="C217" s="37"/>
      <c r="E217" s="7"/>
      <c r="F217" s="7"/>
      <c r="G217" s="7"/>
      <c r="H217" s="7"/>
      <c r="I217" s="7"/>
      <c r="J217" s="7"/>
      <c r="K217" s="7"/>
      <c r="L217" s="7"/>
      <c r="M217" s="1"/>
    </row>
    <row r="218" spans="1:13">
      <c r="A218" s="45"/>
      <c r="B218" s="7"/>
      <c r="C218" s="37"/>
      <c r="E218" s="7"/>
      <c r="F218" s="7"/>
      <c r="G218" s="7"/>
      <c r="H218" s="7"/>
      <c r="I218" s="7"/>
      <c r="J218" s="7"/>
      <c r="K218" s="7"/>
      <c r="L218" s="7"/>
      <c r="M218" s="1"/>
    </row>
    <row r="219" spans="1:13">
      <c r="A219" s="45"/>
      <c r="B219" s="7"/>
      <c r="C219" s="37"/>
      <c r="E219" s="7"/>
      <c r="F219" s="7"/>
      <c r="G219" s="7"/>
      <c r="H219" s="7"/>
      <c r="I219" s="7"/>
      <c r="J219" s="7"/>
      <c r="K219" s="7"/>
      <c r="L219" s="7"/>
      <c r="M219" s="1"/>
    </row>
    <row r="220" spans="1:13">
      <c r="A220" s="45"/>
      <c r="B220" s="7"/>
      <c r="C220" s="37"/>
      <c r="E220" s="7"/>
      <c r="F220" s="7"/>
      <c r="G220" s="7"/>
      <c r="H220" s="7"/>
      <c r="I220" s="7"/>
      <c r="J220" s="7"/>
      <c r="K220" s="7"/>
      <c r="L220" s="7"/>
      <c r="M220" s="1"/>
    </row>
    <row r="221" spans="1:13">
      <c r="A221" s="45"/>
      <c r="B221" s="7"/>
      <c r="C221" s="37"/>
      <c r="E221" s="7"/>
      <c r="F221" s="7"/>
      <c r="G221" s="7"/>
      <c r="H221" s="7"/>
      <c r="I221" s="7"/>
      <c r="J221" s="7"/>
      <c r="K221" s="7"/>
      <c r="L221" s="7"/>
      <c r="M221" s="1"/>
    </row>
    <row r="222" spans="1:13">
      <c r="A222" s="45"/>
      <c r="B222" s="7"/>
      <c r="C222" s="37"/>
      <c r="E222" s="7"/>
      <c r="F222" s="7"/>
      <c r="G222" s="7"/>
      <c r="H222" s="7"/>
      <c r="I222" s="7"/>
      <c r="J222" s="7"/>
      <c r="K222" s="7"/>
      <c r="L222" s="7"/>
      <c r="M222" s="1"/>
    </row>
    <row r="223" spans="1:13">
      <c r="A223" s="45"/>
      <c r="B223" s="7"/>
      <c r="C223" s="37"/>
      <c r="E223" s="7"/>
      <c r="F223" s="7"/>
      <c r="G223" s="7"/>
      <c r="H223" s="7"/>
      <c r="I223" s="7"/>
      <c r="J223" s="7"/>
      <c r="K223" s="7"/>
      <c r="L223" s="7"/>
      <c r="M223" s="1"/>
    </row>
    <row r="224" spans="1:13">
      <c r="A224" s="45"/>
      <c r="B224" s="7"/>
      <c r="C224" s="37"/>
      <c r="E224" s="7"/>
      <c r="F224" s="7"/>
      <c r="G224" s="7"/>
      <c r="H224" s="7"/>
      <c r="I224" s="7"/>
      <c r="J224" s="7"/>
      <c r="K224" s="7"/>
      <c r="L224" s="7"/>
      <c r="M224" s="1"/>
    </row>
    <row r="225" spans="1:28">
      <c r="A225" s="45"/>
      <c r="B225" s="7"/>
      <c r="C225" s="37"/>
      <c r="E225" s="7"/>
      <c r="F225" s="7"/>
      <c r="G225" s="7"/>
      <c r="H225" s="7"/>
      <c r="I225" s="7"/>
      <c r="J225" s="7"/>
      <c r="K225" s="7"/>
      <c r="L225" s="7"/>
      <c r="M225" s="1"/>
    </row>
    <row r="226" spans="1:28">
      <c r="A226" s="45"/>
      <c r="B226" s="7"/>
      <c r="C226" s="37"/>
      <c r="E226" s="7"/>
      <c r="F226" s="7"/>
      <c r="G226" s="7"/>
      <c r="H226" s="7"/>
      <c r="I226" s="7"/>
      <c r="J226" s="7"/>
      <c r="K226" s="7"/>
      <c r="L226" s="7"/>
      <c r="M226" s="1"/>
    </row>
    <row r="227" spans="1:28">
      <c r="A227" s="45"/>
      <c r="B227" s="7"/>
      <c r="C227" s="37"/>
      <c r="E227" s="7"/>
      <c r="F227" s="7"/>
      <c r="G227" s="7"/>
      <c r="H227" s="7"/>
      <c r="I227" s="7"/>
      <c r="J227" s="7"/>
      <c r="K227" s="7"/>
      <c r="L227" s="7"/>
      <c r="M227" s="1"/>
    </row>
    <row r="228" spans="1:28">
      <c r="A228" s="45"/>
      <c r="B228" s="7"/>
      <c r="C228" s="37"/>
      <c r="E228" s="7"/>
      <c r="F228" s="7"/>
      <c r="G228" s="7"/>
      <c r="H228" s="7"/>
      <c r="I228" s="7"/>
      <c r="J228" s="7"/>
      <c r="K228" s="7"/>
      <c r="L228" s="7"/>
      <c r="M228" s="1"/>
    </row>
    <row r="229" spans="1:28">
      <c r="A229" s="45"/>
      <c r="B229" s="7"/>
      <c r="C229" s="37"/>
      <c r="E229" s="7"/>
      <c r="F229" s="7"/>
      <c r="G229" s="7"/>
      <c r="H229" s="7"/>
      <c r="I229" s="7"/>
      <c r="J229" s="7"/>
      <c r="K229" s="7"/>
      <c r="L229" s="7"/>
      <c r="M229" s="1"/>
    </row>
    <row r="230" spans="1:28">
      <c r="A230" s="45"/>
      <c r="B230" s="7"/>
      <c r="C230" s="37"/>
      <c r="E230" s="7"/>
      <c r="F230" s="7"/>
      <c r="G230" s="7"/>
      <c r="H230" s="7"/>
      <c r="I230" s="7"/>
      <c r="J230" s="7"/>
      <c r="K230" s="7"/>
      <c r="L230" s="7"/>
      <c r="M230" s="1"/>
    </row>
    <row r="231" spans="1:28">
      <c r="A231" s="45"/>
      <c r="B231" s="7"/>
      <c r="C231" s="37"/>
      <c r="E231" s="7"/>
      <c r="F231" s="7"/>
      <c r="G231" s="7"/>
      <c r="H231" s="7"/>
      <c r="I231" s="7"/>
      <c r="J231" s="7"/>
      <c r="K231" s="7"/>
      <c r="L231" s="7"/>
      <c r="M231" s="1"/>
    </row>
    <row r="232" spans="1:28">
      <c r="A232" s="45"/>
      <c r="B232" s="7"/>
      <c r="C232" s="37"/>
      <c r="E232" s="7"/>
      <c r="F232" s="7"/>
      <c r="G232" s="7"/>
      <c r="H232" s="7"/>
      <c r="I232" s="7"/>
      <c r="J232" s="7"/>
      <c r="K232" s="7"/>
      <c r="L232" s="7"/>
      <c r="M232" s="1"/>
    </row>
    <row r="233" spans="1:28">
      <c r="A233" s="46"/>
      <c r="B233" s="8"/>
      <c r="C233" s="38"/>
      <c r="D233" s="18"/>
      <c r="E233" s="8"/>
      <c r="F233" s="8"/>
      <c r="G233" s="8"/>
      <c r="H233" s="8"/>
      <c r="I233" s="8"/>
      <c r="J233" s="8"/>
      <c r="K233" s="8"/>
      <c r="L233" s="8"/>
      <c r="M233" s="2"/>
      <c r="N233" s="9"/>
      <c r="O233" s="21"/>
      <c r="P233" s="9"/>
      <c r="Q233" s="9"/>
    </row>
    <row r="234" spans="1:28">
      <c r="A234" s="45"/>
      <c r="B234" s="7"/>
      <c r="C234" s="37"/>
      <c r="E234" s="7"/>
      <c r="F234" s="7"/>
      <c r="G234" s="7"/>
      <c r="H234" s="7"/>
      <c r="I234" s="7"/>
      <c r="J234" s="7"/>
      <c r="K234" s="7"/>
      <c r="L234" s="7"/>
      <c r="M234" s="1"/>
    </row>
    <row r="235" spans="1:28" s="9" customFormat="1">
      <c r="A235" s="45"/>
      <c r="B235" s="7"/>
      <c r="C235" s="37"/>
      <c r="D235" s="17"/>
      <c r="E235" s="7"/>
      <c r="F235" s="7"/>
      <c r="G235" s="7"/>
      <c r="H235" s="7"/>
      <c r="I235" s="7"/>
      <c r="J235" s="7"/>
      <c r="K235" s="7"/>
      <c r="L235" s="7"/>
      <c r="M235" s="1"/>
      <c r="N235" s="3"/>
      <c r="O235" s="20"/>
      <c r="P235" s="3"/>
      <c r="Q235" s="3"/>
      <c r="R235" s="3"/>
      <c r="S235" s="3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>
      <c r="A236" s="45"/>
      <c r="B236" s="7"/>
      <c r="C236" s="37"/>
      <c r="E236" s="7"/>
      <c r="F236" s="7"/>
      <c r="G236" s="7"/>
      <c r="H236" s="7"/>
      <c r="I236" s="7"/>
      <c r="J236" s="7"/>
      <c r="K236" s="7"/>
      <c r="L236" s="7"/>
      <c r="M236" s="1"/>
      <c r="R236" s="9"/>
      <c r="S236" s="34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>
      <c r="A237" s="45"/>
      <c r="B237" s="7"/>
      <c r="C237" s="37"/>
      <c r="E237" s="7"/>
      <c r="F237" s="7"/>
      <c r="G237" s="7"/>
      <c r="H237" s="7"/>
      <c r="I237" s="7"/>
      <c r="J237" s="7"/>
      <c r="K237" s="7"/>
      <c r="L237" s="7"/>
      <c r="M237" s="1"/>
    </row>
    <row r="238" spans="1:28">
      <c r="A238" s="45"/>
      <c r="B238" s="8"/>
      <c r="C238" s="38"/>
      <c r="D238" s="18"/>
      <c r="E238" s="8"/>
      <c r="F238" s="8"/>
      <c r="G238" s="8"/>
      <c r="H238" s="8"/>
      <c r="I238" s="8"/>
      <c r="J238" s="8"/>
      <c r="K238" s="8"/>
      <c r="L238" s="8"/>
      <c r="M238" s="2"/>
      <c r="N238" s="9"/>
      <c r="O238" s="21"/>
      <c r="P238" s="9"/>
      <c r="Q238" s="9"/>
    </row>
    <row r="239" spans="1:28">
      <c r="A239" s="45"/>
      <c r="B239" s="8"/>
      <c r="C239" s="38"/>
      <c r="D239" s="18"/>
      <c r="E239" s="8"/>
      <c r="F239" s="8"/>
      <c r="G239" s="8"/>
      <c r="H239" s="8"/>
      <c r="I239" s="8"/>
      <c r="J239" s="8"/>
      <c r="K239" s="8"/>
      <c r="L239" s="8"/>
      <c r="M239" s="2"/>
      <c r="N239" s="9"/>
      <c r="O239" s="21"/>
      <c r="P239" s="9"/>
      <c r="Q239" s="9"/>
    </row>
    <row r="240" spans="1:28">
      <c r="A240" s="45"/>
      <c r="B240" s="8"/>
      <c r="C240" s="38"/>
      <c r="D240" s="18"/>
      <c r="E240" s="8"/>
      <c r="F240" s="8"/>
      <c r="G240" s="8"/>
      <c r="H240" s="8"/>
      <c r="I240" s="8"/>
      <c r="J240" s="8"/>
      <c r="K240" s="8"/>
      <c r="L240" s="8"/>
      <c r="M240" s="2"/>
      <c r="N240" s="9"/>
      <c r="O240" s="21"/>
      <c r="P240" s="9"/>
      <c r="Q240" s="9"/>
    </row>
    <row r="241" spans="13:17">
      <c r="M241" s="1"/>
      <c r="N241" s="1"/>
      <c r="P241" s="1"/>
      <c r="Q241" s="1"/>
    </row>
  </sheetData>
  <sortState ref="A3:X126">
    <sortCondition ref="A2"/>
  </sortState>
  <mergeCells count="1">
    <mergeCell ref="A1:X1"/>
  </mergeCells>
  <phoneticPr fontId="3" type="noConversion"/>
  <pageMargins left="7.874015748031496E-2" right="7.874015748031496E-2" top="0.19685039370078741" bottom="0.39370078740157483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10711 (2)</vt:lpstr>
      <vt:lpstr>'10711 (2)'!Print_Titles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2018-11-30T01:33:17Z</cp:lastPrinted>
  <dcterms:created xsi:type="dcterms:W3CDTF">2013-07-15T00:35:39Z</dcterms:created>
  <dcterms:modified xsi:type="dcterms:W3CDTF">2018-11-30T01:49:00Z</dcterms:modified>
</cp:coreProperties>
</file>