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\107上\鐘點代課費\"/>
    </mc:Choice>
  </mc:AlternateContent>
  <bookViews>
    <workbookView xWindow="240" yWindow="120" windowWidth="14616" windowHeight="7200" activeTab="1"/>
  </bookViews>
  <sheets>
    <sheet name="10801" sheetId="4" r:id="rId1"/>
    <sheet name="10801 (3)" sheetId="7" r:id="rId2"/>
  </sheets>
  <definedNames>
    <definedName name="_xlnm.Print_Titles" localSheetId="0">'10801'!$1:$2</definedName>
    <definedName name="_xlnm.Print_Titles" localSheetId="1">'10801 (3)'!$1:$2</definedName>
  </definedNames>
  <calcPr calcId="162913"/>
</workbook>
</file>

<file path=xl/calcChain.xml><?xml version="1.0" encoding="utf-8"?>
<calcChain xmlns="http://schemas.openxmlformats.org/spreadsheetml/2006/main">
  <c r="W55" i="7" l="1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2" i="7"/>
  <c r="V52" i="7"/>
  <c r="U52" i="7"/>
  <c r="T52" i="7"/>
  <c r="S52" i="7"/>
  <c r="R52" i="7"/>
  <c r="Q52" i="7"/>
  <c r="P52" i="7"/>
  <c r="O52" i="7"/>
  <c r="N52" i="7"/>
  <c r="W50" i="7"/>
  <c r="V50" i="7"/>
  <c r="U50" i="7"/>
  <c r="T50" i="7"/>
  <c r="S50" i="7"/>
  <c r="R50" i="7"/>
  <c r="Q50" i="7"/>
  <c r="P50" i="7"/>
  <c r="O50" i="7"/>
  <c r="N50" i="7"/>
  <c r="W48" i="7"/>
  <c r="V48" i="7"/>
  <c r="U48" i="7"/>
  <c r="T48" i="7"/>
  <c r="S48" i="7"/>
  <c r="R48" i="7"/>
  <c r="Q48" i="7"/>
  <c r="P48" i="7"/>
  <c r="O48" i="7"/>
  <c r="N48" i="7"/>
  <c r="W44" i="7"/>
  <c r="V44" i="7"/>
  <c r="U44" i="7"/>
  <c r="T44" i="7"/>
  <c r="S44" i="7"/>
  <c r="R44" i="7"/>
  <c r="Q44" i="7"/>
  <c r="P44" i="7"/>
  <c r="O44" i="7"/>
  <c r="N44" i="7"/>
  <c r="W42" i="7"/>
  <c r="V42" i="7"/>
  <c r="U42" i="7"/>
  <c r="T42" i="7"/>
  <c r="S42" i="7"/>
  <c r="R42" i="7"/>
  <c r="Q42" i="7"/>
  <c r="P42" i="7"/>
  <c r="O42" i="7"/>
  <c r="N42" i="7"/>
  <c r="W39" i="7"/>
  <c r="V39" i="7"/>
  <c r="U39" i="7"/>
  <c r="T39" i="7"/>
  <c r="S39" i="7"/>
  <c r="R39" i="7"/>
  <c r="Q39" i="7"/>
  <c r="P39" i="7"/>
  <c r="O39" i="7"/>
  <c r="N39" i="7"/>
  <c r="W37" i="7"/>
  <c r="V37" i="7"/>
  <c r="U37" i="7"/>
  <c r="T37" i="7"/>
  <c r="S37" i="7"/>
  <c r="R37" i="7"/>
  <c r="Q37" i="7"/>
  <c r="P37" i="7"/>
  <c r="O37" i="7"/>
  <c r="N37" i="7"/>
  <c r="W31" i="7"/>
  <c r="V31" i="7"/>
  <c r="U31" i="7"/>
  <c r="T31" i="7"/>
  <c r="S31" i="7"/>
  <c r="R31" i="7"/>
  <c r="Q31" i="7"/>
  <c r="P31" i="7"/>
  <c r="O31" i="7"/>
  <c r="N31" i="7"/>
  <c r="W29" i="7"/>
  <c r="V29" i="7"/>
  <c r="U29" i="7"/>
  <c r="T29" i="7"/>
  <c r="S29" i="7"/>
  <c r="R29" i="7"/>
  <c r="Q29" i="7"/>
  <c r="P29" i="7"/>
  <c r="O29" i="7"/>
  <c r="N29" i="7"/>
  <c r="W27" i="7"/>
  <c r="V27" i="7"/>
  <c r="U27" i="7"/>
  <c r="T27" i="7"/>
  <c r="S27" i="7"/>
  <c r="R27" i="7"/>
  <c r="Q27" i="7"/>
  <c r="P27" i="7"/>
  <c r="O27" i="7"/>
  <c r="N27" i="7"/>
  <c r="W25" i="7"/>
  <c r="V25" i="7"/>
  <c r="U25" i="7"/>
  <c r="T25" i="7"/>
  <c r="S25" i="7"/>
  <c r="R25" i="7"/>
  <c r="Q25" i="7"/>
  <c r="P25" i="7"/>
  <c r="O25" i="7"/>
  <c r="N25" i="7"/>
  <c r="W23" i="7"/>
  <c r="V23" i="7"/>
  <c r="U23" i="7"/>
  <c r="T23" i="7"/>
  <c r="S23" i="7"/>
  <c r="R23" i="7"/>
  <c r="Q23" i="7"/>
  <c r="P23" i="7"/>
  <c r="O23" i="7"/>
  <c r="N23" i="7"/>
  <c r="W21" i="7"/>
  <c r="V21" i="7"/>
  <c r="U21" i="7"/>
  <c r="T21" i="7"/>
  <c r="S21" i="7"/>
  <c r="R21" i="7"/>
  <c r="Q21" i="7"/>
  <c r="P21" i="7"/>
  <c r="O21" i="7"/>
  <c r="N21" i="7"/>
  <c r="W19" i="7"/>
  <c r="V19" i="7"/>
  <c r="U19" i="7"/>
  <c r="T19" i="7"/>
  <c r="S19" i="7"/>
  <c r="R19" i="7"/>
  <c r="Q19" i="7"/>
  <c r="P19" i="7"/>
  <c r="O19" i="7"/>
  <c r="N19" i="7"/>
  <c r="W17" i="7"/>
  <c r="V17" i="7"/>
  <c r="U17" i="7"/>
  <c r="T17" i="7"/>
  <c r="S17" i="7"/>
  <c r="R17" i="7"/>
  <c r="Q17" i="7"/>
  <c r="P17" i="7"/>
  <c r="O17" i="7"/>
  <c r="N17" i="7"/>
  <c r="W15" i="7"/>
  <c r="V15" i="7"/>
  <c r="U15" i="7"/>
  <c r="T15" i="7"/>
  <c r="S15" i="7"/>
  <c r="R15" i="7"/>
  <c r="Q15" i="7"/>
  <c r="P15" i="7"/>
  <c r="O15" i="7"/>
  <c r="N15" i="7"/>
  <c r="W12" i="7"/>
  <c r="V12" i="7"/>
  <c r="U12" i="7"/>
  <c r="T12" i="7"/>
  <c r="S12" i="7"/>
  <c r="R12" i="7"/>
  <c r="Q12" i="7"/>
  <c r="P12" i="7"/>
  <c r="O12" i="7"/>
  <c r="N12" i="7"/>
  <c r="W10" i="7"/>
  <c r="V10" i="7"/>
  <c r="U10" i="7"/>
  <c r="T10" i="7"/>
  <c r="S10" i="7"/>
  <c r="R10" i="7"/>
  <c r="Q10" i="7"/>
  <c r="P10" i="7"/>
  <c r="O10" i="7"/>
  <c r="N10" i="7"/>
  <c r="W8" i="7"/>
  <c r="V8" i="7"/>
  <c r="U8" i="7"/>
  <c r="T8" i="7"/>
  <c r="S8" i="7"/>
  <c r="R8" i="7"/>
  <c r="Q8" i="7"/>
  <c r="P8" i="7"/>
  <c r="O8" i="7"/>
  <c r="N8" i="7"/>
  <c r="W6" i="7"/>
  <c r="V6" i="7"/>
  <c r="U6" i="7"/>
  <c r="T6" i="7"/>
  <c r="S6" i="7"/>
  <c r="R6" i="7"/>
  <c r="Q6" i="7"/>
  <c r="P6" i="7"/>
  <c r="O6" i="7"/>
  <c r="N6" i="7"/>
  <c r="W4" i="7"/>
  <c r="V4" i="7"/>
  <c r="U4" i="7"/>
  <c r="T4" i="7"/>
  <c r="S4" i="7"/>
  <c r="R4" i="7"/>
  <c r="Q4" i="7"/>
  <c r="P4" i="7"/>
  <c r="O4" i="7"/>
  <c r="N4" i="7"/>
  <c r="M41" i="7"/>
  <c r="N41" i="7" s="1"/>
  <c r="O41" i="7" s="1"/>
  <c r="S41" i="7" s="1"/>
  <c r="M5" i="7"/>
  <c r="N5" i="7" s="1"/>
  <c r="O5" i="7" s="1"/>
  <c r="M51" i="7"/>
  <c r="N51" i="7" s="1"/>
  <c r="O51" i="7" s="1"/>
  <c r="M49" i="7"/>
  <c r="N49" i="7" s="1"/>
  <c r="O49" i="7" s="1"/>
  <c r="M18" i="7"/>
  <c r="N18" i="7" s="1"/>
  <c r="O18" i="7" s="1"/>
  <c r="M9" i="7"/>
  <c r="N9" i="7" s="1"/>
  <c r="O9" i="7" s="1"/>
  <c r="M7" i="7"/>
  <c r="N7" i="7" s="1"/>
  <c r="O7" i="7" s="1"/>
  <c r="W7" i="7" s="1"/>
  <c r="M30" i="7"/>
  <c r="N30" i="7" s="1"/>
  <c r="O30" i="7" s="1"/>
  <c r="M11" i="7"/>
  <c r="N11" i="7" s="1"/>
  <c r="O11" i="7" s="1"/>
  <c r="N47" i="7"/>
  <c r="O47" i="7" s="1"/>
  <c r="M47" i="7"/>
  <c r="M46" i="7"/>
  <c r="N46" i="7" s="1"/>
  <c r="O46" i="7" s="1"/>
  <c r="M45" i="7"/>
  <c r="N45" i="7" s="1"/>
  <c r="O45" i="7" s="1"/>
  <c r="M22" i="7"/>
  <c r="N22" i="7" s="1"/>
  <c r="O22" i="7" s="1"/>
  <c r="M24" i="7"/>
  <c r="N24" i="7" s="1"/>
  <c r="O24" i="7" s="1"/>
  <c r="N26" i="7"/>
  <c r="O26" i="7" s="1"/>
  <c r="W26" i="7" s="1"/>
  <c r="M26" i="7"/>
  <c r="M53" i="7"/>
  <c r="N53" i="7" s="1"/>
  <c r="O53" i="7" s="1"/>
  <c r="M43" i="7"/>
  <c r="N43" i="7" s="1"/>
  <c r="O43" i="7" s="1"/>
  <c r="M20" i="7"/>
  <c r="N20" i="7" s="1"/>
  <c r="O20" i="7" s="1"/>
  <c r="M3" i="7"/>
  <c r="N3" i="7" s="1"/>
  <c r="O3" i="7" s="1"/>
  <c r="M38" i="7"/>
  <c r="N38" i="7" s="1"/>
  <c r="O38" i="7" s="1"/>
  <c r="M28" i="7"/>
  <c r="N28" i="7" s="1"/>
  <c r="O28" i="7" s="1"/>
  <c r="N14" i="7"/>
  <c r="O14" i="7" s="1"/>
  <c r="M14" i="7"/>
  <c r="M13" i="7"/>
  <c r="N13" i="7" s="1"/>
  <c r="O13" i="7" s="1"/>
  <c r="M40" i="7"/>
  <c r="N40" i="7" s="1"/>
  <c r="O40" i="7" s="1"/>
  <c r="M16" i="7"/>
  <c r="N36" i="7"/>
  <c r="O36" i="7" s="1"/>
  <c r="N35" i="7"/>
  <c r="O35" i="7" s="1"/>
  <c r="N34" i="7"/>
  <c r="O34" i="7" s="1"/>
  <c r="N33" i="7"/>
  <c r="O33" i="7" s="1"/>
  <c r="N32" i="7"/>
  <c r="W41" i="7" l="1"/>
  <c r="S53" i="7"/>
  <c r="W53" i="7"/>
  <c r="W9" i="7"/>
  <c r="S9" i="7"/>
  <c r="W36" i="7"/>
  <c r="S36" i="7"/>
  <c r="W47" i="7"/>
  <c r="S47" i="7"/>
  <c r="W11" i="7"/>
  <c r="S11" i="7"/>
  <c r="W49" i="7"/>
  <c r="S49" i="7"/>
  <c r="W14" i="7"/>
  <c r="S14" i="7"/>
  <c r="W35" i="7"/>
  <c r="S35" i="7"/>
  <c r="S51" i="7"/>
  <c r="W51" i="7"/>
  <c r="W46" i="7"/>
  <c r="S46" i="7"/>
  <c r="W38" i="7"/>
  <c r="S38" i="7"/>
  <c r="W40" i="7"/>
  <c r="S40" i="7"/>
  <c r="W43" i="7"/>
  <c r="S43" i="7"/>
  <c r="W34" i="7"/>
  <c r="S34" i="7"/>
  <c r="W28" i="7"/>
  <c r="S28" i="7"/>
  <c r="W3" i="7"/>
  <c r="S3" i="7"/>
  <c r="W18" i="7"/>
  <c r="S18" i="7"/>
  <c r="W20" i="7"/>
  <c r="S20" i="7"/>
  <c r="W24" i="7"/>
  <c r="S24" i="7"/>
  <c r="S30" i="7"/>
  <c r="W30" i="7"/>
  <c r="W13" i="7"/>
  <c r="S13" i="7"/>
  <c r="S22" i="7"/>
  <c r="W22" i="7"/>
  <c r="W5" i="7"/>
  <c r="S5" i="7"/>
  <c r="W33" i="7"/>
  <c r="S33" i="7"/>
  <c r="S45" i="7"/>
  <c r="W45" i="7"/>
  <c r="N16" i="7"/>
  <c r="O16" i="7" s="1"/>
  <c r="O32" i="7"/>
  <c r="S26" i="7"/>
  <c r="S7" i="7"/>
  <c r="N32" i="4"/>
  <c r="N33" i="4"/>
  <c r="M32" i="4"/>
  <c r="M33" i="4"/>
  <c r="W16" i="7" l="1"/>
  <c r="S16" i="7"/>
  <c r="W32" i="7"/>
  <c r="S32" i="7"/>
  <c r="M15" i="4" l="1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O15" i="4" l="1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W17" i="4" l="1"/>
  <c r="S17" i="4"/>
  <c r="S16" i="4"/>
  <c r="W16" i="4"/>
  <c r="W31" i="4"/>
  <c r="S31" i="4"/>
  <c r="W15" i="4"/>
  <c r="S15" i="4"/>
  <c r="S30" i="4"/>
  <c r="W30" i="4"/>
  <c r="S22" i="4"/>
  <c r="W22" i="4"/>
  <c r="W29" i="4"/>
  <c r="S29" i="4"/>
  <c r="W21" i="4"/>
  <c r="S21" i="4"/>
  <c r="W28" i="4"/>
  <c r="S28" i="4"/>
  <c r="W20" i="4"/>
  <c r="S20" i="4"/>
  <c r="W27" i="4"/>
  <c r="S27" i="4"/>
  <c r="W19" i="4"/>
  <c r="S19" i="4"/>
  <c r="W26" i="4"/>
  <c r="S26" i="4"/>
  <c r="W18" i="4"/>
  <c r="S18" i="4"/>
  <c r="S25" i="4"/>
  <c r="W25" i="4"/>
  <c r="W24" i="4"/>
  <c r="S24" i="4"/>
  <c r="W23" i="4"/>
  <c r="S23" i="4"/>
  <c r="M8" i="4"/>
  <c r="N7" i="4" l="1"/>
  <c r="O7" i="4" s="1"/>
  <c r="N4" i="4"/>
  <c r="O4" i="4" s="1"/>
  <c r="N5" i="4"/>
  <c r="O5" i="4" s="1"/>
  <c r="N6" i="4"/>
  <c r="O6" i="4" s="1"/>
  <c r="N8" i="4"/>
  <c r="O8" i="4" s="1"/>
  <c r="M9" i="4"/>
  <c r="N9" i="4" s="1"/>
  <c r="O9" i="4" s="1"/>
  <c r="M10" i="4"/>
  <c r="N10" i="4" s="1"/>
  <c r="O10" i="4" s="1"/>
  <c r="M11" i="4"/>
  <c r="N11" i="4" s="1"/>
  <c r="O11" i="4" s="1"/>
  <c r="M12" i="4"/>
  <c r="N12" i="4" s="1"/>
  <c r="O12" i="4" s="1"/>
  <c r="M13" i="4"/>
  <c r="N13" i="4" s="1"/>
  <c r="O13" i="4" s="1"/>
  <c r="M14" i="4"/>
  <c r="N14" i="4" s="1"/>
  <c r="O14" i="4" s="1"/>
  <c r="W10" i="4" l="1"/>
  <c r="S10" i="4"/>
  <c r="S12" i="4"/>
  <c r="W12" i="4"/>
  <c r="W9" i="4"/>
  <c r="S9" i="4"/>
  <c r="W14" i="4"/>
  <c r="S14" i="4"/>
  <c r="W8" i="4"/>
  <c r="S8" i="4"/>
  <c r="S11" i="4"/>
  <c r="W11" i="4"/>
  <c r="W7" i="4"/>
  <c r="S7" i="4"/>
  <c r="W13" i="4"/>
  <c r="S13" i="4"/>
  <c r="S6" i="4"/>
  <c r="W6" i="4"/>
  <c r="W5" i="4"/>
  <c r="S5" i="4"/>
  <c r="W4" i="4"/>
  <c r="S4" i="4"/>
  <c r="P35" i="4"/>
  <c r="Q35" i="4"/>
  <c r="R35" i="4"/>
  <c r="T35" i="4"/>
  <c r="U35" i="4"/>
  <c r="V35" i="4"/>
  <c r="N3" i="4" l="1"/>
  <c r="O3" i="4" s="1"/>
  <c r="S3" i="4" l="1"/>
  <c r="W3" i="4"/>
  <c r="N35" i="4" l="1"/>
  <c r="M35" i="4"/>
  <c r="S35" i="4" l="1"/>
  <c r="W35" i="4"/>
  <c r="O35" i="4"/>
</calcChain>
</file>

<file path=xl/sharedStrings.xml><?xml version="1.0" encoding="utf-8"?>
<sst xmlns="http://schemas.openxmlformats.org/spreadsheetml/2006/main" count="314" uniqueCount="110">
  <si>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</si>
  <si>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</si>
  <si>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</si>
  <si>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</si>
  <si>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</si>
  <si>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</si>
  <si>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</si>
  <si>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</si>
  <si>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</si>
  <si>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</si>
  <si>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</si>
  <si>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</si>
  <si>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</si>
  <si>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</si>
  <si>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</si>
  <si>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</si>
  <si>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</si>
  <si>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本項合計</t>
    <phoneticPr fontId="3" type="noConversion"/>
  </si>
  <si>
    <t>導師時間</t>
    <phoneticPr fontId="3" type="noConversion"/>
  </si>
  <si>
    <t>實領金額</t>
    <phoneticPr fontId="4" type="noConversion"/>
  </si>
  <si>
    <t>臺南市北區文元國小年108年1月份鐘點代課費印領清冊</t>
    <phoneticPr fontId="4" type="noConversion"/>
  </si>
  <si>
    <t>黃湘君</t>
    <phoneticPr fontId="3" type="noConversion"/>
  </si>
  <si>
    <t>病假</t>
    <phoneticPr fontId="3" type="noConversion"/>
  </si>
  <si>
    <t>董秀珍</t>
    <phoneticPr fontId="3" type="noConversion"/>
  </si>
  <si>
    <t>董秀珍</t>
    <phoneticPr fontId="3" type="noConversion"/>
  </si>
  <si>
    <t>董秀珍</t>
    <phoneticPr fontId="3" type="noConversion"/>
  </si>
  <si>
    <t>病假</t>
    <phoneticPr fontId="3" type="noConversion"/>
  </si>
  <si>
    <t>病假</t>
    <phoneticPr fontId="3" type="noConversion"/>
  </si>
  <si>
    <t>1/7、14</t>
    <phoneticPr fontId="3" type="noConversion"/>
  </si>
  <si>
    <t>1/8、15</t>
    <phoneticPr fontId="3" type="noConversion"/>
  </si>
  <si>
    <t>1/2、9、16</t>
    <phoneticPr fontId="3" type="noConversion"/>
  </si>
  <si>
    <t>1/3、10、17</t>
    <phoneticPr fontId="3" type="noConversion"/>
  </si>
  <si>
    <t>陳汪遙</t>
    <phoneticPr fontId="3" type="noConversion"/>
  </si>
  <si>
    <t>公假</t>
    <phoneticPr fontId="3" type="noConversion"/>
  </si>
  <si>
    <t>李曉雯</t>
    <phoneticPr fontId="3" type="noConversion"/>
  </si>
  <si>
    <t>1/2</t>
    <phoneticPr fontId="3" type="noConversion"/>
  </si>
  <si>
    <t>1/4、11、18</t>
    <phoneticPr fontId="3" type="noConversion"/>
  </si>
  <si>
    <t>汪雅菁</t>
    <phoneticPr fontId="3" type="noConversion"/>
  </si>
  <si>
    <t>靳方妤</t>
    <phoneticPr fontId="3" type="noConversion"/>
  </si>
  <si>
    <t>1/3</t>
  </si>
  <si>
    <t>1/3</t>
    <phoneticPr fontId="3" type="noConversion"/>
  </si>
  <si>
    <t>張鴻德</t>
    <phoneticPr fontId="3" type="noConversion"/>
  </si>
  <si>
    <t>連國樑</t>
    <phoneticPr fontId="3" type="noConversion"/>
  </si>
  <si>
    <t>1/2</t>
    <phoneticPr fontId="3" type="noConversion"/>
  </si>
  <si>
    <t>黃淑慧</t>
    <phoneticPr fontId="3" type="noConversion"/>
  </si>
  <si>
    <t>黃献瑞</t>
    <phoneticPr fontId="3" type="noConversion"/>
  </si>
  <si>
    <t>1/2</t>
    <phoneticPr fontId="3" type="noConversion"/>
  </si>
  <si>
    <t>楊富安</t>
    <phoneticPr fontId="3" type="noConversion"/>
  </si>
  <si>
    <t>李岳勳</t>
    <phoneticPr fontId="3" type="noConversion"/>
  </si>
  <si>
    <t>劉智璇</t>
    <phoneticPr fontId="3" type="noConversion"/>
  </si>
  <si>
    <t>鄭如真</t>
    <phoneticPr fontId="3" type="noConversion"/>
  </si>
  <si>
    <t>蔡錦惠</t>
    <phoneticPr fontId="3" type="noConversion"/>
  </si>
  <si>
    <t>1/10</t>
    <phoneticPr fontId="3" type="noConversion"/>
  </si>
  <si>
    <t>1/11</t>
  </si>
  <si>
    <t>曾千嘉</t>
    <phoneticPr fontId="3" type="noConversion"/>
  </si>
  <si>
    <t>陳憶雪</t>
    <phoneticPr fontId="3" type="noConversion"/>
  </si>
  <si>
    <t>1/15</t>
    <phoneticPr fontId="3" type="noConversion"/>
  </si>
  <si>
    <t>陳夢婷</t>
    <phoneticPr fontId="3" type="noConversion"/>
  </si>
  <si>
    <t>蔡青穎</t>
    <phoneticPr fontId="3" type="noConversion"/>
  </si>
  <si>
    <t>喪假</t>
    <phoneticPr fontId="3" type="noConversion"/>
  </si>
  <si>
    <t>江姿滿</t>
    <phoneticPr fontId="3" type="noConversion"/>
  </si>
  <si>
    <t>1/14</t>
    <phoneticPr fontId="3" type="noConversion"/>
  </si>
  <si>
    <t>1/16</t>
    <phoneticPr fontId="3" type="noConversion"/>
  </si>
  <si>
    <t>1/18</t>
    <phoneticPr fontId="3" type="noConversion"/>
  </si>
  <si>
    <t>張瑜君</t>
    <phoneticPr fontId="3" type="noConversion"/>
  </si>
  <si>
    <t>黃智淵</t>
    <phoneticPr fontId="3" type="noConversion"/>
  </si>
  <si>
    <t>張小鳳</t>
    <phoneticPr fontId="3" type="noConversion"/>
  </si>
  <si>
    <t>1/16</t>
    <phoneticPr fontId="3" type="noConversion"/>
  </si>
  <si>
    <t>林佳賓</t>
    <phoneticPr fontId="3" type="noConversion"/>
  </si>
  <si>
    <t>柯宏達</t>
    <phoneticPr fontId="3" type="noConversion"/>
  </si>
  <si>
    <t>病假</t>
    <phoneticPr fontId="3" type="noConversion"/>
  </si>
  <si>
    <t>陳孟檉</t>
    <phoneticPr fontId="3" type="noConversion"/>
  </si>
  <si>
    <t>蔡美瑩</t>
    <phoneticPr fontId="3" type="noConversion"/>
  </si>
  <si>
    <t>鄭文隆</t>
    <phoneticPr fontId="3" type="noConversion"/>
  </si>
  <si>
    <t>汪雅菁</t>
    <phoneticPr fontId="3" type="noConversion"/>
  </si>
  <si>
    <t>徐雅雯</t>
    <phoneticPr fontId="3" type="noConversion"/>
  </si>
  <si>
    <t>1/15</t>
    <phoneticPr fontId="3" type="noConversion"/>
  </si>
  <si>
    <t>1/15</t>
    <phoneticPr fontId="3" type="noConversion"/>
  </si>
  <si>
    <t>1/16</t>
  </si>
  <si>
    <t>1/16</t>
    <phoneticPr fontId="3" type="noConversion"/>
  </si>
  <si>
    <t>1月勞保代扣</t>
    <phoneticPr fontId="3" type="noConversion"/>
  </si>
  <si>
    <t>1月健保代扣</t>
    <phoneticPr fontId="3" type="noConversion"/>
  </si>
  <si>
    <t>1月勞保機補</t>
    <phoneticPr fontId="3" type="noConversion"/>
  </si>
  <si>
    <t>1月健保機補</t>
    <phoneticPr fontId="3" type="noConversion"/>
  </si>
  <si>
    <t>1月勞退機補</t>
    <phoneticPr fontId="3" type="noConversion"/>
  </si>
  <si>
    <t>退/補扣勞保自付</t>
    <phoneticPr fontId="3" type="noConversion"/>
  </si>
  <si>
    <t>李岳勳 合計</t>
  </si>
  <si>
    <t>汪雅菁 合計</t>
  </si>
  <si>
    <t>林佳賓 合計</t>
  </si>
  <si>
    <t>柯宏達 合計</t>
  </si>
  <si>
    <t>張瑜君 合計</t>
  </si>
  <si>
    <t>連國樑 合計</t>
  </si>
  <si>
    <t>陳汪遙 合計</t>
  </si>
  <si>
    <t>陳孟檉 合計</t>
  </si>
  <si>
    <t>陳夢婷 合計</t>
  </si>
  <si>
    <t>陳憶雪 合計</t>
  </si>
  <si>
    <t>曾千嘉 合計</t>
  </si>
  <si>
    <t>黃淑慧 合計</t>
  </si>
  <si>
    <t>黃智淵 合計</t>
  </si>
  <si>
    <t>黃湘君 合計</t>
  </si>
  <si>
    <t>楊富安 合計</t>
  </si>
  <si>
    <t>靳方妤 合計</t>
  </si>
  <si>
    <t>劉智璇 合計</t>
  </si>
  <si>
    <t>蔡青穎 合計</t>
  </si>
  <si>
    <t>蔡美瑩 合計</t>
  </si>
  <si>
    <t>鄭文隆 合計</t>
  </si>
  <si>
    <t>鄭如真 合計</t>
  </si>
  <si>
    <t>1/17</t>
    <phoneticPr fontId="3" type="noConversion"/>
  </si>
  <si>
    <t>陳冠月</t>
    <phoneticPr fontId="3" type="noConversion"/>
  </si>
  <si>
    <t>陳冠月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</si>
</sst>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7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19" zoomScale="120" zoomScaleNormal="120" workbookViewId="0">
      <selection activeCell="Q13" sqref="Q13"/>
    </sheetView>
  </sheetViews>
  <sheetFormatPr defaultColWidth="8.77734375" defaultRowHeight="16.2" x14ac:dyDescent="0.3"/>
  <cols>
    <col min="1" max="1" width="8.21875" style="12" customWidth="1"/>
    <col min="2" max="2" width="6.44140625" style="16" customWidth="1"/>
    <col min="3" max="3" width="8.33203125" style="12" customWidth="1"/>
    <col min="4" max="4" width="6.5546875" style="30" customWidth="1"/>
    <col min="5" max="11" width="5.21875" style="16" customWidth="1"/>
    <col min="12" max="12" width="4.5546875" style="16" customWidth="1"/>
    <col min="13" max="14" width="4.6640625" style="12" customWidth="1"/>
    <col min="15" max="15" width="7" style="34" customWidth="1"/>
    <col min="16" max="18" width="4.33203125" style="12" customWidth="1"/>
    <col min="19" max="19" width="8.5546875" style="12" customWidth="1"/>
    <col min="20" max="20" width="4.33203125" style="58" customWidth="1"/>
    <col min="21" max="21" width="8.6640625" style="12" customWidth="1"/>
    <col min="22" max="22" width="4.5546875" style="12" customWidth="1"/>
    <col min="23" max="23" width="8.88671875" style="12" customWidth="1"/>
    <col min="24" max="24" width="4.5546875" style="12" customWidth="1"/>
    <col min="25" max="25" width="8.88671875" style="12" customWidth="1"/>
    <col min="26" max="16384" width="8.77734375" style="12"/>
  </cols>
  <sheetData>
    <row r="1" spans="1:25" s="13" customFormat="1" ht="27.6" customHeight="1" x14ac:dyDescent="0.3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87"/>
      <c r="Y1" s="87"/>
    </row>
    <row r="2" spans="1:25" s="25" customFormat="1" ht="43.2" customHeight="1" x14ac:dyDescent="0.3">
      <c r="A2" s="36" t="s">
        <v>14</v>
      </c>
      <c r="B2" s="48" t="s">
        <v>0</v>
      </c>
      <c r="C2" s="36" t="s">
        <v>1</v>
      </c>
      <c r="D2" s="37" t="s">
        <v>13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15</v>
      </c>
      <c r="L2" s="23" t="s">
        <v>18</v>
      </c>
      <c r="M2" s="23" t="s">
        <v>10</v>
      </c>
      <c r="N2" s="42" t="s">
        <v>11</v>
      </c>
      <c r="O2" s="51" t="s">
        <v>12</v>
      </c>
      <c r="P2" s="24" t="s">
        <v>80</v>
      </c>
      <c r="Q2" s="24" t="s">
        <v>81</v>
      </c>
      <c r="R2" s="88" t="s">
        <v>85</v>
      </c>
      <c r="S2" s="24" t="s">
        <v>19</v>
      </c>
      <c r="T2" s="23" t="s">
        <v>82</v>
      </c>
      <c r="U2" s="23" t="s">
        <v>83</v>
      </c>
      <c r="V2" s="23" t="s">
        <v>84</v>
      </c>
      <c r="W2" s="23" t="s">
        <v>16</v>
      </c>
    </row>
    <row r="3" spans="1:25" s="13" customFormat="1" ht="16.8" customHeight="1" x14ac:dyDescent="0.3">
      <c r="A3" s="72" t="s">
        <v>21</v>
      </c>
      <c r="B3" s="73" t="s">
        <v>22</v>
      </c>
      <c r="C3" s="72" t="s">
        <v>24</v>
      </c>
      <c r="D3" s="74" t="s">
        <v>28</v>
      </c>
      <c r="E3" s="72">
        <v>114</v>
      </c>
      <c r="F3" s="72">
        <v>106</v>
      </c>
      <c r="G3" s="72">
        <v>110</v>
      </c>
      <c r="H3" s="72">
        <v>115</v>
      </c>
      <c r="I3" s="72"/>
      <c r="J3" s="28"/>
      <c r="K3" s="28"/>
      <c r="L3" s="28"/>
      <c r="M3" s="75">
        <v>8</v>
      </c>
      <c r="N3" s="28">
        <f t="shared" ref="N3:N33" si="0">SUM(M3:M3)</f>
        <v>8</v>
      </c>
      <c r="O3" s="32">
        <f>N3*320</f>
        <v>2560</v>
      </c>
      <c r="P3" s="29">
        <v>420</v>
      </c>
      <c r="Q3" s="29"/>
      <c r="R3" s="6"/>
      <c r="S3" s="46">
        <f t="shared" ref="S3:S31" si="1">O3-SUM(P3:R3)</f>
        <v>2140</v>
      </c>
      <c r="T3" s="46"/>
      <c r="W3" s="46">
        <f t="shared" ref="W3:W31" si="2">O3+SUM(T3:V3)</f>
        <v>2560</v>
      </c>
    </row>
    <row r="4" spans="1:25" s="13" customFormat="1" x14ac:dyDescent="0.3">
      <c r="A4" s="72" t="s">
        <v>21</v>
      </c>
      <c r="B4" s="73" t="s">
        <v>22</v>
      </c>
      <c r="C4" s="72" t="s">
        <v>25</v>
      </c>
      <c r="D4" s="74" t="s">
        <v>29</v>
      </c>
      <c r="E4" s="72">
        <v>111</v>
      </c>
      <c r="F4" s="72">
        <v>107</v>
      </c>
      <c r="G4" s="72">
        <v>101</v>
      </c>
      <c r="H4" s="72">
        <v>112</v>
      </c>
      <c r="I4" s="72">
        <v>113</v>
      </c>
      <c r="J4" s="28"/>
      <c r="K4" s="28"/>
      <c r="L4" s="28"/>
      <c r="M4" s="75">
        <v>10</v>
      </c>
      <c r="N4" s="63">
        <f t="shared" si="0"/>
        <v>10</v>
      </c>
      <c r="O4" s="32">
        <f t="shared" ref="O4:O33" si="3">N4*320</f>
        <v>3200</v>
      </c>
      <c r="P4" s="29"/>
      <c r="Q4" s="29"/>
      <c r="R4" s="6"/>
      <c r="S4" s="46">
        <f t="shared" si="1"/>
        <v>3200</v>
      </c>
      <c r="T4" s="46"/>
      <c r="W4" s="46">
        <f t="shared" si="2"/>
        <v>3200</v>
      </c>
    </row>
    <row r="5" spans="1:25" s="13" customFormat="1" ht="18" x14ac:dyDescent="0.3">
      <c r="A5" s="72" t="s">
        <v>21</v>
      </c>
      <c r="B5" s="73" t="s">
        <v>26</v>
      </c>
      <c r="C5" s="72" t="s">
        <v>23</v>
      </c>
      <c r="D5" s="79" t="s">
        <v>30</v>
      </c>
      <c r="E5" s="72">
        <v>103</v>
      </c>
      <c r="F5" s="72">
        <v>111</v>
      </c>
      <c r="G5" s="72">
        <v>106</v>
      </c>
      <c r="H5" s="72">
        <v>114</v>
      </c>
      <c r="I5" s="72"/>
      <c r="M5" s="75">
        <v>12</v>
      </c>
      <c r="N5" s="63">
        <f t="shared" si="0"/>
        <v>12</v>
      </c>
      <c r="O5" s="32">
        <f t="shared" si="3"/>
        <v>3840</v>
      </c>
      <c r="P5" s="29"/>
      <c r="Q5" s="29"/>
      <c r="R5" s="6"/>
      <c r="S5" s="46">
        <f t="shared" si="1"/>
        <v>3840</v>
      </c>
      <c r="T5" s="46"/>
      <c r="W5" s="46">
        <f t="shared" si="2"/>
        <v>3840</v>
      </c>
    </row>
    <row r="6" spans="1:25" s="13" customFormat="1" ht="18" x14ac:dyDescent="0.3">
      <c r="A6" s="72" t="s">
        <v>21</v>
      </c>
      <c r="B6" s="73" t="s">
        <v>22</v>
      </c>
      <c r="C6" s="72" t="s">
        <v>23</v>
      </c>
      <c r="D6" s="79" t="s">
        <v>31</v>
      </c>
      <c r="E6" s="72">
        <v>112</v>
      </c>
      <c r="F6" s="72">
        <v>107</v>
      </c>
      <c r="G6" s="72">
        <v>101</v>
      </c>
      <c r="H6" s="72"/>
      <c r="I6" s="72"/>
      <c r="J6" s="28"/>
      <c r="K6" s="28"/>
      <c r="L6" s="28"/>
      <c r="M6" s="75">
        <v>9</v>
      </c>
      <c r="N6" s="63">
        <f t="shared" si="0"/>
        <v>9</v>
      </c>
      <c r="O6" s="32">
        <f t="shared" si="3"/>
        <v>2880</v>
      </c>
      <c r="P6" s="29"/>
      <c r="Q6" s="29"/>
      <c r="R6" s="6"/>
      <c r="S6" s="46">
        <f t="shared" si="1"/>
        <v>2880</v>
      </c>
      <c r="T6" s="46"/>
      <c r="W6" s="46">
        <f t="shared" si="2"/>
        <v>2880</v>
      </c>
    </row>
    <row r="7" spans="1:25" s="13" customFormat="1" ht="18" x14ac:dyDescent="0.3">
      <c r="A7" s="72" t="s">
        <v>21</v>
      </c>
      <c r="B7" s="73" t="s">
        <v>27</v>
      </c>
      <c r="C7" s="72" t="s">
        <v>23</v>
      </c>
      <c r="D7" s="79" t="s">
        <v>36</v>
      </c>
      <c r="E7" s="72">
        <v>112</v>
      </c>
      <c r="F7" s="72">
        <v>103</v>
      </c>
      <c r="G7" s="72">
        <v>110</v>
      </c>
      <c r="H7" s="72">
        <v>115</v>
      </c>
      <c r="I7" s="72"/>
      <c r="J7" s="28"/>
      <c r="K7" s="28"/>
      <c r="L7" s="28"/>
      <c r="M7" s="75">
        <v>12</v>
      </c>
      <c r="N7" s="63">
        <f t="shared" si="0"/>
        <v>12</v>
      </c>
      <c r="O7" s="32">
        <f t="shared" si="3"/>
        <v>3840</v>
      </c>
      <c r="P7" s="29"/>
      <c r="Q7" s="29"/>
      <c r="R7" s="6"/>
      <c r="S7" s="46">
        <f t="shared" si="1"/>
        <v>3840</v>
      </c>
      <c r="T7" s="46"/>
      <c r="W7" s="46">
        <f t="shared" si="2"/>
        <v>3840</v>
      </c>
    </row>
    <row r="8" spans="1:25" s="13" customFormat="1" x14ac:dyDescent="0.3">
      <c r="A8" s="65" t="s">
        <v>32</v>
      </c>
      <c r="B8" s="49" t="s">
        <v>33</v>
      </c>
      <c r="C8" s="65" t="s">
        <v>34</v>
      </c>
      <c r="D8" s="78" t="s">
        <v>35</v>
      </c>
      <c r="E8" s="65">
        <v>207</v>
      </c>
      <c r="G8" s="65"/>
      <c r="H8" s="65"/>
      <c r="I8" s="65"/>
      <c r="J8" s="65"/>
      <c r="K8" s="65"/>
      <c r="L8" s="65"/>
      <c r="M8" s="27">
        <f t="shared" ref="M8:M33" si="4">COUNT(E8:K8)</f>
        <v>1</v>
      </c>
      <c r="N8" s="63">
        <f t="shared" si="0"/>
        <v>1</v>
      </c>
      <c r="O8" s="32">
        <f t="shared" si="3"/>
        <v>320</v>
      </c>
      <c r="P8" s="29"/>
      <c r="Q8" s="29"/>
      <c r="R8" s="6"/>
      <c r="S8" s="46">
        <f t="shared" si="1"/>
        <v>320</v>
      </c>
      <c r="T8" s="46"/>
      <c r="W8" s="46">
        <f t="shared" si="2"/>
        <v>320</v>
      </c>
    </row>
    <row r="9" spans="1:25" s="13" customFormat="1" x14ac:dyDescent="0.3">
      <c r="A9" s="76" t="s">
        <v>38</v>
      </c>
      <c r="B9" s="49" t="s">
        <v>33</v>
      </c>
      <c r="C9" s="65" t="s">
        <v>37</v>
      </c>
      <c r="D9" s="78" t="s">
        <v>40</v>
      </c>
      <c r="E9" s="65"/>
      <c r="F9" s="65"/>
      <c r="G9" s="65"/>
      <c r="H9" s="65"/>
      <c r="I9" s="65"/>
      <c r="J9" s="65">
        <v>605</v>
      </c>
      <c r="K9" s="65">
        <v>605</v>
      </c>
      <c r="L9" s="65"/>
      <c r="M9" s="27">
        <f t="shared" si="4"/>
        <v>2</v>
      </c>
      <c r="N9" s="63">
        <f t="shared" si="0"/>
        <v>2</v>
      </c>
      <c r="O9" s="32">
        <f t="shared" si="3"/>
        <v>640</v>
      </c>
      <c r="P9" s="29">
        <v>35</v>
      </c>
      <c r="Q9" s="29"/>
      <c r="R9" s="6"/>
      <c r="S9" s="46">
        <f t="shared" si="1"/>
        <v>605</v>
      </c>
      <c r="T9" s="46"/>
      <c r="W9" s="46">
        <f t="shared" si="2"/>
        <v>640</v>
      </c>
    </row>
    <row r="10" spans="1:25" s="13" customFormat="1" x14ac:dyDescent="0.3">
      <c r="A10" s="13" t="s">
        <v>42</v>
      </c>
      <c r="B10" s="49" t="s">
        <v>33</v>
      </c>
      <c r="C10" s="50" t="s">
        <v>41</v>
      </c>
      <c r="D10" s="43" t="s">
        <v>43</v>
      </c>
      <c r="E10" s="65">
        <v>502</v>
      </c>
      <c r="F10" s="65">
        <v>611</v>
      </c>
      <c r="G10" s="65">
        <v>504</v>
      </c>
      <c r="H10" s="65"/>
      <c r="I10" s="65"/>
      <c r="J10" s="65"/>
      <c r="K10" s="65"/>
      <c r="L10" s="65"/>
      <c r="M10" s="27">
        <f t="shared" si="4"/>
        <v>3</v>
      </c>
      <c r="N10" s="63">
        <f t="shared" si="0"/>
        <v>3</v>
      </c>
      <c r="O10" s="32">
        <f t="shared" si="3"/>
        <v>960</v>
      </c>
      <c r="P10" s="29"/>
      <c r="Q10" s="29"/>
      <c r="R10" s="6"/>
      <c r="S10" s="46">
        <f t="shared" si="1"/>
        <v>960</v>
      </c>
      <c r="T10" s="46"/>
      <c r="W10" s="46">
        <f t="shared" si="2"/>
        <v>960</v>
      </c>
    </row>
    <row r="11" spans="1:25" s="13" customFormat="1" x14ac:dyDescent="0.3">
      <c r="A11" s="13" t="s">
        <v>42</v>
      </c>
      <c r="B11" s="49" t="s">
        <v>33</v>
      </c>
      <c r="C11" s="50" t="s">
        <v>41</v>
      </c>
      <c r="D11" s="43" t="s">
        <v>39</v>
      </c>
      <c r="E11" s="65">
        <v>505</v>
      </c>
      <c r="F11" s="65">
        <v>610</v>
      </c>
      <c r="G11" s="65"/>
      <c r="H11" s="65"/>
      <c r="I11" s="65"/>
      <c r="J11" s="65"/>
      <c r="K11" s="65"/>
      <c r="L11" s="65"/>
      <c r="M11" s="27">
        <f t="shared" si="4"/>
        <v>2</v>
      </c>
      <c r="N11" s="63">
        <f t="shared" si="0"/>
        <v>2</v>
      </c>
      <c r="O11" s="32">
        <f t="shared" si="3"/>
        <v>640</v>
      </c>
      <c r="P11" s="29"/>
      <c r="Q11" s="29"/>
      <c r="R11" s="6"/>
      <c r="S11" s="46">
        <f t="shared" si="1"/>
        <v>640</v>
      </c>
      <c r="T11" s="46"/>
      <c r="W11" s="46">
        <f t="shared" si="2"/>
        <v>640</v>
      </c>
    </row>
    <row r="12" spans="1:25" s="13" customFormat="1" x14ac:dyDescent="0.3">
      <c r="A12" s="65" t="s">
        <v>44</v>
      </c>
      <c r="B12" s="49" t="s">
        <v>33</v>
      </c>
      <c r="C12" s="65" t="s">
        <v>45</v>
      </c>
      <c r="D12" s="43" t="s">
        <v>46</v>
      </c>
      <c r="E12" s="65">
        <v>310</v>
      </c>
      <c r="F12" s="65"/>
      <c r="G12" s="65"/>
      <c r="H12" s="65"/>
      <c r="I12" s="65"/>
      <c r="J12" s="65"/>
      <c r="K12" s="65"/>
      <c r="L12" s="65"/>
      <c r="M12" s="27">
        <f t="shared" si="4"/>
        <v>1</v>
      </c>
      <c r="N12" s="63">
        <f t="shared" si="0"/>
        <v>1</v>
      </c>
      <c r="O12" s="32">
        <f t="shared" si="3"/>
        <v>320</v>
      </c>
      <c r="P12" s="29"/>
      <c r="Q12" s="29"/>
      <c r="R12" s="6"/>
      <c r="S12" s="46">
        <f t="shared" si="1"/>
        <v>320</v>
      </c>
      <c r="T12" s="46"/>
      <c r="W12" s="46">
        <f t="shared" si="2"/>
        <v>320</v>
      </c>
    </row>
    <row r="13" spans="1:25" s="13" customFormat="1" x14ac:dyDescent="0.3">
      <c r="A13" s="65" t="s">
        <v>47</v>
      </c>
      <c r="B13" s="49" t="s">
        <v>33</v>
      </c>
      <c r="C13" s="77" t="s">
        <v>45</v>
      </c>
      <c r="D13" s="43" t="s">
        <v>46</v>
      </c>
      <c r="E13" s="65"/>
      <c r="F13" s="65">
        <v>409</v>
      </c>
      <c r="G13" s="65"/>
      <c r="H13" s="65"/>
      <c r="I13" s="65"/>
      <c r="J13" s="65"/>
      <c r="K13" s="65"/>
      <c r="L13" s="65"/>
      <c r="M13" s="27">
        <f t="shared" si="4"/>
        <v>1</v>
      </c>
      <c r="N13" s="63">
        <f t="shared" si="0"/>
        <v>1</v>
      </c>
      <c r="O13" s="32">
        <f t="shared" si="3"/>
        <v>320</v>
      </c>
      <c r="P13" s="29"/>
      <c r="Q13" s="29"/>
      <c r="R13" s="6"/>
      <c r="S13" s="46">
        <f t="shared" si="1"/>
        <v>320</v>
      </c>
      <c r="T13" s="46"/>
      <c r="W13" s="46">
        <f t="shared" si="2"/>
        <v>320</v>
      </c>
    </row>
    <row r="14" spans="1:25" s="13" customFormat="1" x14ac:dyDescent="0.3">
      <c r="A14" s="65" t="s">
        <v>48</v>
      </c>
      <c r="B14" s="49" t="s">
        <v>33</v>
      </c>
      <c r="C14" s="77" t="s">
        <v>45</v>
      </c>
      <c r="D14" s="43" t="s">
        <v>39</v>
      </c>
      <c r="E14" s="65"/>
      <c r="F14" s="65">
        <v>409</v>
      </c>
      <c r="G14" s="65"/>
      <c r="H14" s="65"/>
      <c r="I14" s="65"/>
      <c r="J14" s="65"/>
      <c r="K14" s="65"/>
      <c r="L14" s="65"/>
      <c r="M14" s="27">
        <f t="shared" si="4"/>
        <v>1</v>
      </c>
      <c r="N14" s="63">
        <f t="shared" si="0"/>
        <v>1</v>
      </c>
      <c r="O14" s="32">
        <f t="shared" si="3"/>
        <v>320</v>
      </c>
      <c r="P14" s="29"/>
      <c r="Q14" s="29"/>
      <c r="R14" s="6"/>
      <c r="S14" s="46">
        <f t="shared" si="1"/>
        <v>320</v>
      </c>
      <c r="T14" s="46"/>
      <c r="W14" s="46">
        <f t="shared" si="2"/>
        <v>320</v>
      </c>
    </row>
    <row r="15" spans="1:25" s="13" customFormat="1" x14ac:dyDescent="0.3">
      <c r="A15" s="89" t="s">
        <v>108</v>
      </c>
      <c r="B15" s="49" t="s">
        <v>59</v>
      </c>
      <c r="C15" s="13" t="s">
        <v>51</v>
      </c>
      <c r="D15" s="43" t="s">
        <v>52</v>
      </c>
      <c r="E15" s="65">
        <v>306</v>
      </c>
      <c r="F15" s="65"/>
      <c r="G15" s="65"/>
      <c r="H15" s="65"/>
      <c r="I15" s="65"/>
      <c r="J15" s="65"/>
      <c r="K15" s="65"/>
      <c r="L15" s="65"/>
      <c r="M15" s="27">
        <f t="shared" si="4"/>
        <v>1</v>
      </c>
      <c r="N15" s="77">
        <f t="shared" si="0"/>
        <v>1</v>
      </c>
      <c r="O15" s="32">
        <f t="shared" si="3"/>
        <v>320</v>
      </c>
      <c r="P15" s="29"/>
      <c r="Q15" s="29"/>
      <c r="R15" s="6"/>
      <c r="S15" s="46">
        <f t="shared" si="1"/>
        <v>320</v>
      </c>
      <c r="T15" s="46"/>
      <c r="W15" s="46">
        <f t="shared" si="2"/>
        <v>320</v>
      </c>
    </row>
    <row r="16" spans="1:25" s="13" customFormat="1" x14ac:dyDescent="0.3">
      <c r="A16" s="65" t="s">
        <v>49</v>
      </c>
      <c r="B16" s="49" t="s">
        <v>59</v>
      </c>
      <c r="C16" s="13" t="s">
        <v>51</v>
      </c>
      <c r="D16" s="43" t="s">
        <v>52</v>
      </c>
      <c r="E16" s="65"/>
      <c r="F16" s="65">
        <v>304</v>
      </c>
      <c r="G16" s="65"/>
      <c r="I16" s="65"/>
      <c r="K16" s="65"/>
      <c r="L16" s="65"/>
      <c r="M16" s="27">
        <f t="shared" si="4"/>
        <v>1</v>
      </c>
      <c r="N16" s="77">
        <f t="shared" si="0"/>
        <v>1</v>
      </c>
      <c r="O16" s="32">
        <f t="shared" si="3"/>
        <v>320</v>
      </c>
      <c r="P16" s="29"/>
      <c r="Q16" s="29"/>
      <c r="R16" s="6"/>
      <c r="S16" s="46">
        <f t="shared" si="1"/>
        <v>320</v>
      </c>
      <c r="T16" s="46"/>
      <c r="W16" s="46">
        <f t="shared" si="2"/>
        <v>320</v>
      </c>
    </row>
    <row r="17" spans="1:23" s="13" customFormat="1" x14ac:dyDescent="0.3">
      <c r="A17" s="65" t="s">
        <v>50</v>
      </c>
      <c r="B17" s="49" t="s">
        <v>59</v>
      </c>
      <c r="C17" s="13" t="s">
        <v>51</v>
      </c>
      <c r="D17" s="43" t="s">
        <v>52</v>
      </c>
      <c r="E17" s="65"/>
      <c r="F17" s="65"/>
      <c r="G17" s="65">
        <v>303</v>
      </c>
      <c r="I17" s="65">
        <v>301</v>
      </c>
      <c r="J17" s="13">
        <v>302</v>
      </c>
      <c r="K17" s="65"/>
      <c r="L17" s="65"/>
      <c r="M17" s="27">
        <f t="shared" si="4"/>
        <v>3</v>
      </c>
      <c r="N17" s="77">
        <f t="shared" si="0"/>
        <v>3</v>
      </c>
      <c r="O17" s="32">
        <f t="shared" si="3"/>
        <v>960</v>
      </c>
      <c r="P17" s="29"/>
      <c r="Q17" s="29"/>
      <c r="R17" s="6"/>
      <c r="S17" s="46">
        <f t="shared" si="1"/>
        <v>960</v>
      </c>
      <c r="T17" s="46"/>
      <c r="W17" s="46">
        <f t="shared" si="2"/>
        <v>960</v>
      </c>
    </row>
    <row r="18" spans="1:23" s="13" customFormat="1" x14ac:dyDescent="0.3">
      <c r="A18" s="65" t="s">
        <v>54</v>
      </c>
      <c r="B18" s="49" t="s">
        <v>59</v>
      </c>
      <c r="C18" s="13" t="s">
        <v>51</v>
      </c>
      <c r="D18" s="43" t="s">
        <v>53</v>
      </c>
      <c r="E18" s="65"/>
      <c r="F18" s="65">
        <v>307</v>
      </c>
      <c r="G18" s="65"/>
      <c r="H18" s="65"/>
      <c r="I18" s="65"/>
      <c r="J18" s="65"/>
      <c r="K18" s="65"/>
      <c r="L18" s="65"/>
      <c r="M18" s="27">
        <f t="shared" si="4"/>
        <v>1</v>
      </c>
      <c r="N18" s="77">
        <f t="shared" si="0"/>
        <v>1</v>
      </c>
      <c r="O18" s="32">
        <f t="shared" si="3"/>
        <v>320</v>
      </c>
      <c r="P18" s="29"/>
      <c r="Q18" s="29"/>
      <c r="R18" s="6"/>
      <c r="S18" s="46">
        <f t="shared" si="1"/>
        <v>320</v>
      </c>
      <c r="T18" s="46"/>
      <c r="W18" s="46">
        <f t="shared" si="2"/>
        <v>320</v>
      </c>
    </row>
    <row r="19" spans="1:23" s="13" customFormat="1" x14ac:dyDescent="0.3">
      <c r="A19" s="65" t="s">
        <v>55</v>
      </c>
      <c r="B19" s="49" t="s">
        <v>59</v>
      </c>
      <c r="C19" s="13" t="s">
        <v>51</v>
      </c>
      <c r="D19" s="43" t="s">
        <v>53</v>
      </c>
      <c r="E19" s="65"/>
      <c r="F19" s="65"/>
      <c r="G19" s="65">
        <v>305</v>
      </c>
      <c r="H19" s="65"/>
      <c r="I19" s="65"/>
      <c r="J19" s="65"/>
      <c r="K19" s="65"/>
      <c r="L19" s="65"/>
      <c r="M19" s="27">
        <f t="shared" si="4"/>
        <v>1</v>
      </c>
      <c r="N19" s="77">
        <f t="shared" si="0"/>
        <v>1</v>
      </c>
      <c r="O19" s="32">
        <f t="shared" si="3"/>
        <v>320</v>
      </c>
      <c r="P19" s="29"/>
      <c r="Q19" s="29"/>
      <c r="R19" s="6"/>
      <c r="S19" s="46">
        <f t="shared" si="1"/>
        <v>320</v>
      </c>
      <c r="T19" s="46"/>
      <c r="W19" s="46">
        <f t="shared" si="2"/>
        <v>320</v>
      </c>
    </row>
    <row r="20" spans="1:23" s="13" customFormat="1" x14ac:dyDescent="0.3">
      <c r="A20" s="52" t="s">
        <v>57</v>
      </c>
      <c r="B20" s="69" t="s">
        <v>33</v>
      </c>
      <c r="C20" s="82" t="s">
        <v>34</v>
      </c>
      <c r="D20" s="81" t="s">
        <v>56</v>
      </c>
      <c r="E20" s="28"/>
      <c r="F20" s="28"/>
      <c r="G20" s="28">
        <v>212</v>
      </c>
      <c r="H20" s="28"/>
      <c r="I20" s="28"/>
      <c r="J20" s="28"/>
      <c r="K20" s="28"/>
      <c r="L20" s="28"/>
      <c r="M20" s="27">
        <f t="shared" si="4"/>
        <v>1</v>
      </c>
      <c r="N20" s="77">
        <f t="shared" si="0"/>
        <v>1</v>
      </c>
      <c r="O20" s="32">
        <f t="shared" si="3"/>
        <v>320</v>
      </c>
      <c r="P20" s="29"/>
      <c r="Q20" s="29"/>
      <c r="R20" s="6"/>
      <c r="S20" s="46">
        <f t="shared" si="1"/>
        <v>320</v>
      </c>
      <c r="T20" s="46"/>
      <c r="W20" s="46">
        <f t="shared" si="2"/>
        <v>320</v>
      </c>
    </row>
    <row r="21" spans="1:23" s="13" customFormat="1" x14ac:dyDescent="0.3">
      <c r="A21" s="28" t="s">
        <v>58</v>
      </c>
      <c r="B21" s="49" t="s">
        <v>59</v>
      </c>
      <c r="C21" s="28" t="s">
        <v>60</v>
      </c>
      <c r="D21" s="26" t="s">
        <v>61</v>
      </c>
      <c r="E21" s="28"/>
      <c r="F21" s="28"/>
      <c r="G21" s="28"/>
      <c r="H21" s="28"/>
      <c r="I21" s="28"/>
      <c r="J21" s="28">
        <v>311</v>
      </c>
      <c r="K21" s="28">
        <v>311</v>
      </c>
      <c r="L21" s="28"/>
      <c r="M21" s="27">
        <f t="shared" si="4"/>
        <v>2</v>
      </c>
      <c r="N21" s="77">
        <f t="shared" si="0"/>
        <v>2</v>
      </c>
      <c r="O21" s="32">
        <f t="shared" si="3"/>
        <v>640</v>
      </c>
      <c r="P21" s="29"/>
      <c r="Q21" s="29"/>
      <c r="R21" s="6"/>
      <c r="S21" s="46">
        <f t="shared" si="1"/>
        <v>640</v>
      </c>
      <c r="T21" s="46"/>
      <c r="W21" s="46">
        <f t="shared" si="2"/>
        <v>640</v>
      </c>
    </row>
    <row r="22" spans="1:23" s="13" customFormat="1" x14ac:dyDescent="0.3">
      <c r="A22" s="80" t="s">
        <v>58</v>
      </c>
      <c r="B22" s="49" t="s">
        <v>59</v>
      </c>
      <c r="C22" s="80" t="s">
        <v>60</v>
      </c>
      <c r="D22" s="26" t="s">
        <v>62</v>
      </c>
      <c r="E22" s="28"/>
      <c r="F22" s="28">
        <v>311</v>
      </c>
      <c r="G22" s="28">
        <v>311</v>
      </c>
      <c r="H22" s="28">
        <v>311</v>
      </c>
      <c r="I22" s="28"/>
      <c r="J22" s="28"/>
      <c r="K22" s="28"/>
      <c r="L22" s="28"/>
      <c r="M22" s="27">
        <f t="shared" si="4"/>
        <v>3</v>
      </c>
      <c r="N22" s="77">
        <f t="shared" si="0"/>
        <v>3</v>
      </c>
      <c r="O22" s="32">
        <f t="shared" si="3"/>
        <v>960</v>
      </c>
      <c r="P22" s="29"/>
      <c r="Q22" s="29"/>
      <c r="R22" s="6"/>
      <c r="S22" s="46">
        <f t="shared" si="1"/>
        <v>960</v>
      </c>
      <c r="T22" s="46"/>
      <c r="W22" s="46">
        <f t="shared" si="2"/>
        <v>960</v>
      </c>
    </row>
    <row r="23" spans="1:23" s="13" customFormat="1" x14ac:dyDescent="0.3">
      <c r="A23" s="80" t="s">
        <v>58</v>
      </c>
      <c r="B23" s="49" t="s">
        <v>59</v>
      </c>
      <c r="C23" s="80" t="s">
        <v>60</v>
      </c>
      <c r="D23" s="26" t="s">
        <v>63</v>
      </c>
      <c r="E23" s="28">
        <v>311</v>
      </c>
      <c r="F23" s="28"/>
      <c r="G23" s="28">
        <v>311</v>
      </c>
      <c r="H23" s="28">
        <v>311</v>
      </c>
      <c r="I23" s="28"/>
      <c r="J23" s="28"/>
      <c r="K23" s="28"/>
      <c r="L23" s="28"/>
      <c r="M23" s="27">
        <f t="shared" si="4"/>
        <v>3</v>
      </c>
      <c r="N23" s="77">
        <f t="shared" si="0"/>
        <v>3</v>
      </c>
      <c r="O23" s="32">
        <f t="shared" si="3"/>
        <v>960</v>
      </c>
      <c r="P23" s="29"/>
      <c r="Q23" s="29"/>
      <c r="R23" s="6"/>
      <c r="S23" s="46">
        <f t="shared" si="1"/>
        <v>960</v>
      </c>
      <c r="T23" s="46"/>
      <c r="W23" s="46">
        <f t="shared" si="2"/>
        <v>960</v>
      </c>
    </row>
    <row r="24" spans="1:23" s="13" customFormat="1" x14ac:dyDescent="0.3">
      <c r="A24" s="28" t="s">
        <v>64</v>
      </c>
      <c r="B24" s="49" t="s">
        <v>33</v>
      </c>
      <c r="C24" s="28" t="s">
        <v>66</v>
      </c>
      <c r="D24" s="43" t="s">
        <v>62</v>
      </c>
      <c r="E24" s="28">
        <v>607</v>
      </c>
      <c r="F24" s="28"/>
      <c r="G24" s="28"/>
      <c r="H24" s="28"/>
      <c r="I24" s="28"/>
      <c r="J24" s="28"/>
      <c r="K24" s="28"/>
      <c r="L24" s="28"/>
      <c r="M24" s="27">
        <f t="shared" si="4"/>
        <v>1</v>
      </c>
      <c r="N24" s="77">
        <f t="shared" si="0"/>
        <v>1</v>
      </c>
      <c r="O24" s="32">
        <f t="shared" si="3"/>
        <v>320</v>
      </c>
      <c r="P24" s="29"/>
      <c r="Q24" s="29"/>
      <c r="R24" s="6"/>
      <c r="S24" s="46">
        <f t="shared" si="1"/>
        <v>320</v>
      </c>
      <c r="T24" s="46"/>
      <c r="W24" s="46">
        <f t="shared" si="2"/>
        <v>320</v>
      </c>
    </row>
    <row r="25" spans="1:23" s="13" customFormat="1" x14ac:dyDescent="0.3">
      <c r="A25" s="62" t="s">
        <v>65</v>
      </c>
      <c r="B25" s="49" t="s">
        <v>33</v>
      </c>
      <c r="C25" s="80" t="s">
        <v>66</v>
      </c>
      <c r="D25" s="43" t="s">
        <v>67</v>
      </c>
      <c r="E25" s="28"/>
      <c r="F25" s="28">
        <v>612</v>
      </c>
      <c r="G25" s="28"/>
      <c r="H25" s="28"/>
      <c r="I25" s="28"/>
      <c r="J25" s="28"/>
      <c r="K25" s="28"/>
      <c r="L25" s="28"/>
      <c r="M25" s="27">
        <f t="shared" si="4"/>
        <v>1</v>
      </c>
      <c r="N25" s="77">
        <f t="shared" si="0"/>
        <v>1</v>
      </c>
      <c r="O25" s="32">
        <f t="shared" si="3"/>
        <v>320</v>
      </c>
      <c r="P25" s="29"/>
      <c r="Q25" s="29"/>
      <c r="R25" s="6"/>
      <c r="S25" s="46">
        <f t="shared" si="1"/>
        <v>320</v>
      </c>
      <c r="T25" s="46"/>
      <c r="W25" s="46">
        <f t="shared" si="2"/>
        <v>320</v>
      </c>
    </row>
    <row r="26" spans="1:23" s="13" customFormat="1" x14ac:dyDescent="0.3">
      <c r="A26" s="28" t="s">
        <v>68</v>
      </c>
      <c r="B26" s="64" t="s">
        <v>70</v>
      </c>
      <c r="C26" s="28" t="s">
        <v>75</v>
      </c>
      <c r="D26" s="43" t="s">
        <v>76</v>
      </c>
      <c r="E26" s="28"/>
      <c r="F26" s="28">
        <v>608</v>
      </c>
      <c r="G26" s="28"/>
      <c r="H26" s="28"/>
      <c r="I26" s="28"/>
      <c r="J26" s="28"/>
      <c r="K26" s="28"/>
      <c r="L26" s="28"/>
      <c r="M26" s="27">
        <f t="shared" si="4"/>
        <v>1</v>
      </c>
      <c r="N26" s="77">
        <f t="shared" si="0"/>
        <v>1</v>
      </c>
      <c r="O26" s="32">
        <f t="shared" si="3"/>
        <v>320</v>
      </c>
      <c r="P26" s="29"/>
      <c r="Q26" s="29"/>
      <c r="R26" s="6"/>
      <c r="S26" s="46">
        <f t="shared" si="1"/>
        <v>320</v>
      </c>
      <c r="T26" s="46"/>
      <c r="W26" s="46">
        <f t="shared" si="2"/>
        <v>320</v>
      </c>
    </row>
    <row r="27" spans="1:23" s="13" customFormat="1" x14ac:dyDescent="0.3">
      <c r="A27" s="28" t="s">
        <v>69</v>
      </c>
      <c r="B27" s="83" t="s">
        <v>70</v>
      </c>
      <c r="C27" s="83" t="s">
        <v>75</v>
      </c>
      <c r="D27" s="43" t="s">
        <v>77</v>
      </c>
      <c r="E27" s="28"/>
      <c r="F27" s="28"/>
      <c r="G27" s="28"/>
      <c r="H27" s="28"/>
      <c r="I27" s="28">
        <v>604</v>
      </c>
      <c r="J27" s="28"/>
      <c r="K27" s="28"/>
      <c r="L27" s="28"/>
      <c r="M27" s="27">
        <f t="shared" si="4"/>
        <v>1</v>
      </c>
      <c r="N27" s="77">
        <f t="shared" si="0"/>
        <v>1</v>
      </c>
      <c r="O27" s="32">
        <f t="shared" si="3"/>
        <v>320</v>
      </c>
      <c r="P27" s="29"/>
      <c r="Q27" s="29"/>
      <c r="R27" s="6"/>
      <c r="S27" s="46">
        <f t="shared" si="1"/>
        <v>320</v>
      </c>
      <c r="T27" s="46"/>
      <c r="W27" s="46">
        <f t="shared" si="2"/>
        <v>320</v>
      </c>
    </row>
    <row r="28" spans="1:23" s="13" customFormat="1" x14ac:dyDescent="0.3">
      <c r="A28" s="28" t="s">
        <v>71</v>
      </c>
      <c r="B28" s="83" t="s">
        <v>70</v>
      </c>
      <c r="C28" s="83" t="s">
        <v>75</v>
      </c>
      <c r="D28" s="43" t="s">
        <v>78</v>
      </c>
      <c r="E28" s="28"/>
      <c r="F28" s="28">
        <v>601</v>
      </c>
      <c r="H28" s="28"/>
      <c r="I28" s="28"/>
      <c r="J28" s="28"/>
      <c r="K28" s="28"/>
      <c r="L28" s="28"/>
      <c r="M28" s="27">
        <f t="shared" si="4"/>
        <v>1</v>
      </c>
      <c r="N28" s="77">
        <f t="shared" si="0"/>
        <v>1</v>
      </c>
      <c r="O28" s="32">
        <f t="shared" si="3"/>
        <v>320</v>
      </c>
      <c r="P28" s="29"/>
      <c r="Q28" s="29"/>
      <c r="R28" s="6"/>
      <c r="S28" s="46">
        <f t="shared" si="1"/>
        <v>320</v>
      </c>
      <c r="T28" s="46"/>
      <c r="W28" s="46">
        <f t="shared" si="2"/>
        <v>320</v>
      </c>
    </row>
    <row r="29" spans="1:23" s="13" customFormat="1" x14ac:dyDescent="0.3">
      <c r="A29" s="28" t="s">
        <v>72</v>
      </c>
      <c r="B29" s="83" t="s">
        <v>70</v>
      </c>
      <c r="C29" s="83" t="s">
        <v>75</v>
      </c>
      <c r="D29" s="26" t="s">
        <v>79</v>
      </c>
      <c r="E29" s="28"/>
      <c r="F29" s="28"/>
      <c r="G29" s="28">
        <v>603</v>
      </c>
      <c r="H29" s="28"/>
      <c r="I29" s="28"/>
      <c r="J29" s="28"/>
      <c r="K29" s="28"/>
      <c r="L29" s="28"/>
      <c r="M29" s="27">
        <f t="shared" si="4"/>
        <v>1</v>
      </c>
      <c r="N29" s="77">
        <f t="shared" si="0"/>
        <v>1</v>
      </c>
      <c r="O29" s="32">
        <f t="shared" si="3"/>
        <v>320</v>
      </c>
      <c r="P29" s="29"/>
      <c r="Q29" s="29"/>
      <c r="R29" s="6"/>
      <c r="S29" s="46">
        <f t="shared" si="1"/>
        <v>320</v>
      </c>
      <c r="T29" s="46"/>
      <c r="W29" s="46">
        <f t="shared" si="2"/>
        <v>320</v>
      </c>
    </row>
    <row r="30" spans="1:23" s="13" customFormat="1" x14ac:dyDescent="0.3">
      <c r="A30" s="28" t="s">
        <v>73</v>
      </c>
      <c r="B30" s="83" t="s">
        <v>70</v>
      </c>
      <c r="C30" s="83" t="s">
        <v>75</v>
      </c>
      <c r="D30" s="43" t="s">
        <v>78</v>
      </c>
      <c r="E30" s="28"/>
      <c r="F30" s="28"/>
      <c r="G30" s="28"/>
      <c r="H30" s="28">
        <v>602</v>
      </c>
      <c r="I30" s="28"/>
      <c r="J30" s="28"/>
      <c r="K30" s="28"/>
      <c r="L30" s="28"/>
      <c r="M30" s="27">
        <f t="shared" si="4"/>
        <v>1</v>
      </c>
      <c r="N30" s="77">
        <f t="shared" si="0"/>
        <v>1</v>
      </c>
      <c r="O30" s="32">
        <f t="shared" si="3"/>
        <v>320</v>
      </c>
      <c r="P30" s="29"/>
      <c r="Q30" s="29"/>
      <c r="R30" s="6"/>
      <c r="S30" s="46">
        <f t="shared" si="1"/>
        <v>320</v>
      </c>
      <c r="T30" s="46"/>
      <c r="W30" s="46">
        <f t="shared" si="2"/>
        <v>320</v>
      </c>
    </row>
    <row r="31" spans="1:23" s="13" customFormat="1" x14ac:dyDescent="0.3">
      <c r="A31" s="52" t="s">
        <v>74</v>
      </c>
      <c r="B31" s="52" t="s">
        <v>70</v>
      </c>
      <c r="C31" s="52" t="s">
        <v>75</v>
      </c>
      <c r="D31" s="81" t="s">
        <v>78</v>
      </c>
      <c r="E31" s="28"/>
      <c r="F31" s="28"/>
      <c r="G31" s="28"/>
      <c r="H31" s="28"/>
      <c r="I31" s="28">
        <v>605</v>
      </c>
      <c r="L31" s="28"/>
      <c r="M31" s="27">
        <f t="shared" si="4"/>
        <v>1</v>
      </c>
      <c r="N31" s="77">
        <f t="shared" si="0"/>
        <v>1</v>
      </c>
      <c r="O31" s="32">
        <f t="shared" si="3"/>
        <v>320</v>
      </c>
      <c r="P31" s="29"/>
      <c r="Q31" s="29"/>
      <c r="R31" s="6"/>
      <c r="S31" s="46">
        <f t="shared" si="1"/>
        <v>320</v>
      </c>
      <c r="T31" s="46"/>
      <c r="W31" s="46">
        <f t="shared" si="2"/>
        <v>320</v>
      </c>
    </row>
    <row r="32" spans="1:23" s="13" customFormat="1" x14ac:dyDescent="0.3">
      <c r="A32" s="89" t="s">
        <v>38</v>
      </c>
      <c r="B32" s="49" t="s">
        <v>33</v>
      </c>
      <c r="C32" s="84" t="s">
        <v>37</v>
      </c>
      <c r="D32" s="78" t="s">
        <v>107</v>
      </c>
      <c r="E32" s="84"/>
      <c r="F32" s="84"/>
      <c r="G32" s="84"/>
      <c r="H32" s="84"/>
      <c r="I32" s="84"/>
      <c r="J32" s="84">
        <v>605</v>
      </c>
      <c r="K32" s="84">
        <v>605</v>
      </c>
      <c r="L32" s="28"/>
      <c r="M32" s="27">
        <f t="shared" si="4"/>
        <v>2</v>
      </c>
      <c r="N32" s="84">
        <f t="shared" si="0"/>
        <v>2</v>
      </c>
      <c r="O32" s="32">
        <f t="shared" si="3"/>
        <v>640</v>
      </c>
      <c r="P32" s="29">
        <v>30</v>
      </c>
      <c r="Q32" s="29"/>
      <c r="R32" s="6"/>
      <c r="S32" s="46"/>
      <c r="T32" s="46"/>
      <c r="W32" s="46"/>
    </row>
    <row r="33" spans="1:30" s="13" customFormat="1" x14ac:dyDescent="0.3">
      <c r="A33" s="28"/>
      <c r="C33" s="28"/>
      <c r="D33" s="43"/>
      <c r="E33" s="28"/>
      <c r="F33" s="28"/>
      <c r="G33" s="28"/>
      <c r="H33" s="28"/>
      <c r="I33" s="28"/>
      <c r="J33" s="28"/>
      <c r="K33" s="28"/>
      <c r="L33" s="28"/>
      <c r="M33" s="27">
        <f t="shared" si="4"/>
        <v>0</v>
      </c>
      <c r="N33" s="84">
        <f t="shared" si="0"/>
        <v>0</v>
      </c>
      <c r="O33" s="32">
        <f t="shared" si="3"/>
        <v>0</v>
      </c>
      <c r="P33" s="29"/>
      <c r="Q33" s="29"/>
      <c r="R33" s="6"/>
      <c r="S33" s="46"/>
      <c r="T33" s="46"/>
      <c r="W33" s="46"/>
    </row>
    <row r="34" spans="1:30" s="41" customFormat="1" ht="16.8" thickBot="1" x14ac:dyDescent="0.35">
      <c r="A34" s="38"/>
      <c r="B34" s="39"/>
      <c r="C34" s="40"/>
      <c r="D34" s="53"/>
      <c r="E34" s="39"/>
      <c r="F34" s="39"/>
      <c r="G34" s="39"/>
      <c r="H34" s="39"/>
      <c r="I34" s="39"/>
      <c r="J34" s="39"/>
      <c r="K34" s="39"/>
      <c r="L34" s="39"/>
      <c r="M34" s="54"/>
      <c r="N34" s="44"/>
      <c r="O34" s="32">
        <f t="shared" ref="O34" si="5">N34*320</f>
        <v>0</v>
      </c>
      <c r="P34" s="21"/>
      <c r="Q34" s="21"/>
      <c r="R34" s="21"/>
      <c r="S34" s="47"/>
      <c r="T34" s="47"/>
      <c r="U34" s="45"/>
      <c r="V34" s="45"/>
      <c r="W34" s="47"/>
      <c r="X34" s="13"/>
      <c r="Y34" s="13"/>
      <c r="Z34" s="13"/>
      <c r="AA34" s="13"/>
      <c r="AB34" s="13"/>
    </row>
    <row r="35" spans="1:30" ht="16.8" thickTop="1" x14ac:dyDescent="0.3">
      <c r="A35" s="91" t="s">
        <v>17</v>
      </c>
      <c r="B35" s="91"/>
      <c r="C35" s="91"/>
      <c r="D35" s="55"/>
      <c r="E35" s="49"/>
      <c r="F35" s="49"/>
      <c r="G35" s="49"/>
      <c r="H35" s="49"/>
      <c r="I35" s="49"/>
      <c r="J35" s="49"/>
      <c r="K35" s="49"/>
      <c r="L35" s="49"/>
      <c r="M35" s="27">
        <f t="shared" ref="M35:W35" si="6">SUM(M3:M34)</f>
        <v>88</v>
      </c>
      <c r="N35" s="27">
        <f t="shared" si="6"/>
        <v>88</v>
      </c>
      <c r="O35" s="27">
        <f t="shared" si="6"/>
        <v>28160</v>
      </c>
      <c r="P35" s="27">
        <f t="shared" si="6"/>
        <v>485</v>
      </c>
      <c r="Q35" s="27">
        <f t="shared" si="6"/>
        <v>0</v>
      </c>
      <c r="R35" s="57">
        <f t="shared" si="6"/>
        <v>0</v>
      </c>
      <c r="S35" s="27">
        <f t="shared" si="6"/>
        <v>27065</v>
      </c>
      <c r="T35" s="57">
        <f t="shared" si="6"/>
        <v>0</v>
      </c>
      <c r="U35" s="27">
        <f t="shared" si="6"/>
        <v>0</v>
      </c>
      <c r="V35" s="56">
        <f t="shared" si="6"/>
        <v>0</v>
      </c>
      <c r="W35" s="27">
        <f t="shared" si="6"/>
        <v>27520</v>
      </c>
      <c r="X35" s="13"/>
      <c r="Y35" s="13"/>
      <c r="Z35" s="13"/>
      <c r="AA35" s="13"/>
      <c r="AB35" s="13"/>
    </row>
    <row r="36" spans="1:30" s="2" customFormat="1" ht="24" customHeight="1" x14ac:dyDescent="0.3">
      <c r="A36" s="12"/>
      <c r="B36" s="16"/>
      <c r="C36" s="12"/>
      <c r="D36" s="30"/>
      <c r="E36" s="16"/>
      <c r="F36" s="16"/>
      <c r="G36" s="16"/>
      <c r="H36" s="16"/>
      <c r="I36" s="16"/>
      <c r="J36" s="16"/>
      <c r="K36" s="16"/>
      <c r="L36" s="16"/>
      <c r="M36" s="12"/>
      <c r="N36" s="12"/>
      <c r="O36" s="34"/>
      <c r="P36" s="12"/>
      <c r="Q36" s="12"/>
      <c r="R36" s="12"/>
      <c r="S36" s="12"/>
      <c r="T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customFormat="1" x14ac:dyDescent="0.3">
      <c r="A37" s="7" t="s">
        <v>2</v>
      </c>
      <c r="B37" s="70"/>
      <c r="C37" s="7"/>
      <c r="D37" s="66"/>
      <c r="E37" s="7"/>
      <c r="F37" s="7"/>
      <c r="G37" s="7"/>
      <c r="H37" s="7"/>
      <c r="I37" s="7"/>
      <c r="J37" s="7"/>
      <c r="K37" s="7"/>
      <c r="L37" s="7"/>
      <c r="M37" s="8"/>
      <c r="N37" s="7"/>
      <c r="O37" s="1"/>
      <c r="P37" s="7"/>
      <c r="Q37" s="7"/>
      <c r="R37" s="7"/>
      <c r="S37" s="2"/>
      <c r="T37" s="59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customFormat="1" x14ac:dyDescent="0.3">
      <c r="A38" s="3" t="s">
        <v>3</v>
      </c>
      <c r="B38" s="71"/>
      <c r="C38" s="4"/>
      <c r="D38" s="67"/>
      <c r="E38" s="4"/>
      <c r="F38" s="5"/>
      <c r="G38" s="5"/>
      <c r="H38" s="5"/>
      <c r="I38" s="5"/>
      <c r="J38" s="4"/>
      <c r="K38" s="4"/>
      <c r="L38" s="4"/>
      <c r="M38" s="9"/>
      <c r="N38" s="4"/>
      <c r="O38" s="33"/>
      <c r="T38" s="60"/>
    </row>
    <row r="39" spans="1:30" x14ac:dyDescent="0.3">
      <c r="A39"/>
      <c r="B39" s="70"/>
      <c r="C39"/>
      <c r="D39" s="68"/>
      <c r="E39" s="1"/>
      <c r="F39" s="1"/>
      <c r="G39" s="1"/>
      <c r="H39" s="1"/>
      <c r="I39" s="1"/>
      <c r="J39" s="1"/>
      <c r="K39" s="1"/>
      <c r="L39" s="1"/>
      <c r="N39"/>
      <c r="O39" s="33"/>
      <c r="P39"/>
      <c r="Q39"/>
      <c r="R39"/>
      <c r="S39"/>
      <c r="T39" s="60"/>
      <c r="U39"/>
      <c r="V39"/>
      <c r="W39"/>
      <c r="X39"/>
      <c r="Y39"/>
      <c r="Z39"/>
      <c r="AA39"/>
      <c r="AB39"/>
      <c r="AC39"/>
      <c r="AD39"/>
    </row>
    <row r="40" spans="1:30" s="17" customFormat="1" x14ac:dyDescent="0.3">
      <c r="A40" s="12"/>
      <c r="B40" s="16"/>
      <c r="C40" s="12"/>
      <c r="D40" s="30"/>
      <c r="E40" s="16"/>
      <c r="F40" s="16"/>
      <c r="G40" s="16"/>
      <c r="H40" s="16"/>
      <c r="I40" s="16"/>
      <c r="J40" s="16"/>
      <c r="K40" s="16"/>
      <c r="L40" s="16"/>
      <c r="M40" s="12"/>
      <c r="N40" s="12"/>
      <c r="O40" s="34"/>
      <c r="P40" s="12"/>
      <c r="Q40" s="12"/>
      <c r="R40" s="12"/>
      <c r="S40" s="12"/>
      <c r="T40" s="58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7" customFormat="1" x14ac:dyDescent="0.3">
      <c r="A41" s="14"/>
      <c r="B41" s="18"/>
      <c r="C41" s="14"/>
      <c r="D41" s="30"/>
      <c r="E41" s="18"/>
      <c r="F41" s="18"/>
      <c r="G41" s="18"/>
      <c r="H41" s="18"/>
      <c r="I41" s="18"/>
      <c r="J41" s="18"/>
      <c r="K41" s="18"/>
      <c r="L41" s="18"/>
      <c r="M41" s="10"/>
      <c r="N41" s="12"/>
      <c r="O41" s="34"/>
      <c r="P41" s="12"/>
      <c r="Q41" s="12"/>
      <c r="R41" s="12"/>
      <c r="T41" s="58"/>
    </row>
    <row r="42" spans="1:30" s="17" customFormat="1" x14ac:dyDescent="0.3">
      <c r="A42" s="14"/>
      <c r="B42" s="18"/>
      <c r="C42" s="14"/>
      <c r="D42" s="30"/>
      <c r="E42" s="18"/>
      <c r="F42" s="18"/>
      <c r="G42" s="18"/>
      <c r="H42" s="18"/>
      <c r="I42" s="18"/>
      <c r="J42" s="18"/>
      <c r="K42" s="18"/>
      <c r="L42" s="18"/>
      <c r="M42" s="10"/>
      <c r="N42" s="12"/>
      <c r="O42" s="34"/>
      <c r="P42" s="12"/>
      <c r="Q42" s="12"/>
      <c r="R42" s="12"/>
      <c r="T42" s="58"/>
    </row>
    <row r="43" spans="1:30" s="17" customFormat="1" x14ac:dyDescent="0.3">
      <c r="A43" s="14"/>
      <c r="B43" s="18"/>
      <c r="C43" s="14"/>
      <c r="D43" s="30"/>
      <c r="E43" s="18"/>
      <c r="F43" s="18"/>
      <c r="G43" s="18"/>
      <c r="H43" s="18"/>
      <c r="I43" s="18"/>
      <c r="J43" s="18"/>
      <c r="K43" s="18"/>
      <c r="L43" s="18"/>
      <c r="M43" s="10"/>
      <c r="N43" s="12"/>
      <c r="O43" s="34"/>
      <c r="P43" s="12"/>
      <c r="Q43" s="12"/>
      <c r="R43" s="12"/>
      <c r="T43" s="58"/>
    </row>
    <row r="44" spans="1:30" s="17" customFormat="1" x14ac:dyDescent="0.3">
      <c r="A44" s="14"/>
      <c r="B44" s="18"/>
      <c r="C44" s="14"/>
      <c r="D44" s="30"/>
      <c r="E44" s="18"/>
      <c r="F44" s="18"/>
      <c r="G44" s="18"/>
      <c r="H44" s="18"/>
      <c r="I44" s="18"/>
      <c r="J44" s="18"/>
      <c r="K44" s="18"/>
      <c r="L44" s="18"/>
      <c r="M44" s="10"/>
      <c r="N44" s="12"/>
      <c r="O44" s="34"/>
      <c r="P44" s="12"/>
      <c r="Q44" s="12"/>
      <c r="R44" s="12"/>
      <c r="T44" s="58"/>
    </row>
    <row r="45" spans="1:30" s="17" customFormat="1" x14ac:dyDescent="0.3">
      <c r="A45" s="14"/>
      <c r="B45" s="18"/>
      <c r="C45" s="14"/>
      <c r="D45" s="30"/>
      <c r="E45" s="18"/>
      <c r="F45" s="18"/>
      <c r="G45" s="18"/>
      <c r="H45" s="18"/>
      <c r="I45" s="18"/>
      <c r="J45" s="18"/>
      <c r="K45" s="18"/>
      <c r="L45" s="18"/>
      <c r="M45" s="10"/>
      <c r="N45" s="12"/>
      <c r="O45" s="34"/>
      <c r="P45" s="12"/>
      <c r="Q45" s="12"/>
      <c r="R45" s="12"/>
      <c r="T45" s="58"/>
    </row>
    <row r="46" spans="1:30" s="17" customFormat="1" x14ac:dyDescent="0.3">
      <c r="A46" s="14"/>
      <c r="B46" s="18"/>
      <c r="C46" s="14"/>
      <c r="D46" s="30"/>
      <c r="E46" s="18"/>
      <c r="F46" s="18"/>
      <c r="G46" s="18"/>
      <c r="H46" s="18"/>
      <c r="I46" s="18"/>
      <c r="J46" s="18"/>
      <c r="K46" s="18"/>
      <c r="L46" s="18"/>
      <c r="M46" s="10"/>
      <c r="N46" s="12"/>
      <c r="O46" s="34"/>
      <c r="P46" s="12"/>
      <c r="Q46" s="12"/>
      <c r="R46" s="12"/>
      <c r="T46" s="58"/>
    </row>
    <row r="47" spans="1:30" s="17" customFormat="1" x14ac:dyDescent="0.3">
      <c r="A47" s="14"/>
      <c r="B47" s="18"/>
      <c r="C47" s="14"/>
      <c r="D47" s="30"/>
      <c r="E47" s="18"/>
      <c r="F47" s="18"/>
      <c r="G47" s="18"/>
      <c r="H47" s="18"/>
      <c r="I47" s="18"/>
      <c r="J47" s="18"/>
      <c r="K47" s="18"/>
      <c r="L47" s="18"/>
      <c r="M47" s="10"/>
      <c r="N47" s="12"/>
      <c r="O47" s="34"/>
      <c r="P47" s="12"/>
      <c r="Q47" s="12"/>
      <c r="R47" s="12"/>
      <c r="T47" s="58"/>
    </row>
    <row r="48" spans="1:30" s="17" customFormat="1" x14ac:dyDescent="0.3">
      <c r="A48" s="14"/>
      <c r="B48" s="18"/>
      <c r="C48" s="14"/>
      <c r="D48" s="30"/>
      <c r="E48" s="18"/>
      <c r="F48" s="18"/>
      <c r="G48" s="18"/>
      <c r="H48" s="18"/>
      <c r="I48" s="18"/>
      <c r="J48" s="18"/>
      <c r="K48" s="18"/>
      <c r="L48" s="18"/>
      <c r="M48" s="10"/>
      <c r="N48" s="12"/>
      <c r="O48" s="34"/>
      <c r="P48" s="12"/>
      <c r="Q48" s="12"/>
      <c r="R48" s="12"/>
      <c r="T48" s="58"/>
    </row>
    <row r="49" spans="1:30" s="17" customFormat="1" x14ac:dyDescent="0.3">
      <c r="A49" s="14"/>
      <c r="B49" s="18"/>
      <c r="C49" s="14"/>
      <c r="D49" s="30"/>
      <c r="E49" s="18"/>
      <c r="F49" s="18"/>
      <c r="G49" s="18"/>
      <c r="H49" s="18"/>
      <c r="I49" s="18"/>
      <c r="J49" s="18"/>
      <c r="K49" s="18"/>
      <c r="L49" s="18"/>
      <c r="M49" s="10"/>
      <c r="N49" s="12"/>
      <c r="O49" s="34"/>
      <c r="P49" s="12"/>
      <c r="Q49" s="12"/>
      <c r="R49" s="12"/>
      <c r="T49" s="58"/>
    </row>
    <row r="50" spans="1:30" s="17" customFormat="1" x14ac:dyDescent="0.3">
      <c r="A50" s="14"/>
      <c r="B50" s="18"/>
      <c r="C50" s="14"/>
      <c r="D50" s="30"/>
      <c r="E50" s="18"/>
      <c r="F50" s="18"/>
      <c r="G50" s="18"/>
      <c r="H50" s="18"/>
      <c r="I50" s="18"/>
      <c r="J50" s="18"/>
      <c r="K50" s="18"/>
      <c r="L50" s="18"/>
      <c r="M50" s="10"/>
      <c r="N50" s="12"/>
      <c r="O50" s="34"/>
      <c r="P50" s="12"/>
      <c r="Q50" s="12"/>
      <c r="R50" s="12"/>
      <c r="T50" s="58"/>
    </row>
    <row r="51" spans="1:30" s="17" customFormat="1" x14ac:dyDescent="0.3">
      <c r="A51" s="14"/>
      <c r="B51" s="18"/>
      <c r="C51" s="14"/>
      <c r="D51" s="30"/>
      <c r="E51" s="18"/>
      <c r="F51" s="18"/>
      <c r="G51" s="18"/>
      <c r="H51" s="18"/>
      <c r="I51" s="18"/>
      <c r="J51" s="18"/>
      <c r="K51" s="18"/>
      <c r="L51" s="18"/>
      <c r="M51" s="10"/>
      <c r="N51" s="12"/>
      <c r="O51" s="34"/>
      <c r="P51" s="12"/>
      <c r="Q51" s="12"/>
      <c r="R51" s="12"/>
      <c r="T51" s="58"/>
    </row>
    <row r="52" spans="1:30" x14ac:dyDescent="0.3">
      <c r="A52" s="14"/>
      <c r="B52" s="19"/>
      <c r="C52" s="15"/>
      <c r="D52" s="31"/>
      <c r="E52" s="19"/>
      <c r="F52" s="19"/>
      <c r="G52" s="19"/>
      <c r="H52" s="19"/>
      <c r="I52" s="19"/>
      <c r="J52" s="19"/>
      <c r="K52" s="19"/>
      <c r="L52" s="19"/>
      <c r="M52" s="11"/>
      <c r="N52" s="20"/>
      <c r="O52" s="35"/>
      <c r="P52" s="20"/>
      <c r="Q52" s="20"/>
      <c r="R52" s="20"/>
      <c r="S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3">
      <c r="A53" s="14"/>
      <c r="B53" s="18"/>
      <c r="C53" s="14"/>
      <c r="E53" s="18"/>
      <c r="F53" s="18"/>
      <c r="G53" s="18"/>
      <c r="H53" s="18"/>
      <c r="I53" s="18"/>
      <c r="J53" s="18"/>
      <c r="K53" s="18"/>
      <c r="L53" s="18"/>
      <c r="M53" s="10"/>
    </row>
    <row r="54" spans="1:30" x14ac:dyDescent="0.3">
      <c r="A54" s="14"/>
      <c r="B54" s="18"/>
      <c r="C54" s="14"/>
      <c r="E54" s="18"/>
      <c r="F54" s="18"/>
      <c r="G54" s="18"/>
      <c r="H54" s="18"/>
      <c r="I54" s="18"/>
      <c r="J54" s="18"/>
      <c r="K54" s="18"/>
      <c r="L54" s="18"/>
      <c r="M54" s="10"/>
    </row>
    <row r="55" spans="1:30" x14ac:dyDescent="0.3">
      <c r="A55" s="14"/>
      <c r="B55" s="18"/>
      <c r="C55" s="14"/>
      <c r="E55" s="18"/>
      <c r="F55" s="18"/>
      <c r="G55" s="18"/>
      <c r="H55" s="18"/>
      <c r="I55" s="18"/>
      <c r="J55" s="18"/>
      <c r="K55" s="18"/>
      <c r="L55" s="18"/>
      <c r="M55" s="10"/>
    </row>
    <row r="56" spans="1:30" x14ac:dyDescent="0.3">
      <c r="A56" s="14"/>
      <c r="B56" s="18"/>
      <c r="C56" s="14"/>
      <c r="E56" s="18"/>
      <c r="F56" s="18"/>
      <c r="G56" s="18"/>
      <c r="H56" s="18"/>
      <c r="I56" s="18"/>
      <c r="J56" s="18"/>
      <c r="K56" s="18"/>
      <c r="L56" s="18"/>
      <c r="M56" s="10"/>
    </row>
    <row r="57" spans="1:30" x14ac:dyDescent="0.3">
      <c r="A57" s="14"/>
      <c r="B57" s="18"/>
      <c r="C57" s="14"/>
      <c r="E57" s="18"/>
      <c r="F57" s="18"/>
      <c r="G57" s="18"/>
      <c r="H57" s="18"/>
      <c r="I57" s="18"/>
      <c r="J57" s="18"/>
      <c r="K57" s="18"/>
      <c r="L57" s="18"/>
      <c r="M57" s="10"/>
    </row>
    <row r="58" spans="1:30" x14ac:dyDescent="0.3">
      <c r="A58" s="14"/>
      <c r="B58" s="18"/>
      <c r="C58" s="14"/>
      <c r="E58" s="18"/>
      <c r="F58" s="18"/>
      <c r="G58" s="18"/>
      <c r="H58" s="18"/>
      <c r="I58" s="18"/>
      <c r="J58" s="18"/>
      <c r="K58" s="18"/>
      <c r="L58" s="18"/>
      <c r="M58" s="10"/>
    </row>
    <row r="59" spans="1:30" x14ac:dyDescent="0.3">
      <c r="A59" s="14"/>
      <c r="B59" s="18"/>
      <c r="C59" s="14"/>
      <c r="E59" s="18"/>
      <c r="F59" s="18"/>
      <c r="G59" s="18"/>
      <c r="H59" s="18"/>
      <c r="I59" s="18"/>
      <c r="J59" s="18"/>
      <c r="K59" s="18"/>
      <c r="L59" s="18"/>
      <c r="M59" s="10"/>
    </row>
    <row r="60" spans="1:30" x14ac:dyDescent="0.3">
      <c r="A60" s="14"/>
      <c r="B60" s="18"/>
      <c r="C60" s="14"/>
      <c r="E60" s="18"/>
      <c r="F60" s="18"/>
      <c r="G60" s="18"/>
      <c r="H60" s="18"/>
      <c r="I60" s="18"/>
      <c r="J60" s="18"/>
      <c r="K60" s="18"/>
      <c r="L60" s="18"/>
      <c r="M60" s="10"/>
    </row>
    <row r="61" spans="1:30" x14ac:dyDescent="0.3">
      <c r="A61" s="14"/>
      <c r="B61" s="18"/>
      <c r="C61" s="14"/>
      <c r="E61" s="18"/>
      <c r="F61" s="18"/>
      <c r="G61" s="18"/>
      <c r="H61" s="18"/>
      <c r="I61" s="18"/>
      <c r="J61" s="18"/>
      <c r="K61" s="18"/>
      <c r="L61" s="18"/>
      <c r="M61" s="10"/>
    </row>
    <row r="62" spans="1:30" x14ac:dyDescent="0.3">
      <c r="A62" s="14"/>
      <c r="B62" s="18"/>
      <c r="C62" s="14"/>
      <c r="E62" s="18"/>
      <c r="F62" s="18"/>
      <c r="G62" s="18"/>
      <c r="H62" s="18"/>
      <c r="I62" s="18"/>
      <c r="J62" s="18"/>
      <c r="K62" s="18"/>
      <c r="L62" s="18"/>
      <c r="M62" s="10"/>
    </row>
    <row r="63" spans="1:30" x14ac:dyDescent="0.3">
      <c r="A63" s="14"/>
      <c r="B63" s="18"/>
      <c r="C63" s="14"/>
      <c r="E63" s="18"/>
      <c r="F63" s="18"/>
      <c r="G63" s="18"/>
      <c r="H63" s="18"/>
      <c r="I63" s="18"/>
      <c r="J63" s="18"/>
      <c r="K63" s="18"/>
      <c r="L63" s="18"/>
      <c r="M63" s="10"/>
    </row>
    <row r="64" spans="1:30" x14ac:dyDescent="0.3">
      <c r="A64" s="14"/>
      <c r="B64" s="18"/>
      <c r="C64" s="14"/>
      <c r="E64" s="18"/>
      <c r="F64" s="18"/>
      <c r="G64" s="18"/>
      <c r="H64" s="18"/>
      <c r="I64" s="18"/>
      <c r="J64" s="18"/>
      <c r="K64" s="18"/>
      <c r="L64" s="18"/>
      <c r="M64" s="10"/>
    </row>
    <row r="65" spans="1:13" x14ac:dyDescent="0.3">
      <c r="A65" s="14"/>
      <c r="B65" s="18"/>
      <c r="C65" s="14"/>
      <c r="E65" s="18"/>
      <c r="F65" s="18"/>
      <c r="G65" s="18"/>
      <c r="H65" s="18"/>
      <c r="I65" s="18"/>
      <c r="J65" s="18"/>
      <c r="K65" s="18"/>
      <c r="L65" s="18"/>
      <c r="M65" s="10"/>
    </row>
    <row r="66" spans="1:13" x14ac:dyDescent="0.3">
      <c r="A66" s="14"/>
      <c r="B66" s="18"/>
      <c r="C66" s="14"/>
      <c r="E66" s="18"/>
      <c r="F66" s="18"/>
      <c r="G66" s="18"/>
      <c r="H66" s="18"/>
      <c r="I66" s="18"/>
      <c r="J66" s="18"/>
      <c r="K66" s="18"/>
      <c r="L66" s="18"/>
      <c r="M66" s="10"/>
    </row>
    <row r="67" spans="1:13" x14ac:dyDescent="0.3">
      <c r="A67" s="14"/>
      <c r="B67" s="18"/>
      <c r="C67" s="14"/>
      <c r="E67" s="18"/>
      <c r="F67" s="18"/>
      <c r="G67" s="18"/>
      <c r="H67" s="18"/>
      <c r="I67" s="18"/>
      <c r="J67" s="18"/>
      <c r="K67" s="18"/>
      <c r="L67" s="18"/>
      <c r="M67" s="10"/>
    </row>
    <row r="68" spans="1:13" x14ac:dyDescent="0.3">
      <c r="A68" s="14"/>
      <c r="B68" s="18"/>
      <c r="C68" s="14"/>
      <c r="E68" s="18"/>
      <c r="F68" s="18"/>
      <c r="G68" s="18"/>
      <c r="H68" s="18"/>
      <c r="I68" s="18"/>
      <c r="J68" s="18"/>
      <c r="K68" s="18"/>
      <c r="L68" s="18"/>
      <c r="M68" s="10"/>
    </row>
    <row r="69" spans="1:13" x14ac:dyDescent="0.3">
      <c r="A69" s="14"/>
      <c r="B69" s="18"/>
      <c r="C69" s="14"/>
      <c r="E69" s="18"/>
      <c r="F69" s="18"/>
      <c r="G69" s="18"/>
      <c r="H69" s="18"/>
      <c r="I69" s="18"/>
      <c r="J69" s="18"/>
      <c r="K69" s="18"/>
      <c r="L69" s="18"/>
      <c r="M69" s="10"/>
    </row>
    <row r="70" spans="1:13" x14ac:dyDescent="0.3">
      <c r="A70" s="14"/>
      <c r="B70" s="18"/>
      <c r="C70" s="14"/>
      <c r="E70" s="18"/>
      <c r="F70" s="18"/>
      <c r="G70" s="18"/>
      <c r="H70" s="18"/>
      <c r="I70" s="18"/>
      <c r="J70" s="18"/>
      <c r="K70" s="18"/>
      <c r="L70" s="18"/>
      <c r="M70" s="10"/>
    </row>
    <row r="71" spans="1:13" x14ac:dyDescent="0.3">
      <c r="A71" s="14"/>
      <c r="B71" s="18"/>
      <c r="C71" s="14"/>
      <c r="E71" s="18"/>
      <c r="F71" s="18"/>
      <c r="G71" s="18"/>
      <c r="H71" s="18"/>
      <c r="I71" s="18"/>
      <c r="J71" s="18"/>
      <c r="K71" s="18"/>
      <c r="L71" s="18"/>
      <c r="M71" s="10"/>
    </row>
    <row r="72" spans="1:13" x14ac:dyDescent="0.3">
      <c r="A72" s="14"/>
      <c r="B72" s="18"/>
      <c r="C72" s="14"/>
      <c r="E72" s="18"/>
      <c r="F72" s="18"/>
      <c r="G72" s="18"/>
      <c r="H72" s="18"/>
      <c r="I72" s="18"/>
      <c r="J72" s="18"/>
      <c r="K72" s="18"/>
      <c r="L72" s="18"/>
      <c r="M72" s="10"/>
    </row>
    <row r="73" spans="1:13" x14ac:dyDescent="0.3">
      <c r="A73" s="14"/>
      <c r="B73" s="18"/>
      <c r="C73" s="14"/>
      <c r="E73" s="18"/>
      <c r="F73" s="18"/>
      <c r="G73" s="18"/>
      <c r="H73" s="18"/>
      <c r="I73" s="18"/>
      <c r="J73" s="18"/>
      <c r="K73" s="18"/>
      <c r="L73" s="18"/>
      <c r="M73" s="10"/>
    </row>
    <row r="74" spans="1:13" x14ac:dyDescent="0.3">
      <c r="A74" s="14"/>
      <c r="B74" s="18"/>
      <c r="C74" s="14"/>
      <c r="E74" s="18"/>
      <c r="F74" s="18"/>
      <c r="G74" s="18"/>
      <c r="H74" s="18"/>
      <c r="I74" s="18"/>
      <c r="J74" s="18"/>
      <c r="K74" s="18"/>
      <c r="L74" s="18"/>
      <c r="M74" s="10"/>
    </row>
    <row r="75" spans="1:13" x14ac:dyDescent="0.3">
      <c r="A75" s="14"/>
      <c r="B75" s="18"/>
      <c r="C75" s="14"/>
      <c r="E75" s="18"/>
      <c r="F75" s="18"/>
      <c r="G75" s="18"/>
      <c r="H75" s="18"/>
      <c r="I75" s="18"/>
      <c r="J75" s="18"/>
      <c r="K75" s="18"/>
      <c r="L75" s="18"/>
      <c r="M75" s="10"/>
    </row>
    <row r="76" spans="1:13" x14ac:dyDescent="0.3">
      <c r="A76" s="14"/>
      <c r="B76" s="18"/>
      <c r="C76" s="14"/>
      <c r="E76" s="18"/>
      <c r="F76" s="18"/>
      <c r="G76" s="18"/>
      <c r="H76" s="18"/>
      <c r="I76" s="18"/>
      <c r="J76" s="18"/>
      <c r="K76" s="18"/>
      <c r="L76" s="18"/>
      <c r="M76" s="10"/>
    </row>
    <row r="77" spans="1:13" x14ac:dyDescent="0.3">
      <c r="A77" s="14"/>
      <c r="B77" s="18"/>
      <c r="C77" s="14"/>
      <c r="E77" s="18"/>
      <c r="F77" s="18"/>
      <c r="G77" s="18"/>
      <c r="H77" s="18"/>
      <c r="I77" s="18"/>
      <c r="J77" s="18"/>
      <c r="K77" s="18"/>
      <c r="L77" s="18"/>
      <c r="M77" s="10"/>
    </row>
    <row r="78" spans="1:13" x14ac:dyDescent="0.3">
      <c r="A78" s="14"/>
      <c r="B78" s="18"/>
      <c r="C78" s="14"/>
      <c r="E78" s="18"/>
      <c r="F78" s="18"/>
      <c r="G78" s="18"/>
      <c r="H78" s="18"/>
      <c r="I78" s="18"/>
      <c r="J78" s="18"/>
      <c r="K78" s="18"/>
      <c r="L78" s="18"/>
      <c r="M78" s="10"/>
    </row>
    <row r="79" spans="1:13" x14ac:dyDescent="0.3">
      <c r="A79" s="14"/>
      <c r="B79" s="18"/>
      <c r="C79" s="14"/>
      <c r="E79" s="18"/>
      <c r="F79" s="18"/>
      <c r="G79" s="18"/>
      <c r="H79" s="18"/>
      <c r="I79" s="18"/>
      <c r="J79" s="18"/>
      <c r="K79" s="18"/>
      <c r="L79" s="18"/>
      <c r="M79" s="10"/>
    </row>
    <row r="80" spans="1:13" x14ac:dyDescent="0.3">
      <c r="A80" s="14"/>
      <c r="B80" s="18"/>
      <c r="C80" s="14"/>
      <c r="E80" s="18"/>
      <c r="F80" s="18"/>
      <c r="G80" s="18"/>
      <c r="H80" s="18"/>
      <c r="I80" s="18"/>
      <c r="J80" s="18"/>
      <c r="K80" s="18"/>
      <c r="L80" s="18"/>
      <c r="M80" s="10"/>
    </row>
    <row r="81" spans="1:30" x14ac:dyDescent="0.3">
      <c r="A81" s="14"/>
      <c r="B81" s="18"/>
      <c r="C81" s="14"/>
      <c r="E81" s="18"/>
      <c r="F81" s="18"/>
      <c r="G81" s="18"/>
      <c r="H81" s="18"/>
      <c r="I81" s="18"/>
      <c r="J81" s="18"/>
      <c r="K81" s="18"/>
      <c r="L81" s="18"/>
      <c r="M81" s="10"/>
    </row>
    <row r="82" spans="1:30" x14ac:dyDescent="0.3">
      <c r="A82" s="14"/>
      <c r="B82" s="18"/>
      <c r="C82" s="14"/>
      <c r="E82" s="18"/>
      <c r="F82" s="18"/>
      <c r="G82" s="18"/>
      <c r="H82" s="18"/>
      <c r="I82" s="18"/>
      <c r="J82" s="18"/>
      <c r="K82" s="18"/>
      <c r="L82" s="18"/>
      <c r="M82" s="10"/>
    </row>
    <row r="83" spans="1:30" x14ac:dyDescent="0.3">
      <c r="A83" s="14"/>
      <c r="B83" s="18"/>
      <c r="C83" s="14"/>
      <c r="E83" s="18"/>
      <c r="F83" s="18"/>
      <c r="G83" s="18"/>
      <c r="H83" s="18"/>
      <c r="I83" s="18"/>
      <c r="J83" s="18"/>
      <c r="K83" s="18"/>
      <c r="L83" s="18"/>
      <c r="M83" s="10"/>
    </row>
    <row r="84" spans="1:30" x14ac:dyDescent="0.3">
      <c r="A84" s="14"/>
      <c r="B84" s="18"/>
      <c r="C84" s="14"/>
      <c r="E84" s="18"/>
      <c r="F84" s="18"/>
      <c r="G84" s="18"/>
      <c r="H84" s="18"/>
      <c r="I84" s="18"/>
      <c r="J84" s="18"/>
      <c r="K84" s="18"/>
      <c r="L84" s="18"/>
      <c r="M84" s="10"/>
    </row>
    <row r="85" spans="1:30" x14ac:dyDescent="0.3">
      <c r="A85" s="15"/>
      <c r="B85" s="19"/>
      <c r="C85" s="15"/>
      <c r="D85" s="31"/>
      <c r="E85" s="19"/>
      <c r="F85" s="19"/>
      <c r="G85" s="19"/>
      <c r="H85" s="19"/>
      <c r="I85" s="19"/>
      <c r="J85" s="19"/>
      <c r="K85" s="19"/>
      <c r="L85" s="19"/>
      <c r="M85" s="11"/>
      <c r="N85" s="20"/>
      <c r="O85" s="35"/>
      <c r="P85" s="20"/>
      <c r="Q85" s="20"/>
      <c r="R85" s="20"/>
    </row>
    <row r="86" spans="1:30" x14ac:dyDescent="0.3">
      <c r="A86" s="14"/>
      <c r="B86" s="18"/>
      <c r="C86" s="14"/>
      <c r="E86" s="18"/>
      <c r="F86" s="18"/>
      <c r="G86" s="18"/>
      <c r="H86" s="18"/>
      <c r="I86" s="18"/>
      <c r="J86" s="18"/>
      <c r="K86" s="18"/>
      <c r="L86" s="18"/>
      <c r="M86" s="10"/>
    </row>
    <row r="87" spans="1:30" s="20" customFormat="1" x14ac:dyDescent="0.3">
      <c r="A87" s="14"/>
      <c r="B87" s="18"/>
      <c r="C87" s="14"/>
      <c r="D87" s="30"/>
      <c r="E87" s="18"/>
      <c r="F87" s="18"/>
      <c r="G87" s="18"/>
      <c r="H87" s="18"/>
      <c r="I87" s="18"/>
      <c r="J87" s="18"/>
      <c r="K87" s="18"/>
      <c r="L87" s="18"/>
      <c r="M87" s="10"/>
      <c r="N87" s="12"/>
      <c r="O87" s="34"/>
      <c r="P87" s="12"/>
      <c r="Q87" s="12"/>
      <c r="R87" s="12"/>
      <c r="S87" s="12"/>
      <c r="T87" s="58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x14ac:dyDescent="0.3">
      <c r="A88" s="14"/>
      <c r="B88" s="18"/>
      <c r="C88" s="14"/>
      <c r="E88" s="18"/>
      <c r="F88" s="18"/>
      <c r="G88" s="18"/>
      <c r="H88" s="18"/>
      <c r="I88" s="18"/>
      <c r="J88" s="18"/>
      <c r="K88" s="18"/>
      <c r="L88" s="18"/>
      <c r="M88" s="10"/>
      <c r="S88" s="20"/>
      <c r="T88" s="61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3">
      <c r="A89" s="14"/>
      <c r="B89" s="18"/>
      <c r="C89" s="14"/>
      <c r="E89" s="18"/>
      <c r="F89" s="18"/>
      <c r="G89" s="18"/>
      <c r="H89" s="18"/>
      <c r="I89" s="18"/>
      <c r="J89" s="18"/>
      <c r="K89" s="18"/>
      <c r="L89" s="18"/>
      <c r="M89" s="10"/>
    </row>
    <row r="90" spans="1:30" x14ac:dyDescent="0.3">
      <c r="A90" s="14"/>
      <c r="B90" s="19"/>
      <c r="C90" s="15"/>
      <c r="D90" s="31"/>
      <c r="E90" s="19"/>
      <c r="F90" s="19"/>
      <c r="G90" s="19"/>
      <c r="H90" s="19"/>
      <c r="I90" s="19"/>
      <c r="J90" s="19"/>
      <c r="K90" s="19"/>
      <c r="L90" s="19"/>
      <c r="M90" s="11"/>
      <c r="N90" s="20"/>
      <c r="O90" s="35"/>
      <c r="P90" s="20"/>
      <c r="Q90" s="20"/>
      <c r="R90" s="20"/>
    </row>
    <row r="91" spans="1:30" x14ac:dyDescent="0.3">
      <c r="A91" s="14"/>
      <c r="B91" s="19"/>
      <c r="C91" s="15"/>
      <c r="D91" s="31"/>
      <c r="E91" s="19"/>
      <c r="F91" s="19"/>
      <c r="G91" s="19"/>
      <c r="H91" s="19"/>
      <c r="I91" s="19"/>
      <c r="J91" s="19"/>
      <c r="K91" s="19"/>
      <c r="L91" s="19"/>
      <c r="M91" s="11"/>
      <c r="N91" s="20"/>
      <c r="O91" s="35"/>
      <c r="P91" s="20"/>
      <c r="Q91" s="20"/>
      <c r="R91" s="20"/>
    </row>
    <row r="92" spans="1:30" x14ac:dyDescent="0.3">
      <c r="A92" s="14"/>
      <c r="B92" s="19"/>
      <c r="C92" s="15"/>
      <c r="D92" s="31"/>
      <c r="E92" s="19"/>
      <c r="F92" s="19"/>
      <c r="G92" s="19"/>
      <c r="H92" s="19"/>
      <c r="I92" s="19"/>
      <c r="J92" s="19"/>
      <c r="K92" s="19"/>
      <c r="L92" s="19"/>
      <c r="M92" s="11"/>
      <c r="N92" s="20"/>
      <c r="O92" s="35"/>
      <c r="P92" s="20"/>
      <c r="Q92" s="20"/>
      <c r="R92" s="20"/>
    </row>
    <row r="93" spans="1:30" x14ac:dyDescent="0.3">
      <c r="M93" s="10"/>
      <c r="N93" s="10"/>
      <c r="P93" s="10"/>
      <c r="Q93" s="10"/>
      <c r="R93" s="10"/>
    </row>
  </sheetData>
  <sortState ref="A3:R60">
    <sortCondition ref="A2"/>
  </sortState>
  <mergeCells count="2">
    <mergeCell ref="A35:C35"/>
    <mergeCell ref="A1:W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abSelected="1" topLeftCell="A10" zoomScale="120" zoomScaleNormal="120" workbookViewId="0">
      <selection activeCell="G59" sqref="G59"/>
    </sheetView>
  </sheetViews>
  <sheetFormatPr defaultColWidth="8.77734375" defaultRowHeight="16.2" outlineLevelRow="2" x14ac:dyDescent="0.3"/>
  <cols>
    <col min="1" max="1" width="13.21875" style="12" customWidth="1"/>
    <col min="2" max="2" width="6.44140625" style="16" customWidth="1"/>
    <col min="3" max="3" width="8.33203125" style="12" customWidth="1"/>
    <col min="4" max="4" width="6.5546875" style="30" customWidth="1"/>
    <col min="5" max="11" width="5.21875" style="16" customWidth="1"/>
    <col min="12" max="12" width="4.5546875" style="16" customWidth="1"/>
    <col min="13" max="14" width="4.6640625" style="12" customWidth="1"/>
    <col min="15" max="15" width="7" style="34" customWidth="1"/>
    <col min="16" max="18" width="4.33203125" style="12" customWidth="1"/>
    <col min="19" max="19" width="8.5546875" style="12" customWidth="1"/>
    <col min="20" max="20" width="5.109375" style="58" customWidth="1"/>
    <col min="21" max="22" width="5.109375" style="12" customWidth="1"/>
    <col min="23" max="23" width="8.88671875" style="12" customWidth="1"/>
    <col min="24" max="24" width="4.5546875" style="12" customWidth="1"/>
    <col min="25" max="25" width="8.88671875" style="12" customWidth="1"/>
    <col min="26" max="16384" width="8.77734375" style="12"/>
  </cols>
  <sheetData>
    <row r="1" spans="1:25" s="13" customFormat="1" ht="27.6" customHeight="1" x14ac:dyDescent="0.3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87"/>
      <c r="Y1" s="87"/>
    </row>
    <row r="2" spans="1:25" s="25" customFormat="1" ht="43.2" customHeight="1" x14ac:dyDescent="0.3">
      <c r="A2" s="36" t="s">
        <v>14</v>
      </c>
      <c r="B2" s="48" t="s">
        <v>0</v>
      </c>
      <c r="C2" s="36" t="s">
        <v>1</v>
      </c>
      <c r="D2" s="37" t="s">
        <v>13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15</v>
      </c>
      <c r="L2" s="23" t="s">
        <v>18</v>
      </c>
      <c r="M2" s="23" t="s">
        <v>10</v>
      </c>
      <c r="N2" s="42" t="s">
        <v>11</v>
      </c>
      <c r="O2" s="51" t="s">
        <v>12</v>
      </c>
      <c r="P2" s="24" t="s">
        <v>80</v>
      </c>
      <c r="Q2" s="24" t="s">
        <v>81</v>
      </c>
      <c r="R2" s="88" t="s">
        <v>85</v>
      </c>
      <c r="S2" s="24" t="s">
        <v>19</v>
      </c>
      <c r="T2" s="23" t="s">
        <v>82</v>
      </c>
      <c r="U2" s="23" t="s">
        <v>83</v>
      </c>
      <c r="V2" s="23" t="s">
        <v>84</v>
      </c>
      <c r="W2" s="23" t="s">
        <v>16</v>
      </c>
    </row>
    <row r="3" spans="1:25" s="13" customFormat="1" ht="16.8" customHeight="1" outlineLevel="2" x14ac:dyDescent="0.3">
      <c r="A3" s="90" t="s">
        <v>48</v>
      </c>
      <c r="B3" s="49" t="s">
        <v>33</v>
      </c>
      <c r="C3" s="90" t="s">
        <v>45</v>
      </c>
      <c r="D3" s="43" t="s">
        <v>39</v>
      </c>
      <c r="E3" s="90"/>
      <c r="F3" s="90">
        <v>409</v>
      </c>
      <c r="G3" s="90"/>
      <c r="H3" s="90"/>
      <c r="I3" s="90"/>
      <c r="J3" s="90"/>
      <c r="K3" s="90"/>
      <c r="L3" s="90"/>
      <c r="M3" s="27">
        <f>COUNT(E3:K3)</f>
        <v>1</v>
      </c>
      <c r="N3" s="90">
        <f>SUM(M3:M3)</f>
        <v>1</v>
      </c>
      <c r="O3" s="32">
        <f>N3*320</f>
        <v>320</v>
      </c>
      <c r="P3" s="29"/>
      <c r="Q3" s="29"/>
      <c r="R3" s="6"/>
      <c r="S3" s="46">
        <f>O3-SUM(P3:R3)</f>
        <v>320</v>
      </c>
      <c r="T3" s="46"/>
      <c r="W3" s="46">
        <f>O3+SUM(T3:V3)</f>
        <v>320</v>
      </c>
    </row>
    <row r="4" spans="1:25" s="13" customFormat="1" ht="16.8" customHeight="1" outlineLevel="1" x14ac:dyDescent="0.3">
      <c r="A4" s="96" t="s">
        <v>86</v>
      </c>
      <c r="B4" s="69"/>
      <c r="C4" s="52"/>
      <c r="D4" s="103"/>
      <c r="E4" s="52"/>
      <c r="F4" s="52"/>
      <c r="G4" s="52"/>
      <c r="H4" s="52"/>
      <c r="I4" s="52"/>
      <c r="J4" s="52"/>
      <c r="K4" s="52"/>
      <c r="L4" s="52"/>
      <c r="M4" s="98"/>
      <c r="N4" s="52">
        <f>SUBTOTAL(9,N3:N3)</f>
        <v>1</v>
      </c>
      <c r="O4" s="99">
        <f>SUBTOTAL(9,O3:O3)</f>
        <v>320</v>
      </c>
      <c r="P4" s="100">
        <f>SUBTOTAL(9,P3:P3)</f>
        <v>0</v>
      </c>
      <c r="Q4" s="100">
        <f>SUBTOTAL(9,Q3:Q3)</f>
        <v>0</v>
      </c>
      <c r="R4" s="101">
        <f>SUBTOTAL(9,R3:R3)</f>
        <v>0</v>
      </c>
      <c r="S4" s="102">
        <f>SUBTOTAL(9,S3:S3)</f>
        <v>320</v>
      </c>
      <c r="T4" s="102">
        <f>SUBTOTAL(9,T3:T3)</f>
        <v>0</v>
      </c>
      <c r="U4" s="97">
        <f>SUBTOTAL(9,U3:U3)</f>
        <v>0</v>
      </c>
      <c r="V4" s="97">
        <f>SUBTOTAL(9,V3:V3)</f>
        <v>0</v>
      </c>
      <c r="W4" s="102">
        <f>SUBTOTAL(9,W3:W3)</f>
        <v>320</v>
      </c>
    </row>
    <row r="5" spans="1:25" s="13" customFormat="1" outlineLevel="2" x14ac:dyDescent="0.3">
      <c r="A5" s="90" t="s">
        <v>37</v>
      </c>
      <c r="B5" s="90" t="s">
        <v>22</v>
      </c>
      <c r="C5" s="90" t="s">
        <v>75</v>
      </c>
      <c r="D5" s="26" t="s">
        <v>78</v>
      </c>
      <c r="E5" s="90"/>
      <c r="F5" s="90"/>
      <c r="G5" s="90"/>
      <c r="H5" s="90"/>
      <c r="I5" s="90">
        <v>605</v>
      </c>
      <c r="L5" s="90"/>
      <c r="M5" s="27">
        <f>COUNT(E5:K5)</f>
        <v>1</v>
      </c>
      <c r="N5" s="90">
        <f>SUM(M5:M5)</f>
        <v>1</v>
      </c>
      <c r="O5" s="32">
        <f>N5*320</f>
        <v>320</v>
      </c>
      <c r="P5" s="29"/>
      <c r="Q5" s="29"/>
      <c r="R5" s="6"/>
      <c r="S5" s="46">
        <f>O5-SUM(P5:R5)</f>
        <v>320</v>
      </c>
      <c r="T5" s="46"/>
      <c r="W5" s="46">
        <f>O5+SUM(T5:V5)</f>
        <v>320</v>
      </c>
    </row>
    <row r="6" spans="1:25" s="13" customFormat="1" outlineLevel="1" x14ac:dyDescent="0.3">
      <c r="A6" s="96" t="s">
        <v>87</v>
      </c>
      <c r="B6" s="52"/>
      <c r="C6" s="52"/>
      <c r="D6" s="81"/>
      <c r="E6" s="52"/>
      <c r="F6" s="52"/>
      <c r="G6" s="52"/>
      <c r="H6" s="52"/>
      <c r="I6" s="52"/>
      <c r="J6" s="97"/>
      <c r="K6" s="97"/>
      <c r="L6" s="52"/>
      <c r="M6" s="98"/>
      <c r="N6" s="52">
        <f>SUBTOTAL(9,N5:N5)</f>
        <v>1</v>
      </c>
      <c r="O6" s="99">
        <f>SUBTOTAL(9,O5:O5)</f>
        <v>320</v>
      </c>
      <c r="P6" s="100">
        <f>SUBTOTAL(9,P5:P5)</f>
        <v>0</v>
      </c>
      <c r="Q6" s="100">
        <f>SUBTOTAL(9,Q5:Q5)</f>
        <v>0</v>
      </c>
      <c r="R6" s="101">
        <f>SUBTOTAL(9,R5:R5)</f>
        <v>0</v>
      </c>
      <c r="S6" s="102">
        <f>SUBTOTAL(9,S5:S5)</f>
        <v>320</v>
      </c>
      <c r="T6" s="102">
        <f>SUBTOTAL(9,T5:T5)</f>
        <v>0</v>
      </c>
      <c r="U6" s="97">
        <f>SUBTOTAL(9,U5:U5)</f>
        <v>0</v>
      </c>
      <c r="V6" s="97">
        <f>SUBTOTAL(9,V5:V5)</f>
        <v>0</v>
      </c>
      <c r="W6" s="102">
        <f>SUBTOTAL(9,W5:W5)</f>
        <v>320</v>
      </c>
    </row>
    <row r="7" spans="1:25" s="13" customFormat="1" outlineLevel="2" x14ac:dyDescent="0.3">
      <c r="A7" s="90" t="s">
        <v>68</v>
      </c>
      <c r="B7" s="90" t="s">
        <v>22</v>
      </c>
      <c r="C7" s="90" t="s">
        <v>75</v>
      </c>
      <c r="D7" s="43" t="s">
        <v>56</v>
      </c>
      <c r="E7" s="90"/>
      <c r="F7" s="90">
        <v>608</v>
      </c>
      <c r="G7" s="90"/>
      <c r="H7" s="90"/>
      <c r="I7" s="90"/>
      <c r="J7" s="90"/>
      <c r="K7" s="90"/>
      <c r="L7" s="90"/>
      <c r="M7" s="27">
        <f>COUNT(E7:K7)</f>
        <v>1</v>
      </c>
      <c r="N7" s="90">
        <f>SUM(M7:M7)</f>
        <v>1</v>
      </c>
      <c r="O7" s="32">
        <f>N7*320</f>
        <v>320</v>
      </c>
      <c r="P7" s="29"/>
      <c r="Q7" s="29"/>
      <c r="R7" s="6"/>
      <c r="S7" s="46">
        <f>O7-SUM(P7:R7)</f>
        <v>320</v>
      </c>
      <c r="T7" s="46"/>
      <c r="W7" s="46">
        <f>O7+SUM(T7:V7)</f>
        <v>320</v>
      </c>
    </row>
    <row r="8" spans="1:25" s="13" customFormat="1" outlineLevel="1" x14ac:dyDescent="0.3">
      <c r="A8" s="96" t="s">
        <v>88</v>
      </c>
      <c r="B8" s="52"/>
      <c r="C8" s="52"/>
      <c r="D8" s="103"/>
      <c r="E8" s="52"/>
      <c r="F8" s="52"/>
      <c r="G8" s="52"/>
      <c r="H8" s="52"/>
      <c r="I8" s="52"/>
      <c r="J8" s="52"/>
      <c r="K8" s="52"/>
      <c r="L8" s="52"/>
      <c r="M8" s="98"/>
      <c r="N8" s="52">
        <f>SUBTOTAL(9,N7:N7)</f>
        <v>1</v>
      </c>
      <c r="O8" s="99">
        <f>SUBTOTAL(9,O7:O7)</f>
        <v>320</v>
      </c>
      <c r="P8" s="100">
        <f>SUBTOTAL(9,P7:P7)</f>
        <v>0</v>
      </c>
      <c r="Q8" s="100">
        <f>SUBTOTAL(9,Q7:Q7)</f>
        <v>0</v>
      </c>
      <c r="R8" s="101">
        <f>SUBTOTAL(9,R7:R7)</f>
        <v>0</v>
      </c>
      <c r="S8" s="102">
        <f>SUBTOTAL(9,S7:S7)</f>
        <v>320</v>
      </c>
      <c r="T8" s="102">
        <f>SUBTOTAL(9,T7:T7)</f>
        <v>0</v>
      </c>
      <c r="U8" s="97">
        <f>SUBTOTAL(9,U7:U7)</f>
        <v>0</v>
      </c>
      <c r="V8" s="97">
        <f>SUBTOTAL(9,V7:V7)</f>
        <v>0</v>
      </c>
      <c r="W8" s="102">
        <f>SUBTOTAL(9,W7:W7)</f>
        <v>320</v>
      </c>
    </row>
    <row r="9" spans="1:25" s="13" customFormat="1" outlineLevel="2" x14ac:dyDescent="0.3">
      <c r="A9" s="90" t="s">
        <v>69</v>
      </c>
      <c r="B9" s="90" t="s">
        <v>22</v>
      </c>
      <c r="C9" s="90" t="s">
        <v>75</v>
      </c>
      <c r="D9" s="43" t="s">
        <v>56</v>
      </c>
      <c r="E9" s="90"/>
      <c r="F9" s="90"/>
      <c r="G9" s="90"/>
      <c r="H9" s="90"/>
      <c r="I9" s="90">
        <v>604</v>
      </c>
      <c r="J9" s="90"/>
      <c r="K9" s="90"/>
      <c r="L9" s="90"/>
      <c r="M9" s="27">
        <f>COUNT(E9:K9)</f>
        <v>1</v>
      </c>
      <c r="N9" s="90">
        <f>SUM(M9:M9)</f>
        <v>1</v>
      </c>
      <c r="O9" s="32">
        <f>N9*320</f>
        <v>320</v>
      </c>
      <c r="P9" s="29"/>
      <c r="Q9" s="29"/>
      <c r="R9" s="6"/>
      <c r="S9" s="46">
        <f>O9-SUM(P9:R9)</f>
        <v>320</v>
      </c>
      <c r="T9" s="46"/>
      <c r="W9" s="46">
        <f>O9+SUM(T9:V9)</f>
        <v>320</v>
      </c>
    </row>
    <row r="10" spans="1:25" s="13" customFormat="1" outlineLevel="1" x14ac:dyDescent="0.3">
      <c r="A10" s="96" t="s">
        <v>89</v>
      </c>
      <c r="B10" s="52"/>
      <c r="C10" s="52"/>
      <c r="D10" s="103"/>
      <c r="E10" s="52"/>
      <c r="F10" s="52"/>
      <c r="G10" s="52"/>
      <c r="H10" s="52"/>
      <c r="I10" s="52"/>
      <c r="J10" s="52"/>
      <c r="K10" s="52"/>
      <c r="L10" s="52"/>
      <c r="M10" s="98"/>
      <c r="N10" s="52">
        <f>SUBTOTAL(9,N9:N9)</f>
        <v>1</v>
      </c>
      <c r="O10" s="99">
        <f>SUBTOTAL(9,O9:O9)</f>
        <v>320</v>
      </c>
      <c r="P10" s="100">
        <f>SUBTOTAL(9,P9:P9)</f>
        <v>0</v>
      </c>
      <c r="Q10" s="100">
        <f>SUBTOTAL(9,Q9:Q9)</f>
        <v>0</v>
      </c>
      <c r="R10" s="101">
        <f>SUBTOTAL(9,R9:R9)</f>
        <v>0</v>
      </c>
      <c r="S10" s="102">
        <f>SUBTOTAL(9,S9:S9)</f>
        <v>320</v>
      </c>
      <c r="T10" s="102">
        <f>SUBTOTAL(9,T9:T9)</f>
        <v>0</v>
      </c>
      <c r="U10" s="97">
        <f>SUBTOTAL(9,U9:U9)</f>
        <v>0</v>
      </c>
      <c r="V10" s="97">
        <f>SUBTOTAL(9,V9:V9)</f>
        <v>0</v>
      </c>
      <c r="W10" s="102">
        <f>SUBTOTAL(9,W9:W9)</f>
        <v>320</v>
      </c>
    </row>
    <row r="11" spans="1:25" s="13" customFormat="1" outlineLevel="2" x14ac:dyDescent="0.3">
      <c r="A11" s="90" t="s">
        <v>64</v>
      </c>
      <c r="B11" s="49" t="s">
        <v>33</v>
      </c>
      <c r="C11" s="90" t="s">
        <v>66</v>
      </c>
      <c r="D11" s="43" t="s">
        <v>62</v>
      </c>
      <c r="E11" s="90">
        <v>607</v>
      </c>
      <c r="F11" s="90"/>
      <c r="G11" s="90"/>
      <c r="H11" s="90"/>
      <c r="I11" s="90"/>
      <c r="J11" s="90"/>
      <c r="K11" s="90"/>
      <c r="L11" s="90"/>
      <c r="M11" s="27">
        <f>COUNT(E11:K11)</f>
        <v>1</v>
      </c>
      <c r="N11" s="90">
        <f>SUM(M11:M11)</f>
        <v>1</v>
      </c>
      <c r="O11" s="32">
        <f>N11*320</f>
        <v>320</v>
      </c>
      <c r="P11" s="29"/>
      <c r="Q11" s="29"/>
      <c r="R11" s="6"/>
      <c r="S11" s="46">
        <f>O11-SUM(P11:R11)</f>
        <v>320</v>
      </c>
      <c r="T11" s="46"/>
      <c r="W11" s="46">
        <f>O11+SUM(T11:V11)</f>
        <v>320</v>
      </c>
    </row>
    <row r="12" spans="1:25" s="13" customFormat="1" outlineLevel="1" x14ac:dyDescent="0.3">
      <c r="A12" s="96" t="s">
        <v>90</v>
      </c>
      <c r="B12" s="69"/>
      <c r="C12" s="52"/>
      <c r="D12" s="103"/>
      <c r="E12" s="52"/>
      <c r="F12" s="52"/>
      <c r="G12" s="52"/>
      <c r="H12" s="52"/>
      <c r="I12" s="52"/>
      <c r="J12" s="52"/>
      <c r="K12" s="52"/>
      <c r="L12" s="52"/>
      <c r="M12" s="98"/>
      <c r="N12" s="52">
        <f>SUBTOTAL(9,N11:N11)</f>
        <v>1</v>
      </c>
      <c r="O12" s="99">
        <f>SUBTOTAL(9,O11:O11)</f>
        <v>320</v>
      </c>
      <c r="P12" s="100">
        <f>SUBTOTAL(9,P11:P11)</f>
        <v>0</v>
      </c>
      <c r="Q12" s="100">
        <f>SUBTOTAL(9,Q11:Q11)</f>
        <v>0</v>
      </c>
      <c r="R12" s="101">
        <f>SUBTOTAL(9,R11:R11)</f>
        <v>0</v>
      </c>
      <c r="S12" s="102">
        <f>SUBTOTAL(9,S11:S11)</f>
        <v>320</v>
      </c>
      <c r="T12" s="102">
        <f>SUBTOTAL(9,T11:T11)</f>
        <v>0</v>
      </c>
      <c r="U12" s="97">
        <f>SUBTOTAL(9,U11:U11)</f>
        <v>0</v>
      </c>
      <c r="V12" s="97">
        <f>SUBTOTAL(9,V11:V11)</f>
        <v>0</v>
      </c>
      <c r="W12" s="102">
        <f>SUBTOTAL(9,W11:W11)</f>
        <v>320</v>
      </c>
    </row>
    <row r="13" spans="1:25" s="13" customFormat="1" outlineLevel="2" x14ac:dyDescent="0.3">
      <c r="A13" s="13" t="s">
        <v>42</v>
      </c>
      <c r="B13" s="49" t="s">
        <v>33</v>
      </c>
      <c r="C13" s="50" t="s">
        <v>41</v>
      </c>
      <c r="D13" s="43" t="s">
        <v>35</v>
      </c>
      <c r="E13" s="90">
        <v>502</v>
      </c>
      <c r="F13" s="90">
        <v>611</v>
      </c>
      <c r="G13" s="90">
        <v>504</v>
      </c>
      <c r="H13" s="90"/>
      <c r="I13" s="90"/>
      <c r="J13" s="90"/>
      <c r="K13" s="90"/>
      <c r="L13" s="90"/>
      <c r="M13" s="27">
        <f>COUNT(E13:K13)</f>
        <v>3</v>
      </c>
      <c r="N13" s="90">
        <f>SUM(M13:M13)</f>
        <v>3</v>
      </c>
      <c r="O13" s="32">
        <f>N13*320</f>
        <v>960</v>
      </c>
      <c r="P13" s="29"/>
      <c r="Q13" s="29"/>
      <c r="R13" s="6"/>
      <c r="S13" s="46">
        <f>O13-SUM(P13:R13)</f>
        <v>960</v>
      </c>
      <c r="T13" s="46"/>
      <c r="W13" s="46">
        <f>O13+SUM(T13:V13)</f>
        <v>960</v>
      </c>
    </row>
    <row r="14" spans="1:25" s="13" customFormat="1" outlineLevel="2" x14ac:dyDescent="0.3">
      <c r="A14" s="13" t="s">
        <v>42</v>
      </c>
      <c r="B14" s="49" t="s">
        <v>33</v>
      </c>
      <c r="C14" s="50" t="s">
        <v>41</v>
      </c>
      <c r="D14" s="43" t="s">
        <v>39</v>
      </c>
      <c r="E14" s="90">
        <v>505</v>
      </c>
      <c r="F14" s="90">
        <v>610</v>
      </c>
      <c r="G14" s="90"/>
      <c r="H14" s="90"/>
      <c r="I14" s="90"/>
      <c r="J14" s="90"/>
      <c r="K14" s="90"/>
      <c r="L14" s="90"/>
      <c r="M14" s="27">
        <f>COUNT(E14:K14)</f>
        <v>2</v>
      </c>
      <c r="N14" s="90">
        <f>SUM(M14:M14)</f>
        <v>2</v>
      </c>
      <c r="O14" s="32">
        <f>N14*320</f>
        <v>640</v>
      </c>
      <c r="P14" s="29"/>
      <c r="Q14" s="29"/>
      <c r="R14" s="6"/>
      <c r="S14" s="46">
        <f>O14-SUM(P14:R14)</f>
        <v>640</v>
      </c>
      <c r="T14" s="46"/>
      <c r="W14" s="46">
        <f>O14+SUM(T14:V14)</f>
        <v>640</v>
      </c>
    </row>
    <row r="15" spans="1:25" s="13" customFormat="1" outlineLevel="1" x14ac:dyDescent="0.3">
      <c r="A15" s="104" t="s">
        <v>91</v>
      </c>
      <c r="B15" s="69"/>
      <c r="C15" s="105"/>
      <c r="D15" s="103"/>
      <c r="E15" s="52"/>
      <c r="F15" s="52"/>
      <c r="G15" s="52"/>
      <c r="H15" s="52"/>
      <c r="I15" s="52"/>
      <c r="J15" s="52"/>
      <c r="K15" s="52"/>
      <c r="L15" s="52"/>
      <c r="M15" s="98"/>
      <c r="N15" s="52">
        <f>SUBTOTAL(9,N13:N14)</f>
        <v>5</v>
      </c>
      <c r="O15" s="99">
        <f>SUBTOTAL(9,O13:O14)</f>
        <v>1600</v>
      </c>
      <c r="P15" s="100">
        <f>SUBTOTAL(9,P13:P14)</f>
        <v>0</v>
      </c>
      <c r="Q15" s="100">
        <f>SUBTOTAL(9,Q13:Q14)</f>
        <v>0</v>
      </c>
      <c r="R15" s="101">
        <f>SUBTOTAL(9,R13:R14)</f>
        <v>0</v>
      </c>
      <c r="S15" s="102">
        <f>SUBTOTAL(9,S13:S14)</f>
        <v>1600</v>
      </c>
      <c r="T15" s="102">
        <f>SUBTOTAL(9,T13:T14)</f>
        <v>0</v>
      </c>
      <c r="U15" s="97">
        <f>SUBTOTAL(9,U13:U14)</f>
        <v>0</v>
      </c>
      <c r="V15" s="97">
        <f>SUBTOTAL(9,V13:V14)</f>
        <v>0</v>
      </c>
      <c r="W15" s="102">
        <f>SUBTOTAL(9,W13:W14)</f>
        <v>1600</v>
      </c>
    </row>
    <row r="16" spans="1:25" s="13" customFormat="1" outlineLevel="2" x14ac:dyDescent="0.3">
      <c r="A16" s="90" t="s">
        <v>32</v>
      </c>
      <c r="B16" s="49" t="s">
        <v>33</v>
      </c>
      <c r="C16" s="90" t="s">
        <v>34</v>
      </c>
      <c r="D16" s="78" t="s">
        <v>35</v>
      </c>
      <c r="E16" s="90">
        <v>207</v>
      </c>
      <c r="G16" s="90"/>
      <c r="H16" s="90"/>
      <c r="I16" s="90"/>
      <c r="J16" s="90"/>
      <c r="K16" s="90"/>
      <c r="L16" s="90"/>
      <c r="M16" s="27">
        <f>COUNT(E16:K16)</f>
        <v>1</v>
      </c>
      <c r="N16" s="90">
        <f>SUM(M16:M16)</f>
        <v>1</v>
      </c>
      <c r="O16" s="32">
        <f>N16*320</f>
        <v>320</v>
      </c>
      <c r="P16" s="29"/>
      <c r="Q16" s="29"/>
      <c r="R16" s="6"/>
      <c r="S16" s="46">
        <f>O16-SUM(P16:R16)</f>
        <v>320</v>
      </c>
      <c r="T16" s="46"/>
      <c r="W16" s="46">
        <f>O16+SUM(T16:V16)</f>
        <v>320</v>
      </c>
    </row>
    <row r="17" spans="1:23" s="13" customFormat="1" outlineLevel="1" x14ac:dyDescent="0.3">
      <c r="A17" s="96" t="s">
        <v>92</v>
      </c>
      <c r="B17" s="69"/>
      <c r="C17" s="52"/>
      <c r="D17" s="106"/>
      <c r="E17" s="52"/>
      <c r="F17" s="97"/>
      <c r="G17" s="52"/>
      <c r="H17" s="52"/>
      <c r="I17" s="52"/>
      <c r="J17" s="52"/>
      <c r="K17" s="52"/>
      <c r="L17" s="52"/>
      <c r="M17" s="98"/>
      <c r="N17" s="52">
        <f>SUBTOTAL(9,N16:N16)</f>
        <v>1</v>
      </c>
      <c r="O17" s="99">
        <f>SUBTOTAL(9,O16:O16)</f>
        <v>320</v>
      </c>
      <c r="P17" s="100">
        <f>SUBTOTAL(9,P16:P16)</f>
        <v>0</v>
      </c>
      <c r="Q17" s="100">
        <f>SUBTOTAL(9,Q16:Q16)</f>
        <v>0</v>
      </c>
      <c r="R17" s="101">
        <f>SUBTOTAL(9,R16:R16)</f>
        <v>0</v>
      </c>
      <c r="S17" s="102">
        <f>SUBTOTAL(9,S16:S16)</f>
        <v>320</v>
      </c>
      <c r="T17" s="102">
        <f>SUBTOTAL(9,T16:T16)</f>
        <v>0</v>
      </c>
      <c r="U17" s="97">
        <f>SUBTOTAL(9,U16:U16)</f>
        <v>0</v>
      </c>
      <c r="V17" s="97">
        <f>SUBTOTAL(9,V16:V16)</f>
        <v>0</v>
      </c>
      <c r="W17" s="102">
        <f>SUBTOTAL(9,W16:W16)</f>
        <v>320</v>
      </c>
    </row>
    <row r="18" spans="1:23" s="13" customFormat="1" outlineLevel="2" x14ac:dyDescent="0.3">
      <c r="A18" s="90" t="s">
        <v>71</v>
      </c>
      <c r="B18" s="90" t="s">
        <v>22</v>
      </c>
      <c r="C18" s="90" t="s">
        <v>75</v>
      </c>
      <c r="D18" s="43" t="s">
        <v>78</v>
      </c>
      <c r="E18" s="90"/>
      <c r="F18" s="90">
        <v>601</v>
      </c>
      <c r="H18" s="90"/>
      <c r="I18" s="90"/>
      <c r="J18" s="90"/>
      <c r="K18" s="90"/>
      <c r="L18" s="90"/>
      <c r="M18" s="27">
        <f>COUNT(E18:K18)</f>
        <v>1</v>
      </c>
      <c r="N18" s="90">
        <f>SUM(M18:M18)</f>
        <v>1</v>
      </c>
      <c r="O18" s="32">
        <f>N18*320</f>
        <v>320</v>
      </c>
      <c r="P18" s="29"/>
      <c r="Q18" s="29"/>
      <c r="R18" s="6"/>
      <c r="S18" s="46">
        <f>O18-SUM(P18:R18)</f>
        <v>320</v>
      </c>
      <c r="T18" s="46"/>
      <c r="W18" s="46">
        <f>O18+SUM(T18:V18)</f>
        <v>320</v>
      </c>
    </row>
    <row r="19" spans="1:23" s="13" customFormat="1" outlineLevel="1" x14ac:dyDescent="0.3">
      <c r="A19" s="96" t="s">
        <v>93</v>
      </c>
      <c r="B19" s="52"/>
      <c r="C19" s="52"/>
      <c r="D19" s="103"/>
      <c r="E19" s="52"/>
      <c r="F19" s="52"/>
      <c r="G19" s="97"/>
      <c r="H19" s="52"/>
      <c r="I19" s="52"/>
      <c r="J19" s="52"/>
      <c r="K19" s="52"/>
      <c r="L19" s="52"/>
      <c r="M19" s="98"/>
      <c r="N19" s="52">
        <f>SUBTOTAL(9,N18:N18)</f>
        <v>1</v>
      </c>
      <c r="O19" s="99">
        <f>SUBTOTAL(9,O18:O18)</f>
        <v>320</v>
      </c>
      <c r="P19" s="100">
        <f>SUBTOTAL(9,P18:P18)</f>
        <v>0</v>
      </c>
      <c r="Q19" s="100">
        <f>SUBTOTAL(9,Q18:Q18)</f>
        <v>0</v>
      </c>
      <c r="R19" s="101">
        <f>SUBTOTAL(9,R18:R18)</f>
        <v>0</v>
      </c>
      <c r="S19" s="102">
        <f>SUBTOTAL(9,S18:S18)</f>
        <v>320</v>
      </c>
      <c r="T19" s="102">
        <f>SUBTOTAL(9,T18:T18)</f>
        <v>0</v>
      </c>
      <c r="U19" s="97">
        <f>SUBTOTAL(9,U18:U18)</f>
        <v>0</v>
      </c>
      <c r="V19" s="97">
        <f>SUBTOTAL(9,V18:V18)</f>
        <v>0</v>
      </c>
      <c r="W19" s="102">
        <f>SUBTOTAL(9,W18:W18)</f>
        <v>320</v>
      </c>
    </row>
    <row r="20" spans="1:23" s="13" customFormat="1" outlineLevel="2" x14ac:dyDescent="0.3">
      <c r="A20" s="89" t="s">
        <v>108</v>
      </c>
      <c r="B20" s="49" t="s">
        <v>59</v>
      </c>
      <c r="C20" s="13" t="s">
        <v>51</v>
      </c>
      <c r="D20" s="43" t="s">
        <v>52</v>
      </c>
      <c r="E20" s="90">
        <v>306</v>
      </c>
      <c r="F20" s="90"/>
      <c r="G20" s="90"/>
      <c r="H20" s="90"/>
      <c r="I20" s="90"/>
      <c r="J20" s="90"/>
      <c r="K20" s="90"/>
      <c r="L20" s="90"/>
      <c r="M20" s="27">
        <f>COUNT(E20:K20)</f>
        <v>1</v>
      </c>
      <c r="N20" s="90">
        <f>SUM(M20:M20)</f>
        <v>1</v>
      </c>
      <c r="O20" s="32">
        <f>N20*320</f>
        <v>320</v>
      </c>
      <c r="P20" s="29"/>
      <c r="Q20" s="29"/>
      <c r="R20" s="6"/>
      <c r="S20" s="46">
        <f>O20-SUM(P20:R20)</f>
        <v>320</v>
      </c>
      <c r="T20" s="46"/>
      <c r="W20" s="46">
        <f>O20+SUM(T20:V20)</f>
        <v>320</v>
      </c>
    </row>
    <row r="21" spans="1:23" s="13" customFormat="1" outlineLevel="1" x14ac:dyDescent="0.3">
      <c r="A21" s="107" t="s">
        <v>109</v>
      </c>
      <c r="B21" s="69"/>
      <c r="C21" s="97"/>
      <c r="D21" s="103"/>
      <c r="E21" s="52"/>
      <c r="F21" s="52"/>
      <c r="G21" s="52"/>
      <c r="H21" s="52"/>
      <c r="I21" s="52"/>
      <c r="J21" s="52"/>
      <c r="K21" s="52"/>
      <c r="L21" s="52"/>
      <c r="M21" s="98"/>
      <c r="N21" s="52">
        <f>SUBTOTAL(9,N20:N20)</f>
        <v>1</v>
      </c>
      <c r="O21" s="99">
        <f>SUBTOTAL(9,O20:O20)</f>
        <v>320</v>
      </c>
      <c r="P21" s="100">
        <f>SUBTOTAL(9,P20:P20)</f>
        <v>0</v>
      </c>
      <c r="Q21" s="100">
        <f>SUBTOTAL(9,Q20:Q20)</f>
        <v>0</v>
      </c>
      <c r="R21" s="101">
        <f>SUBTOTAL(9,R20:R20)</f>
        <v>0</v>
      </c>
      <c r="S21" s="102">
        <f>SUBTOTAL(9,S20:S20)</f>
        <v>320</v>
      </c>
      <c r="T21" s="102">
        <f>SUBTOTAL(9,T20:T20)</f>
        <v>0</v>
      </c>
      <c r="U21" s="97">
        <f>SUBTOTAL(9,U20:U20)</f>
        <v>0</v>
      </c>
      <c r="V21" s="97">
        <f>SUBTOTAL(9,V20:V20)</f>
        <v>0</v>
      </c>
      <c r="W21" s="102">
        <f>SUBTOTAL(9,W20:W20)</f>
        <v>320</v>
      </c>
    </row>
    <row r="22" spans="1:23" s="13" customFormat="1" outlineLevel="2" x14ac:dyDescent="0.3">
      <c r="A22" s="90" t="s">
        <v>57</v>
      </c>
      <c r="B22" s="49" t="s">
        <v>33</v>
      </c>
      <c r="C22" s="86" t="s">
        <v>34</v>
      </c>
      <c r="D22" s="26" t="s">
        <v>56</v>
      </c>
      <c r="E22" s="90"/>
      <c r="F22" s="90"/>
      <c r="G22" s="90">
        <v>212</v>
      </c>
      <c r="H22" s="90"/>
      <c r="I22" s="90"/>
      <c r="J22" s="90"/>
      <c r="K22" s="90"/>
      <c r="L22" s="90"/>
      <c r="M22" s="27">
        <f>COUNT(E22:K22)</f>
        <v>1</v>
      </c>
      <c r="N22" s="90">
        <f>SUM(M22:M22)</f>
        <v>1</v>
      </c>
      <c r="O22" s="32">
        <f>N22*320</f>
        <v>320</v>
      </c>
      <c r="P22" s="29"/>
      <c r="Q22" s="29"/>
      <c r="R22" s="6"/>
      <c r="S22" s="46">
        <f>O22-SUM(P22:R22)</f>
        <v>320</v>
      </c>
      <c r="T22" s="46"/>
      <c r="W22" s="46">
        <f>O22+SUM(T22:V22)</f>
        <v>320</v>
      </c>
    </row>
    <row r="23" spans="1:23" s="13" customFormat="1" outlineLevel="1" x14ac:dyDescent="0.3">
      <c r="A23" s="96" t="s">
        <v>94</v>
      </c>
      <c r="B23" s="69"/>
      <c r="C23" s="82"/>
      <c r="D23" s="81"/>
      <c r="E23" s="52"/>
      <c r="F23" s="52"/>
      <c r="G23" s="52"/>
      <c r="H23" s="52"/>
      <c r="I23" s="52"/>
      <c r="J23" s="52"/>
      <c r="K23" s="52"/>
      <c r="L23" s="52"/>
      <c r="M23" s="98"/>
      <c r="N23" s="52">
        <f>SUBTOTAL(9,N22:N22)</f>
        <v>1</v>
      </c>
      <c r="O23" s="99">
        <f>SUBTOTAL(9,O22:O22)</f>
        <v>320</v>
      </c>
      <c r="P23" s="100">
        <f>SUBTOTAL(9,P22:P22)</f>
        <v>0</v>
      </c>
      <c r="Q23" s="100">
        <f>SUBTOTAL(9,Q22:Q22)</f>
        <v>0</v>
      </c>
      <c r="R23" s="101">
        <f>SUBTOTAL(9,R22:R22)</f>
        <v>0</v>
      </c>
      <c r="S23" s="102">
        <f>SUBTOTAL(9,S22:S22)</f>
        <v>320</v>
      </c>
      <c r="T23" s="102">
        <f>SUBTOTAL(9,T22:T22)</f>
        <v>0</v>
      </c>
      <c r="U23" s="97">
        <f>SUBTOTAL(9,U22:U22)</f>
        <v>0</v>
      </c>
      <c r="V23" s="97">
        <f>SUBTOTAL(9,V22:V22)</f>
        <v>0</v>
      </c>
      <c r="W23" s="102">
        <f>SUBTOTAL(9,W22:W22)</f>
        <v>320</v>
      </c>
    </row>
    <row r="24" spans="1:23" s="13" customFormat="1" outlineLevel="2" x14ac:dyDescent="0.3">
      <c r="A24" s="90" t="s">
        <v>55</v>
      </c>
      <c r="B24" s="49" t="s">
        <v>59</v>
      </c>
      <c r="C24" s="85" t="s">
        <v>51</v>
      </c>
      <c r="D24" s="43" t="s">
        <v>53</v>
      </c>
      <c r="E24" s="90"/>
      <c r="F24" s="90"/>
      <c r="G24" s="90">
        <v>305</v>
      </c>
      <c r="H24" s="90"/>
      <c r="I24" s="90"/>
      <c r="J24" s="90"/>
      <c r="K24" s="90"/>
      <c r="L24" s="90"/>
      <c r="M24" s="27">
        <f>COUNT(E24:K24)</f>
        <v>1</v>
      </c>
      <c r="N24" s="90">
        <f>SUM(M24:M24)</f>
        <v>1</v>
      </c>
      <c r="O24" s="32">
        <f>N24*320</f>
        <v>320</v>
      </c>
      <c r="P24" s="29"/>
      <c r="Q24" s="29"/>
      <c r="R24" s="6"/>
      <c r="S24" s="46">
        <f>O24-SUM(P24:R24)</f>
        <v>320</v>
      </c>
      <c r="T24" s="46"/>
      <c r="W24" s="46">
        <f>O24+SUM(T24:V24)</f>
        <v>320</v>
      </c>
    </row>
    <row r="25" spans="1:23" s="13" customFormat="1" outlineLevel="1" x14ac:dyDescent="0.3">
      <c r="A25" s="96" t="s">
        <v>95</v>
      </c>
      <c r="B25" s="69"/>
      <c r="C25" s="97"/>
      <c r="D25" s="103"/>
      <c r="E25" s="52"/>
      <c r="F25" s="52"/>
      <c r="G25" s="52"/>
      <c r="H25" s="52"/>
      <c r="I25" s="52"/>
      <c r="J25" s="52"/>
      <c r="K25" s="52"/>
      <c r="L25" s="52"/>
      <c r="M25" s="98"/>
      <c r="N25" s="52">
        <f>SUBTOTAL(9,N24:N24)</f>
        <v>1</v>
      </c>
      <c r="O25" s="99">
        <f>SUBTOTAL(9,O24:O24)</f>
        <v>320</v>
      </c>
      <c r="P25" s="100">
        <f>SUBTOTAL(9,P24:P24)</f>
        <v>0</v>
      </c>
      <c r="Q25" s="100">
        <f>SUBTOTAL(9,Q24:Q24)</f>
        <v>0</v>
      </c>
      <c r="R25" s="101">
        <f>SUBTOTAL(9,R24:R24)</f>
        <v>0</v>
      </c>
      <c r="S25" s="102">
        <f>SUBTOTAL(9,S24:S24)</f>
        <v>320</v>
      </c>
      <c r="T25" s="102">
        <f>SUBTOTAL(9,T24:T24)</f>
        <v>0</v>
      </c>
      <c r="U25" s="97">
        <f>SUBTOTAL(9,U24:U24)</f>
        <v>0</v>
      </c>
      <c r="V25" s="97">
        <f>SUBTOTAL(9,V24:V24)</f>
        <v>0</v>
      </c>
      <c r="W25" s="102">
        <f>SUBTOTAL(9,W24:W24)</f>
        <v>320</v>
      </c>
    </row>
    <row r="26" spans="1:23" s="13" customFormat="1" outlineLevel="2" x14ac:dyDescent="0.3">
      <c r="A26" s="90" t="s">
        <v>54</v>
      </c>
      <c r="B26" s="49" t="s">
        <v>59</v>
      </c>
      <c r="C26" s="13" t="s">
        <v>51</v>
      </c>
      <c r="D26" s="43" t="s">
        <v>53</v>
      </c>
      <c r="E26" s="90"/>
      <c r="F26" s="90">
        <v>307</v>
      </c>
      <c r="G26" s="90"/>
      <c r="H26" s="90"/>
      <c r="I26" s="90"/>
      <c r="J26" s="90"/>
      <c r="K26" s="90"/>
      <c r="L26" s="90"/>
      <c r="M26" s="27">
        <f>COUNT(E26:K26)</f>
        <v>1</v>
      </c>
      <c r="N26" s="90">
        <f>SUM(M26:M26)</f>
        <v>1</v>
      </c>
      <c r="O26" s="32">
        <f>N26*320</f>
        <v>320</v>
      </c>
      <c r="P26" s="29"/>
      <c r="Q26" s="29"/>
      <c r="R26" s="6"/>
      <c r="S26" s="46">
        <f>O26-SUM(P26:R26)</f>
        <v>320</v>
      </c>
      <c r="T26" s="46"/>
      <c r="W26" s="46">
        <f>O26+SUM(T26:V26)</f>
        <v>320</v>
      </c>
    </row>
    <row r="27" spans="1:23" s="13" customFormat="1" outlineLevel="1" x14ac:dyDescent="0.3">
      <c r="A27" s="96" t="s">
        <v>96</v>
      </c>
      <c r="B27" s="69"/>
      <c r="C27" s="97"/>
      <c r="D27" s="103"/>
      <c r="E27" s="52"/>
      <c r="F27" s="52"/>
      <c r="G27" s="52"/>
      <c r="H27" s="52"/>
      <c r="I27" s="52"/>
      <c r="J27" s="52"/>
      <c r="K27" s="52"/>
      <c r="L27" s="52"/>
      <c r="M27" s="98"/>
      <c r="N27" s="52">
        <f>SUBTOTAL(9,N26:N26)</f>
        <v>1</v>
      </c>
      <c r="O27" s="99">
        <f>SUBTOTAL(9,O26:O26)</f>
        <v>320</v>
      </c>
      <c r="P27" s="100">
        <f>SUBTOTAL(9,P26:P26)</f>
        <v>0</v>
      </c>
      <c r="Q27" s="100">
        <f>SUBTOTAL(9,Q26:Q26)</f>
        <v>0</v>
      </c>
      <c r="R27" s="101">
        <f>SUBTOTAL(9,R26:R26)</f>
        <v>0</v>
      </c>
      <c r="S27" s="102">
        <f>SUBTOTAL(9,S26:S26)</f>
        <v>320</v>
      </c>
      <c r="T27" s="102">
        <f>SUBTOTAL(9,T26:T26)</f>
        <v>0</v>
      </c>
      <c r="U27" s="97">
        <f>SUBTOTAL(9,U26:U26)</f>
        <v>0</v>
      </c>
      <c r="V27" s="97">
        <f>SUBTOTAL(9,V26:V26)</f>
        <v>0</v>
      </c>
      <c r="W27" s="102">
        <f>SUBTOTAL(9,W26:W26)</f>
        <v>320</v>
      </c>
    </row>
    <row r="28" spans="1:23" s="13" customFormat="1" outlineLevel="2" x14ac:dyDescent="0.3">
      <c r="A28" s="90" t="s">
        <v>44</v>
      </c>
      <c r="B28" s="49" t="s">
        <v>33</v>
      </c>
      <c r="C28" s="90" t="s">
        <v>45</v>
      </c>
      <c r="D28" s="43" t="s">
        <v>35</v>
      </c>
      <c r="E28" s="90">
        <v>310</v>
      </c>
      <c r="F28" s="90"/>
      <c r="G28" s="90"/>
      <c r="H28" s="90"/>
      <c r="I28" s="90"/>
      <c r="J28" s="90"/>
      <c r="K28" s="90"/>
      <c r="L28" s="90"/>
      <c r="M28" s="27">
        <f>COUNT(E28:K28)</f>
        <v>1</v>
      </c>
      <c r="N28" s="90">
        <f>SUM(M28:M28)</f>
        <v>1</v>
      </c>
      <c r="O28" s="32">
        <f>N28*320</f>
        <v>320</v>
      </c>
      <c r="P28" s="29"/>
      <c r="Q28" s="29"/>
      <c r="R28" s="6"/>
      <c r="S28" s="46">
        <f>O28-SUM(P28:R28)</f>
        <v>320</v>
      </c>
      <c r="T28" s="46"/>
      <c r="W28" s="46">
        <f>O28+SUM(T28:V28)</f>
        <v>320</v>
      </c>
    </row>
    <row r="29" spans="1:23" s="13" customFormat="1" outlineLevel="1" x14ac:dyDescent="0.3">
      <c r="A29" s="96" t="s">
        <v>97</v>
      </c>
      <c r="B29" s="69"/>
      <c r="C29" s="52"/>
      <c r="D29" s="103"/>
      <c r="E29" s="52"/>
      <c r="F29" s="52"/>
      <c r="G29" s="52"/>
      <c r="H29" s="52"/>
      <c r="I29" s="52"/>
      <c r="J29" s="52"/>
      <c r="K29" s="52"/>
      <c r="L29" s="52"/>
      <c r="M29" s="98"/>
      <c r="N29" s="52">
        <f>SUBTOTAL(9,N28:N28)</f>
        <v>1</v>
      </c>
      <c r="O29" s="99">
        <f>SUBTOTAL(9,O28:O28)</f>
        <v>320</v>
      </c>
      <c r="P29" s="100">
        <f>SUBTOTAL(9,P28:P28)</f>
        <v>0</v>
      </c>
      <c r="Q29" s="100">
        <f>SUBTOTAL(9,Q28:Q28)</f>
        <v>0</v>
      </c>
      <c r="R29" s="101">
        <f>SUBTOTAL(9,R28:R28)</f>
        <v>0</v>
      </c>
      <c r="S29" s="102">
        <f>SUBTOTAL(9,S28:S28)</f>
        <v>320</v>
      </c>
      <c r="T29" s="102">
        <f>SUBTOTAL(9,T28:T28)</f>
        <v>0</v>
      </c>
      <c r="U29" s="97">
        <f>SUBTOTAL(9,U28:U28)</f>
        <v>0</v>
      </c>
      <c r="V29" s="97">
        <f>SUBTOTAL(9,V28:V28)</f>
        <v>0</v>
      </c>
      <c r="W29" s="102">
        <f>SUBTOTAL(9,W28:W28)</f>
        <v>320</v>
      </c>
    </row>
    <row r="30" spans="1:23" s="13" customFormat="1" outlineLevel="2" x14ac:dyDescent="0.3">
      <c r="A30" s="90" t="s">
        <v>65</v>
      </c>
      <c r="B30" s="49" t="s">
        <v>33</v>
      </c>
      <c r="C30" s="90" t="s">
        <v>66</v>
      </c>
      <c r="D30" s="43" t="s">
        <v>62</v>
      </c>
      <c r="E30" s="90"/>
      <c r="F30" s="90">
        <v>612</v>
      </c>
      <c r="G30" s="90"/>
      <c r="H30" s="90"/>
      <c r="I30" s="90"/>
      <c r="J30" s="90"/>
      <c r="K30" s="90"/>
      <c r="L30" s="90"/>
      <c r="M30" s="27">
        <f>COUNT(E30:K30)</f>
        <v>1</v>
      </c>
      <c r="N30" s="90">
        <f>SUM(M30:M30)</f>
        <v>1</v>
      </c>
      <c r="O30" s="32">
        <f>N30*320</f>
        <v>320</v>
      </c>
      <c r="P30" s="29"/>
      <c r="Q30" s="29"/>
      <c r="R30" s="6"/>
      <c r="S30" s="46">
        <f>O30-SUM(P30:R30)</f>
        <v>320</v>
      </c>
      <c r="T30" s="46"/>
      <c r="W30" s="46">
        <f>O30+SUM(T30:V30)</f>
        <v>320</v>
      </c>
    </row>
    <row r="31" spans="1:23" s="13" customFormat="1" outlineLevel="1" x14ac:dyDescent="0.3">
      <c r="A31" s="96" t="s">
        <v>98</v>
      </c>
      <c r="B31" s="69"/>
      <c r="C31" s="52"/>
      <c r="D31" s="103"/>
      <c r="E31" s="52"/>
      <c r="F31" s="52"/>
      <c r="G31" s="52"/>
      <c r="H31" s="52"/>
      <c r="I31" s="52"/>
      <c r="J31" s="52"/>
      <c r="K31" s="52"/>
      <c r="L31" s="52"/>
      <c r="M31" s="98"/>
      <c r="N31" s="52">
        <f>SUBTOTAL(9,N30:N30)</f>
        <v>1</v>
      </c>
      <c r="O31" s="99">
        <f>SUBTOTAL(9,O30:O30)</f>
        <v>320</v>
      </c>
      <c r="P31" s="100">
        <f>SUBTOTAL(9,P30:P30)</f>
        <v>0</v>
      </c>
      <c r="Q31" s="100">
        <f>SUBTOTAL(9,Q30:Q30)</f>
        <v>0</v>
      </c>
      <c r="R31" s="101">
        <f>SUBTOTAL(9,R30:R30)</f>
        <v>0</v>
      </c>
      <c r="S31" s="102">
        <f>SUBTOTAL(9,S30:S30)</f>
        <v>320</v>
      </c>
      <c r="T31" s="102">
        <f>SUBTOTAL(9,T30:T30)</f>
        <v>0</v>
      </c>
      <c r="U31" s="97">
        <f>SUBTOTAL(9,U30:U30)</f>
        <v>0</v>
      </c>
      <c r="V31" s="97">
        <f>SUBTOTAL(9,V30:V30)</f>
        <v>0</v>
      </c>
      <c r="W31" s="102">
        <f>SUBTOTAL(9,W30:W30)</f>
        <v>320</v>
      </c>
    </row>
    <row r="32" spans="1:23" s="13" customFormat="1" outlineLevel="2" x14ac:dyDescent="0.3">
      <c r="A32" s="90" t="s">
        <v>21</v>
      </c>
      <c r="B32" s="73" t="s">
        <v>22</v>
      </c>
      <c r="C32" s="90" t="s">
        <v>23</v>
      </c>
      <c r="D32" s="74" t="s">
        <v>28</v>
      </c>
      <c r="E32" s="90">
        <v>114</v>
      </c>
      <c r="F32" s="90">
        <v>106</v>
      </c>
      <c r="G32" s="90">
        <v>110</v>
      </c>
      <c r="H32" s="90">
        <v>115</v>
      </c>
      <c r="I32" s="90"/>
      <c r="J32" s="90"/>
      <c r="K32" s="90"/>
      <c r="L32" s="90"/>
      <c r="M32" s="75">
        <v>8</v>
      </c>
      <c r="N32" s="90">
        <f>SUM(M32:M32)</f>
        <v>8</v>
      </c>
      <c r="O32" s="32">
        <f>N32*320</f>
        <v>2560</v>
      </c>
      <c r="P32" s="29">
        <v>420</v>
      </c>
      <c r="Q32" s="29"/>
      <c r="R32" s="6"/>
      <c r="S32" s="46">
        <f>O32-SUM(P32:R32)</f>
        <v>2140</v>
      </c>
      <c r="T32" s="46"/>
      <c r="W32" s="46">
        <f>O32+SUM(T32:V32)</f>
        <v>2560</v>
      </c>
    </row>
    <row r="33" spans="1:23" s="13" customFormat="1" outlineLevel="2" x14ac:dyDescent="0.3">
      <c r="A33" s="90" t="s">
        <v>21</v>
      </c>
      <c r="B33" s="73" t="s">
        <v>22</v>
      </c>
      <c r="C33" s="90" t="s">
        <v>23</v>
      </c>
      <c r="D33" s="74" t="s">
        <v>29</v>
      </c>
      <c r="E33" s="90">
        <v>111</v>
      </c>
      <c r="F33" s="90">
        <v>107</v>
      </c>
      <c r="G33" s="90">
        <v>101</v>
      </c>
      <c r="H33" s="90">
        <v>112</v>
      </c>
      <c r="I33" s="90">
        <v>113</v>
      </c>
      <c r="J33" s="90"/>
      <c r="K33" s="90"/>
      <c r="L33" s="90"/>
      <c r="M33" s="75">
        <v>10</v>
      </c>
      <c r="N33" s="90">
        <f>SUM(M33:M33)</f>
        <v>10</v>
      </c>
      <c r="O33" s="32">
        <f>N33*320</f>
        <v>3200</v>
      </c>
      <c r="P33" s="29"/>
      <c r="Q33" s="29"/>
      <c r="R33" s="6"/>
      <c r="S33" s="46">
        <f>O33-SUM(P33:R33)</f>
        <v>3200</v>
      </c>
      <c r="T33" s="46"/>
      <c r="W33" s="46">
        <f>O33+SUM(T33:V33)</f>
        <v>3200</v>
      </c>
    </row>
    <row r="34" spans="1:23" s="13" customFormat="1" ht="18" outlineLevel="2" x14ac:dyDescent="0.3">
      <c r="A34" s="90" t="s">
        <v>21</v>
      </c>
      <c r="B34" s="73" t="s">
        <v>22</v>
      </c>
      <c r="C34" s="90" t="s">
        <v>23</v>
      </c>
      <c r="D34" s="79" t="s">
        <v>30</v>
      </c>
      <c r="E34" s="90">
        <v>103</v>
      </c>
      <c r="F34" s="90">
        <v>111</v>
      </c>
      <c r="G34" s="90">
        <v>106</v>
      </c>
      <c r="H34" s="90">
        <v>114</v>
      </c>
      <c r="I34" s="90"/>
      <c r="M34" s="75">
        <v>12</v>
      </c>
      <c r="N34" s="90">
        <f>SUM(M34:M34)</f>
        <v>12</v>
      </c>
      <c r="O34" s="32">
        <f>N34*320</f>
        <v>3840</v>
      </c>
      <c r="P34" s="29"/>
      <c r="Q34" s="29"/>
      <c r="R34" s="6"/>
      <c r="S34" s="46">
        <f>O34-SUM(P34:R34)</f>
        <v>3840</v>
      </c>
      <c r="T34" s="46"/>
      <c r="W34" s="46">
        <f>O34+SUM(T34:V34)</f>
        <v>3840</v>
      </c>
    </row>
    <row r="35" spans="1:23" s="13" customFormat="1" ht="18" outlineLevel="2" x14ac:dyDescent="0.3">
      <c r="A35" s="90" t="s">
        <v>21</v>
      </c>
      <c r="B35" s="73" t="s">
        <v>22</v>
      </c>
      <c r="C35" s="90" t="s">
        <v>23</v>
      </c>
      <c r="D35" s="79" t="s">
        <v>31</v>
      </c>
      <c r="E35" s="90">
        <v>112</v>
      </c>
      <c r="F35" s="90">
        <v>107</v>
      </c>
      <c r="G35" s="90">
        <v>101</v>
      </c>
      <c r="H35" s="90"/>
      <c r="I35" s="90"/>
      <c r="J35" s="90"/>
      <c r="K35" s="90"/>
      <c r="L35" s="90"/>
      <c r="M35" s="75">
        <v>9</v>
      </c>
      <c r="N35" s="90">
        <f>SUM(M35:M35)</f>
        <v>9</v>
      </c>
      <c r="O35" s="32">
        <f>N35*320</f>
        <v>2880</v>
      </c>
      <c r="P35" s="29"/>
      <c r="Q35" s="29"/>
      <c r="R35" s="6"/>
      <c r="S35" s="46">
        <f>O35-SUM(P35:R35)</f>
        <v>2880</v>
      </c>
      <c r="T35" s="46"/>
      <c r="W35" s="46">
        <f>O35+SUM(T35:V35)</f>
        <v>2880</v>
      </c>
    </row>
    <row r="36" spans="1:23" s="13" customFormat="1" ht="18" outlineLevel="2" x14ac:dyDescent="0.3">
      <c r="A36" s="90" t="s">
        <v>21</v>
      </c>
      <c r="B36" s="73" t="s">
        <v>22</v>
      </c>
      <c r="C36" s="90" t="s">
        <v>23</v>
      </c>
      <c r="D36" s="79" t="s">
        <v>36</v>
      </c>
      <c r="E36" s="90">
        <v>112</v>
      </c>
      <c r="F36" s="90">
        <v>103</v>
      </c>
      <c r="G36" s="90">
        <v>110</v>
      </c>
      <c r="H36" s="90">
        <v>115</v>
      </c>
      <c r="I36" s="90"/>
      <c r="J36" s="90"/>
      <c r="K36" s="90"/>
      <c r="L36" s="90"/>
      <c r="M36" s="75">
        <v>12</v>
      </c>
      <c r="N36" s="90">
        <f>SUM(M36:M36)</f>
        <v>12</v>
      </c>
      <c r="O36" s="32">
        <f>N36*320</f>
        <v>3840</v>
      </c>
      <c r="P36" s="29"/>
      <c r="Q36" s="29"/>
      <c r="R36" s="6"/>
      <c r="S36" s="46">
        <f>O36-SUM(P36:R36)</f>
        <v>3840</v>
      </c>
      <c r="T36" s="46"/>
      <c r="W36" s="46">
        <f>O36+SUM(T36:V36)</f>
        <v>3840</v>
      </c>
    </row>
    <row r="37" spans="1:23" s="13" customFormat="1" outlineLevel="1" x14ac:dyDescent="0.3">
      <c r="A37" s="96" t="s">
        <v>99</v>
      </c>
      <c r="B37" s="69"/>
      <c r="C37" s="52"/>
      <c r="D37" s="108"/>
      <c r="E37" s="52"/>
      <c r="F37" s="52"/>
      <c r="G37" s="52"/>
      <c r="H37" s="52"/>
      <c r="I37" s="52"/>
      <c r="J37" s="52"/>
      <c r="K37" s="52"/>
      <c r="L37" s="52"/>
      <c r="M37" s="109"/>
      <c r="N37" s="52">
        <f>SUBTOTAL(9,N32:N36)</f>
        <v>51</v>
      </c>
      <c r="O37" s="99">
        <f>SUBTOTAL(9,O32:O36)</f>
        <v>16320</v>
      </c>
      <c r="P37" s="100">
        <f>SUBTOTAL(9,P32:P36)</f>
        <v>420</v>
      </c>
      <c r="Q37" s="100">
        <f>SUBTOTAL(9,Q32:Q36)</f>
        <v>0</v>
      </c>
      <c r="R37" s="101">
        <f>SUBTOTAL(9,R32:R36)</f>
        <v>0</v>
      </c>
      <c r="S37" s="102">
        <f>SUBTOTAL(9,S32:S36)</f>
        <v>15900</v>
      </c>
      <c r="T37" s="102">
        <f>SUBTOTAL(9,T32:T36)</f>
        <v>0</v>
      </c>
      <c r="U37" s="97">
        <f>SUBTOTAL(9,U32:U36)</f>
        <v>0</v>
      </c>
      <c r="V37" s="97">
        <f>SUBTOTAL(9,V32:V36)</f>
        <v>0</v>
      </c>
      <c r="W37" s="102">
        <f>SUBTOTAL(9,W32:W36)</f>
        <v>16320</v>
      </c>
    </row>
    <row r="38" spans="1:23" s="13" customFormat="1" outlineLevel="2" x14ac:dyDescent="0.3">
      <c r="A38" s="90" t="s">
        <v>47</v>
      </c>
      <c r="B38" s="49" t="s">
        <v>33</v>
      </c>
      <c r="C38" s="90" t="s">
        <v>45</v>
      </c>
      <c r="D38" s="43" t="s">
        <v>35</v>
      </c>
      <c r="E38" s="90"/>
      <c r="F38" s="90">
        <v>409</v>
      </c>
      <c r="G38" s="90"/>
      <c r="H38" s="90"/>
      <c r="I38" s="90"/>
      <c r="J38" s="90"/>
      <c r="K38" s="90"/>
      <c r="L38" s="90"/>
      <c r="M38" s="27">
        <f>COUNT(E38:K38)</f>
        <v>1</v>
      </c>
      <c r="N38" s="90">
        <f>SUM(M38:M38)</f>
        <v>1</v>
      </c>
      <c r="O38" s="32">
        <f>N38*320</f>
        <v>320</v>
      </c>
      <c r="P38" s="29"/>
      <c r="Q38" s="29"/>
      <c r="R38" s="6"/>
      <c r="S38" s="46">
        <f>O38-SUM(P38:R38)</f>
        <v>320</v>
      </c>
      <c r="T38" s="46"/>
      <c r="W38" s="46">
        <f>O38+SUM(T38:V38)</f>
        <v>320</v>
      </c>
    </row>
    <row r="39" spans="1:23" s="13" customFormat="1" outlineLevel="1" x14ac:dyDescent="0.3">
      <c r="A39" s="96" t="s">
        <v>100</v>
      </c>
      <c r="B39" s="69"/>
      <c r="C39" s="52"/>
      <c r="D39" s="103"/>
      <c r="E39" s="52"/>
      <c r="F39" s="52"/>
      <c r="G39" s="52"/>
      <c r="H39" s="52"/>
      <c r="I39" s="52"/>
      <c r="J39" s="52"/>
      <c r="K39" s="52"/>
      <c r="L39" s="52"/>
      <c r="M39" s="98"/>
      <c r="N39" s="52">
        <f>SUBTOTAL(9,N38:N38)</f>
        <v>1</v>
      </c>
      <c r="O39" s="99">
        <f>SUBTOTAL(9,O38:O38)</f>
        <v>320</v>
      </c>
      <c r="P39" s="100">
        <f>SUBTOTAL(9,P38:P38)</f>
        <v>0</v>
      </c>
      <c r="Q39" s="100">
        <f>SUBTOTAL(9,Q38:Q38)</f>
        <v>0</v>
      </c>
      <c r="R39" s="101">
        <f>SUBTOTAL(9,R38:R38)</f>
        <v>0</v>
      </c>
      <c r="S39" s="102">
        <f>SUBTOTAL(9,S38:S38)</f>
        <v>320</v>
      </c>
      <c r="T39" s="102">
        <f>SUBTOTAL(9,T38:T38)</f>
        <v>0</v>
      </c>
      <c r="U39" s="97">
        <f>SUBTOTAL(9,U38:U38)</f>
        <v>0</v>
      </c>
      <c r="V39" s="97">
        <f>SUBTOTAL(9,V38:V38)</f>
        <v>0</v>
      </c>
      <c r="W39" s="102">
        <f>SUBTOTAL(9,W38:W38)</f>
        <v>320</v>
      </c>
    </row>
    <row r="40" spans="1:23" s="13" customFormat="1" outlineLevel="2" x14ac:dyDescent="0.3">
      <c r="A40" s="90" t="s">
        <v>38</v>
      </c>
      <c r="B40" s="49" t="s">
        <v>33</v>
      </c>
      <c r="C40" s="90" t="s">
        <v>37</v>
      </c>
      <c r="D40" s="78" t="s">
        <v>40</v>
      </c>
      <c r="E40" s="90"/>
      <c r="F40" s="90"/>
      <c r="G40" s="90"/>
      <c r="H40" s="90"/>
      <c r="I40" s="90"/>
      <c r="J40" s="90">
        <v>605</v>
      </c>
      <c r="K40" s="90">
        <v>605</v>
      </c>
      <c r="L40" s="90"/>
      <c r="M40" s="27">
        <f>COUNT(E40:K40)</f>
        <v>2</v>
      </c>
      <c r="N40" s="90">
        <f>SUM(M40:M40)</f>
        <v>2</v>
      </c>
      <c r="O40" s="32">
        <f>N40*320</f>
        <v>640</v>
      </c>
      <c r="P40" s="29">
        <v>35</v>
      </c>
      <c r="Q40" s="29"/>
      <c r="R40" s="6"/>
      <c r="S40" s="46">
        <f>O40-SUM(P40:R40)</f>
        <v>605</v>
      </c>
      <c r="T40" s="46"/>
      <c r="W40" s="46">
        <f>O40+SUM(T40:V40)</f>
        <v>640</v>
      </c>
    </row>
    <row r="41" spans="1:23" s="13" customFormat="1" outlineLevel="2" x14ac:dyDescent="0.3">
      <c r="A41" s="89" t="s">
        <v>38</v>
      </c>
      <c r="B41" s="49" t="s">
        <v>33</v>
      </c>
      <c r="C41" s="90" t="s">
        <v>37</v>
      </c>
      <c r="D41" s="78" t="s">
        <v>107</v>
      </c>
      <c r="E41" s="90"/>
      <c r="F41" s="90"/>
      <c r="G41" s="90"/>
      <c r="H41" s="90"/>
      <c r="I41" s="90"/>
      <c r="J41" s="90">
        <v>605</v>
      </c>
      <c r="K41" s="90">
        <v>605</v>
      </c>
      <c r="L41" s="90"/>
      <c r="M41" s="27">
        <f>COUNT(E41:K41)</f>
        <v>2</v>
      </c>
      <c r="N41" s="90">
        <f>SUM(M41:M41)</f>
        <v>2</v>
      </c>
      <c r="O41" s="32">
        <f>N41*320</f>
        <v>640</v>
      </c>
      <c r="P41" s="29">
        <v>30</v>
      </c>
      <c r="Q41" s="29"/>
      <c r="R41" s="6"/>
      <c r="S41" s="46">
        <f>O41-SUM(P41:R41)</f>
        <v>610</v>
      </c>
      <c r="T41" s="46"/>
      <c r="W41" s="46">
        <f>O41+SUM(T41:V41)</f>
        <v>640</v>
      </c>
    </row>
    <row r="42" spans="1:23" s="13" customFormat="1" outlineLevel="1" x14ac:dyDescent="0.3">
      <c r="A42" s="107" t="s">
        <v>101</v>
      </c>
      <c r="B42" s="69"/>
      <c r="C42" s="52"/>
      <c r="D42" s="106"/>
      <c r="E42" s="52"/>
      <c r="F42" s="52"/>
      <c r="G42" s="52"/>
      <c r="H42" s="52"/>
      <c r="I42" s="52"/>
      <c r="J42" s="52"/>
      <c r="K42" s="52"/>
      <c r="L42" s="52"/>
      <c r="M42" s="98"/>
      <c r="N42" s="52">
        <f>SUBTOTAL(9,N40:N41)</f>
        <v>4</v>
      </c>
      <c r="O42" s="99">
        <f>SUBTOTAL(9,O40:O41)</f>
        <v>1280</v>
      </c>
      <c r="P42" s="100">
        <f>SUBTOTAL(9,P40:P41)</f>
        <v>65</v>
      </c>
      <c r="Q42" s="100">
        <f>SUBTOTAL(9,Q40:Q41)</f>
        <v>0</v>
      </c>
      <c r="R42" s="101">
        <f>SUBTOTAL(9,R40:R41)</f>
        <v>0</v>
      </c>
      <c r="S42" s="102">
        <f>SUBTOTAL(9,S40:S41)</f>
        <v>1215</v>
      </c>
      <c r="T42" s="102">
        <f>SUBTOTAL(9,T40:T41)</f>
        <v>0</v>
      </c>
      <c r="U42" s="97">
        <f>SUBTOTAL(9,U40:U41)</f>
        <v>0</v>
      </c>
      <c r="V42" s="97">
        <f>SUBTOTAL(9,V40:V41)</f>
        <v>0</v>
      </c>
      <c r="W42" s="102">
        <f>SUBTOTAL(9,W40:W41)</f>
        <v>1280</v>
      </c>
    </row>
    <row r="43" spans="1:23" s="13" customFormat="1" outlineLevel="2" x14ac:dyDescent="0.3">
      <c r="A43" s="90" t="s">
        <v>49</v>
      </c>
      <c r="B43" s="49" t="s">
        <v>59</v>
      </c>
      <c r="C43" s="13" t="s">
        <v>51</v>
      </c>
      <c r="D43" s="43" t="s">
        <v>52</v>
      </c>
      <c r="E43" s="90"/>
      <c r="F43" s="90">
        <v>304</v>
      </c>
      <c r="G43" s="90"/>
      <c r="I43" s="90"/>
      <c r="K43" s="90"/>
      <c r="L43" s="90"/>
      <c r="M43" s="27">
        <f>COUNT(E43:K43)</f>
        <v>1</v>
      </c>
      <c r="N43" s="90">
        <f>SUM(M43:M43)</f>
        <v>1</v>
      </c>
      <c r="O43" s="32">
        <f>N43*320</f>
        <v>320</v>
      </c>
      <c r="P43" s="29"/>
      <c r="Q43" s="29"/>
      <c r="R43" s="6"/>
      <c r="S43" s="46">
        <f>O43-SUM(P43:R43)</f>
        <v>320</v>
      </c>
      <c r="T43" s="46"/>
      <c r="W43" s="46">
        <f>O43+SUM(T43:V43)</f>
        <v>320</v>
      </c>
    </row>
    <row r="44" spans="1:23" s="13" customFormat="1" outlineLevel="1" x14ac:dyDescent="0.3">
      <c r="A44" s="96" t="s">
        <v>102</v>
      </c>
      <c r="B44" s="69"/>
      <c r="C44" s="97"/>
      <c r="D44" s="103"/>
      <c r="E44" s="52"/>
      <c r="F44" s="52"/>
      <c r="G44" s="52"/>
      <c r="H44" s="97"/>
      <c r="I44" s="52"/>
      <c r="J44" s="97"/>
      <c r="K44" s="52"/>
      <c r="L44" s="52"/>
      <c r="M44" s="98"/>
      <c r="N44" s="52">
        <f>SUBTOTAL(9,N43:N43)</f>
        <v>1</v>
      </c>
      <c r="O44" s="99">
        <f>SUBTOTAL(9,O43:O43)</f>
        <v>320</v>
      </c>
      <c r="P44" s="100">
        <f>SUBTOTAL(9,P43:P43)</f>
        <v>0</v>
      </c>
      <c r="Q44" s="100">
        <f>SUBTOTAL(9,Q43:Q43)</f>
        <v>0</v>
      </c>
      <c r="R44" s="101">
        <f>SUBTOTAL(9,R43:R43)</f>
        <v>0</v>
      </c>
      <c r="S44" s="102">
        <f>SUBTOTAL(9,S43:S43)</f>
        <v>320</v>
      </c>
      <c r="T44" s="102">
        <f>SUBTOTAL(9,T43:T43)</f>
        <v>0</v>
      </c>
      <c r="U44" s="97">
        <f>SUBTOTAL(9,U43:U43)</f>
        <v>0</v>
      </c>
      <c r="V44" s="97">
        <f>SUBTOTAL(9,V43:V43)</f>
        <v>0</v>
      </c>
      <c r="W44" s="102">
        <f>SUBTOTAL(9,W43:W43)</f>
        <v>320</v>
      </c>
    </row>
    <row r="45" spans="1:23" s="13" customFormat="1" outlineLevel="2" x14ac:dyDescent="0.3">
      <c r="A45" s="90" t="s">
        <v>58</v>
      </c>
      <c r="B45" s="49" t="s">
        <v>59</v>
      </c>
      <c r="C45" s="90" t="s">
        <v>60</v>
      </c>
      <c r="D45" s="26" t="s">
        <v>61</v>
      </c>
      <c r="E45" s="90"/>
      <c r="F45" s="90"/>
      <c r="G45" s="90"/>
      <c r="H45" s="90"/>
      <c r="I45" s="90"/>
      <c r="J45" s="90">
        <v>311</v>
      </c>
      <c r="K45" s="90">
        <v>311</v>
      </c>
      <c r="L45" s="90"/>
      <c r="M45" s="27">
        <f>COUNT(E45:K45)</f>
        <v>2</v>
      </c>
      <c r="N45" s="90">
        <f>SUM(M45:M45)</f>
        <v>2</v>
      </c>
      <c r="O45" s="32">
        <f>N45*320</f>
        <v>640</v>
      </c>
      <c r="P45" s="29"/>
      <c r="Q45" s="29"/>
      <c r="R45" s="6"/>
      <c r="S45" s="46">
        <f>O45-SUM(P45:R45)</f>
        <v>640</v>
      </c>
      <c r="T45" s="46"/>
      <c r="W45" s="46">
        <f>O45+SUM(T45:V45)</f>
        <v>640</v>
      </c>
    </row>
    <row r="46" spans="1:23" s="13" customFormat="1" outlineLevel="2" x14ac:dyDescent="0.3">
      <c r="A46" s="90" t="s">
        <v>58</v>
      </c>
      <c r="B46" s="49" t="s">
        <v>59</v>
      </c>
      <c r="C46" s="90" t="s">
        <v>60</v>
      </c>
      <c r="D46" s="26" t="s">
        <v>62</v>
      </c>
      <c r="E46" s="90"/>
      <c r="F46" s="90">
        <v>311</v>
      </c>
      <c r="G46" s="90">
        <v>311</v>
      </c>
      <c r="H46" s="90">
        <v>311</v>
      </c>
      <c r="I46" s="90"/>
      <c r="J46" s="90"/>
      <c r="K46" s="90"/>
      <c r="L46" s="90"/>
      <c r="M46" s="27">
        <f>COUNT(E46:K46)</f>
        <v>3</v>
      </c>
      <c r="N46" s="90">
        <f>SUM(M46:M46)</f>
        <v>3</v>
      </c>
      <c r="O46" s="32">
        <f>N46*320</f>
        <v>960</v>
      </c>
      <c r="P46" s="29"/>
      <c r="Q46" s="29"/>
      <c r="R46" s="6"/>
      <c r="S46" s="46">
        <f>O46-SUM(P46:R46)</f>
        <v>960</v>
      </c>
      <c r="T46" s="46"/>
      <c r="W46" s="46">
        <f>O46+SUM(T46:V46)</f>
        <v>960</v>
      </c>
    </row>
    <row r="47" spans="1:23" s="13" customFormat="1" outlineLevel="2" x14ac:dyDescent="0.3">
      <c r="A47" s="90" t="s">
        <v>58</v>
      </c>
      <c r="B47" s="49" t="s">
        <v>59</v>
      </c>
      <c r="C47" s="90" t="s">
        <v>60</v>
      </c>
      <c r="D47" s="26" t="s">
        <v>63</v>
      </c>
      <c r="E47" s="90">
        <v>311</v>
      </c>
      <c r="F47" s="90"/>
      <c r="G47" s="90">
        <v>311</v>
      </c>
      <c r="H47" s="90">
        <v>311</v>
      </c>
      <c r="I47" s="90"/>
      <c r="J47" s="90"/>
      <c r="K47" s="90"/>
      <c r="L47" s="90"/>
      <c r="M47" s="27">
        <f>COUNT(E47:K47)</f>
        <v>3</v>
      </c>
      <c r="N47" s="90">
        <f>SUM(M47:M47)</f>
        <v>3</v>
      </c>
      <c r="O47" s="32">
        <f>N47*320</f>
        <v>960</v>
      </c>
      <c r="P47" s="29"/>
      <c r="Q47" s="29"/>
      <c r="R47" s="6"/>
      <c r="S47" s="46">
        <f>O47-SUM(P47:R47)</f>
        <v>960</v>
      </c>
      <c r="T47" s="46"/>
      <c r="W47" s="46">
        <f>O47+SUM(T47:V47)</f>
        <v>960</v>
      </c>
    </row>
    <row r="48" spans="1:23" s="13" customFormat="1" outlineLevel="1" x14ac:dyDescent="0.3">
      <c r="A48" s="96" t="s">
        <v>103</v>
      </c>
      <c r="B48" s="69"/>
      <c r="C48" s="52"/>
      <c r="D48" s="81"/>
      <c r="E48" s="52"/>
      <c r="F48" s="52"/>
      <c r="G48" s="52"/>
      <c r="H48" s="52"/>
      <c r="I48" s="52"/>
      <c r="J48" s="52"/>
      <c r="K48" s="52"/>
      <c r="L48" s="52"/>
      <c r="M48" s="98"/>
      <c r="N48" s="52">
        <f>SUBTOTAL(9,N45:N47)</f>
        <v>8</v>
      </c>
      <c r="O48" s="99">
        <f>SUBTOTAL(9,O45:O47)</f>
        <v>2560</v>
      </c>
      <c r="P48" s="100">
        <f>SUBTOTAL(9,P45:P47)</f>
        <v>0</v>
      </c>
      <c r="Q48" s="100">
        <f>SUBTOTAL(9,Q45:Q47)</f>
        <v>0</v>
      </c>
      <c r="R48" s="101">
        <f>SUBTOTAL(9,R45:R47)</f>
        <v>0</v>
      </c>
      <c r="S48" s="102">
        <f>SUBTOTAL(9,S45:S47)</f>
        <v>2560</v>
      </c>
      <c r="T48" s="102">
        <f>SUBTOTAL(9,T45:T47)</f>
        <v>0</v>
      </c>
      <c r="U48" s="97">
        <f>SUBTOTAL(9,U45:U47)</f>
        <v>0</v>
      </c>
      <c r="V48" s="97">
        <f>SUBTOTAL(9,V45:V47)</f>
        <v>0</v>
      </c>
      <c r="W48" s="102">
        <f>SUBTOTAL(9,W45:W47)</f>
        <v>2560</v>
      </c>
    </row>
    <row r="49" spans="1:30" s="13" customFormat="1" outlineLevel="2" x14ac:dyDescent="0.3">
      <c r="A49" s="90" t="s">
        <v>72</v>
      </c>
      <c r="B49" s="90" t="s">
        <v>22</v>
      </c>
      <c r="C49" s="90" t="s">
        <v>75</v>
      </c>
      <c r="D49" s="26" t="s">
        <v>62</v>
      </c>
      <c r="E49" s="90"/>
      <c r="F49" s="90"/>
      <c r="G49" s="90">
        <v>603</v>
      </c>
      <c r="H49" s="90"/>
      <c r="I49" s="90"/>
      <c r="J49" s="90"/>
      <c r="K49" s="90"/>
      <c r="L49" s="90"/>
      <c r="M49" s="27">
        <f>COUNT(E49:K49)</f>
        <v>1</v>
      </c>
      <c r="N49" s="90">
        <f>SUM(M49:M49)</f>
        <v>1</v>
      </c>
      <c r="O49" s="32">
        <f>N49*320</f>
        <v>320</v>
      </c>
      <c r="P49" s="29"/>
      <c r="Q49" s="29"/>
      <c r="R49" s="6"/>
      <c r="S49" s="46">
        <f>O49-SUM(P49:R49)</f>
        <v>320</v>
      </c>
      <c r="T49" s="46"/>
      <c r="W49" s="46">
        <f>O49+SUM(T49:V49)</f>
        <v>320</v>
      </c>
    </row>
    <row r="50" spans="1:30" s="13" customFormat="1" outlineLevel="1" x14ac:dyDescent="0.3">
      <c r="A50" s="96" t="s">
        <v>104</v>
      </c>
      <c r="B50" s="52"/>
      <c r="C50" s="52"/>
      <c r="D50" s="81"/>
      <c r="E50" s="52"/>
      <c r="F50" s="52"/>
      <c r="G50" s="52"/>
      <c r="H50" s="52"/>
      <c r="I50" s="52"/>
      <c r="J50" s="52"/>
      <c r="K50" s="52"/>
      <c r="L50" s="52"/>
      <c r="M50" s="98"/>
      <c r="N50" s="52">
        <f>SUBTOTAL(9,N49:N49)</f>
        <v>1</v>
      </c>
      <c r="O50" s="99">
        <f>SUBTOTAL(9,O49:O49)</f>
        <v>320</v>
      </c>
      <c r="P50" s="100">
        <f>SUBTOTAL(9,P49:P49)</f>
        <v>0</v>
      </c>
      <c r="Q50" s="100">
        <f>SUBTOTAL(9,Q49:Q49)</f>
        <v>0</v>
      </c>
      <c r="R50" s="101">
        <f>SUBTOTAL(9,R49:R49)</f>
        <v>0</v>
      </c>
      <c r="S50" s="102">
        <f>SUBTOTAL(9,S49:S49)</f>
        <v>320</v>
      </c>
      <c r="T50" s="102">
        <f>SUBTOTAL(9,T49:T49)</f>
        <v>0</v>
      </c>
      <c r="U50" s="97">
        <f>SUBTOTAL(9,U49:U49)</f>
        <v>0</v>
      </c>
      <c r="V50" s="97">
        <f>SUBTOTAL(9,V49:V49)</f>
        <v>0</v>
      </c>
      <c r="W50" s="102">
        <f>SUBTOTAL(9,W49:W49)</f>
        <v>320</v>
      </c>
    </row>
    <row r="51" spans="1:30" s="13" customFormat="1" outlineLevel="2" x14ac:dyDescent="0.3">
      <c r="A51" s="90" t="s">
        <v>73</v>
      </c>
      <c r="B51" s="90" t="s">
        <v>22</v>
      </c>
      <c r="C51" s="90" t="s">
        <v>75</v>
      </c>
      <c r="D51" s="43" t="s">
        <v>78</v>
      </c>
      <c r="E51" s="90"/>
      <c r="F51" s="90"/>
      <c r="G51" s="90"/>
      <c r="H51" s="90">
        <v>602</v>
      </c>
      <c r="I51" s="90"/>
      <c r="J51" s="90"/>
      <c r="K51" s="90"/>
      <c r="L51" s="90"/>
      <c r="M51" s="27">
        <f>COUNT(E51:K51)</f>
        <v>1</v>
      </c>
      <c r="N51" s="90">
        <f>SUM(M51:M51)</f>
        <v>1</v>
      </c>
      <c r="O51" s="32">
        <f>N51*320</f>
        <v>320</v>
      </c>
      <c r="P51" s="29"/>
      <c r="Q51" s="29"/>
      <c r="R51" s="6"/>
      <c r="S51" s="46">
        <f>O51-SUM(P51:R51)</f>
        <v>320</v>
      </c>
      <c r="T51" s="46"/>
      <c r="W51" s="46">
        <f>O51+SUM(T51:V51)</f>
        <v>320</v>
      </c>
    </row>
    <row r="52" spans="1:30" s="13" customFormat="1" outlineLevel="1" x14ac:dyDescent="0.3">
      <c r="A52" s="96" t="s">
        <v>105</v>
      </c>
      <c r="B52" s="52"/>
      <c r="C52" s="52"/>
      <c r="D52" s="103"/>
      <c r="E52" s="52"/>
      <c r="F52" s="52"/>
      <c r="G52" s="52"/>
      <c r="H52" s="52"/>
      <c r="I52" s="52"/>
      <c r="J52" s="52"/>
      <c r="K52" s="52"/>
      <c r="L52" s="52"/>
      <c r="M52" s="98"/>
      <c r="N52" s="52">
        <f>SUBTOTAL(9,N51:N51)</f>
        <v>1</v>
      </c>
      <c r="O52" s="99">
        <f>SUBTOTAL(9,O51:O51)</f>
        <v>320</v>
      </c>
      <c r="P52" s="100">
        <f>SUBTOTAL(9,P51:P51)</f>
        <v>0</v>
      </c>
      <c r="Q52" s="100">
        <f>SUBTOTAL(9,Q51:Q51)</f>
        <v>0</v>
      </c>
      <c r="R52" s="101">
        <f>SUBTOTAL(9,R51:R51)</f>
        <v>0</v>
      </c>
      <c r="S52" s="102">
        <f>SUBTOTAL(9,S51:S51)</f>
        <v>320</v>
      </c>
      <c r="T52" s="102">
        <f>SUBTOTAL(9,T51:T51)</f>
        <v>0</v>
      </c>
      <c r="U52" s="97">
        <f>SUBTOTAL(9,U51:U51)</f>
        <v>0</v>
      </c>
      <c r="V52" s="97">
        <f>SUBTOTAL(9,V51:V51)</f>
        <v>0</v>
      </c>
      <c r="W52" s="102">
        <f>SUBTOTAL(9,W51:W51)</f>
        <v>320</v>
      </c>
    </row>
    <row r="53" spans="1:30" s="13" customFormat="1" outlineLevel="2" x14ac:dyDescent="0.3">
      <c r="A53" s="90" t="s">
        <v>50</v>
      </c>
      <c r="B53" s="49" t="s">
        <v>59</v>
      </c>
      <c r="C53" s="13" t="s">
        <v>51</v>
      </c>
      <c r="D53" s="43" t="s">
        <v>52</v>
      </c>
      <c r="E53" s="90"/>
      <c r="F53" s="90"/>
      <c r="G53" s="90">
        <v>303</v>
      </c>
      <c r="I53" s="90">
        <v>301</v>
      </c>
      <c r="J53" s="13">
        <v>302</v>
      </c>
      <c r="K53" s="90"/>
      <c r="L53" s="90"/>
      <c r="M53" s="27">
        <f>COUNT(E53:K53)</f>
        <v>3</v>
      </c>
      <c r="N53" s="90">
        <f>SUM(M53:M53)</f>
        <v>3</v>
      </c>
      <c r="O53" s="32">
        <f>N53*320</f>
        <v>960</v>
      </c>
      <c r="P53" s="29"/>
      <c r="Q53" s="29"/>
      <c r="R53" s="6"/>
      <c r="S53" s="46">
        <f>O53-SUM(P53:R53)</f>
        <v>960</v>
      </c>
      <c r="T53" s="46"/>
      <c r="W53" s="46">
        <f>O53+SUM(T53:V53)</f>
        <v>960</v>
      </c>
    </row>
    <row r="54" spans="1:30" s="13" customFormat="1" outlineLevel="1" x14ac:dyDescent="0.3">
      <c r="A54" s="96" t="s">
        <v>106</v>
      </c>
      <c r="B54" s="69"/>
      <c r="C54" s="97"/>
      <c r="D54" s="103"/>
      <c r="E54" s="52"/>
      <c r="F54" s="52"/>
      <c r="G54" s="52"/>
      <c r="H54" s="97"/>
      <c r="I54" s="52"/>
      <c r="J54" s="97"/>
      <c r="K54" s="52"/>
      <c r="L54" s="52"/>
      <c r="M54" s="98"/>
      <c r="N54" s="52">
        <f>SUBTOTAL(9,N53:N53)</f>
        <v>3</v>
      </c>
      <c r="O54" s="99">
        <f>SUBTOTAL(9,O53:O53)</f>
        <v>960</v>
      </c>
      <c r="P54" s="100">
        <f>SUBTOTAL(9,P53:P53)</f>
        <v>0</v>
      </c>
      <c r="Q54" s="100">
        <f>SUBTOTAL(9,Q53:Q53)</f>
        <v>0</v>
      </c>
      <c r="R54" s="101">
        <f>SUBTOTAL(9,R53:R53)</f>
        <v>0</v>
      </c>
      <c r="S54" s="102">
        <f>SUBTOTAL(9,S53:S53)</f>
        <v>960</v>
      </c>
      <c r="T54" s="102">
        <f>SUBTOTAL(9,T53:T53)</f>
        <v>0</v>
      </c>
      <c r="U54" s="97">
        <f>SUBTOTAL(9,U53:U53)</f>
        <v>0</v>
      </c>
      <c r="V54" s="97">
        <f>SUBTOTAL(9,V53:V53)</f>
        <v>0</v>
      </c>
      <c r="W54" s="102">
        <f>SUBTOTAL(9,W53:W53)</f>
        <v>960</v>
      </c>
    </row>
    <row r="55" spans="1:30" s="13" customFormat="1" x14ac:dyDescent="0.3">
      <c r="A55" s="90" t="s">
        <v>17</v>
      </c>
      <c r="B55" s="49"/>
      <c r="D55" s="43"/>
      <c r="E55" s="90"/>
      <c r="F55" s="90"/>
      <c r="G55" s="90"/>
      <c r="I55" s="90"/>
      <c r="K55" s="90"/>
      <c r="L55" s="90"/>
      <c r="M55" s="27"/>
      <c r="N55" s="90">
        <f>SUBTOTAL(9,N3:N53)</f>
        <v>88</v>
      </c>
      <c r="O55" s="32">
        <f>SUBTOTAL(9,O3:O53)</f>
        <v>28160</v>
      </c>
      <c r="P55" s="29">
        <f>SUBTOTAL(9,P3:P53)</f>
        <v>485</v>
      </c>
      <c r="Q55" s="29">
        <f>SUBTOTAL(9,Q3:Q53)</f>
        <v>0</v>
      </c>
      <c r="R55" s="6">
        <f>SUBTOTAL(9,R3:R53)</f>
        <v>0</v>
      </c>
      <c r="S55" s="46">
        <f>SUBTOTAL(9,S3:S53)</f>
        <v>27675</v>
      </c>
      <c r="T55" s="46">
        <f>SUBTOTAL(9,T3:T53)</f>
        <v>0</v>
      </c>
      <c r="U55" s="13">
        <f>SUBTOTAL(9,U3:U53)</f>
        <v>0</v>
      </c>
      <c r="V55" s="13">
        <f>SUBTOTAL(9,V3:V53)</f>
        <v>0</v>
      </c>
      <c r="W55" s="46">
        <f>SUBTOTAL(9,W3:W53)</f>
        <v>28160</v>
      </c>
    </row>
    <row r="56" spans="1:30" x14ac:dyDescent="0.3">
      <c r="A56" s="93"/>
      <c r="B56" s="94"/>
      <c r="C56" s="93"/>
      <c r="D56" s="95"/>
      <c r="E56" s="1"/>
      <c r="F56" s="1"/>
      <c r="G56" s="1"/>
      <c r="H56" s="1"/>
      <c r="I56" s="1"/>
      <c r="J56" s="1"/>
      <c r="K56" s="1"/>
      <c r="L56" s="1"/>
      <c r="N56"/>
      <c r="O56" s="33"/>
      <c r="P56"/>
      <c r="Q56"/>
      <c r="R56"/>
      <c r="S56"/>
      <c r="T56" s="60"/>
      <c r="U56"/>
      <c r="V56"/>
      <c r="W56" s="46"/>
      <c r="X56"/>
      <c r="Y56"/>
      <c r="Z56"/>
      <c r="AA56"/>
      <c r="AB56"/>
      <c r="AC56"/>
      <c r="AD56"/>
    </row>
    <row r="57" spans="1:30" s="17" customFormat="1" x14ac:dyDescent="0.3">
      <c r="A57" s="12"/>
      <c r="B57" s="16"/>
      <c r="C57" s="12"/>
      <c r="D57" s="30"/>
      <c r="E57" s="16"/>
      <c r="F57" s="16"/>
      <c r="G57" s="16"/>
      <c r="H57" s="16"/>
      <c r="I57" s="16"/>
      <c r="J57" s="16"/>
      <c r="K57" s="16"/>
      <c r="L57" s="16"/>
      <c r="M57" s="12"/>
      <c r="N57" s="12"/>
      <c r="O57" s="34"/>
      <c r="P57" s="12"/>
      <c r="Q57" s="12"/>
      <c r="R57" s="12"/>
      <c r="S57" s="12"/>
      <c r="T57" s="58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17" customFormat="1" x14ac:dyDescent="0.3">
      <c r="A58" s="14"/>
      <c r="B58" s="18"/>
      <c r="C58" s="14"/>
      <c r="D58" s="30"/>
      <c r="E58" s="18"/>
      <c r="F58" s="18"/>
      <c r="G58" s="18"/>
      <c r="H58" s="18"/>
      <c r="I58" s="18"/>
      <c r="J58" s="18"/>
      <c r="K58" s="18"/>
      <c r="L58" s="18"/>
      <c r="M58" s="10"/>
      <c r="N58" s="12"/>
      <c r="O58" s="34"/>
      <c r="P58" s="12"/>
      <c r="Q58" s="12"/>
      <c r="R58" s="12"/>
      <c r="T58" s="58"/>
    </row>
    <row r="59" spans="1:30" s="17" customFormat="1" x14ac:dyDescent="0.3">
      <c r="A59" s="14"/>
      <c r="B59" s="18"/>
      <c r="C59" s="14"/>
      <c r="D59" s="30"/>
      <c r="E59" s="18"/>
      <c r="F59" s="18"/>
      <c r="G59" s="18"/>
      <c r="H59" s="18"/>
      <c r="I59" s="18"/>
      <c r="J59" s="18"/>
      <c r="K59" s="18"/>
      <c r="L59" s="18"/>
      <c r="M59" s="10"/>
      <c r="N59" s="12"/>
      <c r="O59" s="34"/>
      <c r="P59" s="12"/>
      <c r="Q59" s="12"/>
      <c r="R59" s="12"/>
      <c r="T59" s="58"/>
    </row>
    <row r="60" spans="1:30" s="17" customFormat="1" x14ac:dyDescent="0.3">
      <c r="A60" s="14"/>
      <c r="B60" s="18"/>
      <c r="C60" s="14"/>
      <c r="D60" s="30"/>
      <c r="E60" s="18"/>
      <c r="F60" s="18"/>
      <c r="G60" s="18"/>
      <c r="H60" s="18"/>
      <c r="I60" s="18"/>
      <c r="J60" s="18"/>
      <c r="K60" s="18"/>
      <c r="L60" s="18"/>
      <c r="M60" s="10"/>
      <c r="N60" s="12"/>
      <c r="O60" s="34"/>
      <c r="P60" s="12"/>
      <c r="Q60" s="12"/>
      <c r="R60" s="12"/>
      <c r="T60" s="58"/>
    </row>
    <row r="61" spans="1:30" s="17" customFormat="1" x14ac:dyDescent="0.3">
      <c r="A61" s="14"/>
      <c r="B61" s="18"/>
      <c r="C61" s="14"/>
      <c r="D61" s="30"/>
      <c r="E61" s="18"/>
      <c r="F61" s="18"/>
      <c r="G61" s="18"/>
      <c r="H61" s="18"/>
      <c r="I61" s="18"/>
      <c r="J61" s="18"/>
      <c r="K61" s="18"/>
      <c r="L61" s="18"/>
      <c r="M61" s="10"/>
      <c r="N61" s="12"/>
      <c r="O61" s="34"/>
      <c r="P61" s="12"/>
      <c r="Q61" s="12"/>
      <c r="R61" s="12"/>
      <c r="T61" s="58"/>
    </row>
    <row r="62" spans="1:30" s="17" customFormat="1" x14ac:dyDescent="0.3">
      <c r="A62" s="14"/>
      <c r="B62" s="18"/>
      <c r="C62" s="14"/>
      <c r="D62" s="30"/>
      <c r="E62" s="18"/>
      <c r="F62" s="18"/>
      <c r="G62" s="18"/>
      <c r="H62" s="18"/>
      <c r="I62" s="18"/>
      <c r="J62" s="18"/>
      <c r="K62" s="18"/>
      <c r="L62" s="18"/>
      <c r="M62" s="10"/>
      <c r="N62" s="12"/>
      <c r="O62" s="34"/>
      <c r="P62" s="12"/>
      <c r="Q62" s="12"/>
      <c r="R62" s="12"/>
      <c r="T62" s="58"/>
    </row>
    <row r="63" spans="1:30" s="17" customFormat="1" x14ac:dyDescent="0.3">
      <c r="A63" s="14"/>
      <c r="B63" s="18"/>
      <c r="C63" s="14"/>
      <c r="D63" s="30"/>
      <c r="E63" s="18"/>
      <c r="F63" s="18"/>
      <c r="G63" s="18"/>
      <c r="H63" s="18"/>
      <c r="I63" s="18"/>
      <c r="J63" s="18"/>
      <c r="K63" s="18"/>
      <c r="L63" s="18"/>
      <c r="M63" s="10"/>
      <c r="N63" s="12"/>
      <c r="O63" s="34"/>
      <c r="P63" s="12"/>
      <c r="Q63" s="12"/>
      <c r="R63" s="12"/>
      <c r="T63" s="58"/>
    </row>
    <row r="64" spans="1:30" s="17" customFormat="1" x14ac:dyDescent="0.3">
      <c r="A64" s="14"/>
      <c r="B64" s="18"/>
      <c r="C64" s="14"/>
      <c r="D64" s="30"/>
      <c r="E64" s="18"/>
      <c r="F64" s="18"/>
      <c r="G64" s="18"/>
      <c r="H64" s="18"/>
      <c r="I64" s="18"/>
      <c r="J64" s="18"/>
      <c r="K64" s="18"/>
      <c r="L64" s="18"/>
      <c r="M64" s="10"/>
      <c r="N64" s="12"/>
      <c r="O64" s="34"/>
      <c r="P64" s="12"/>
      <c r="Q64" s="12"/>
      <c r="R64" s="12"/>
      <c r="T64" s="58"/>
    </row>
    <row r="65" spans="1:30" s="17" customFormat="1" x14ac:dyDescent="0.3">
      <c r="A65" s="14"/>
      <c r="B65" s="18"/>
      <c r="C65" s="14"/>
      <c r="D65" s="30"/>
      <c r="E65" s="18"/>
      <c r="F65" s="18"/>
      <c r="G65" s="18"/>
      <c r="H65" s="18"/>
      <c r="I65" s="18"/>
      <c r="J65" s="18"/>
      <c r="K65" s="18"/>
      <c r="L65" s="18"/>
      <c r="M65" s="10"/>
      <c r="N65" s="12"/>
      <c r="O65" s="34"/>
      <c r="P65" s="12"/>
      <c r="Q65" s="12"/>
      <c r="R65" s="12"/>
      <c r="T65" s="58"/>
    </row>
    <row r="66" spans="1:30" s="17" customFormat="1" x14ac:dyDescent="0.3">
      <c r="A66" s="14"/>
      <c r="B66" s="18"/>
      <c r="C66" s="14"/>
      <c r="D66" s="30"/>
      <c r="E66" s="18"/>
      <c r="F66" s="18"/>
      <c r="G66" s="18"/>
      <c r="H66" s="18"/>
      <c r="I66" s="18"/>
      <c r="J66" s="18"/>
      <c r="K66" s="18"/>
      <c r="L66" s="18"/>
      <c r="M66" s="10"/>
      <c r="N66" s="12"/>
      <c r="O66" s="34"/>
      <c r="P66" s="12"/>
      <c r="Q66" s="12"/>
      <c r="R66" s="12"/>
      <c r="T66" s="58"/>
    </row>
    <row r="67" spans="1:30" s="17" customFormat="1" x14ac:dyDescent="0.3">
      <c r="A67" s="14"/>
      <c r="B67" s="18"/>
      <c r="C67" s="14"/>
      <c r="D67" s="30"/>
      <c r="E67" s="18"/>
      <c r="F67" s="18"/>
      <c r="G67" s="18"/>
      <c r="H67" s="18"/>
      <c r="I67" s="18"/>
      <c r="J67" s="18"/>
      <c r="K67" s="18"/>
      <c r="L67" s="18"/>
      <c r="M67" s="10"/>
      <c r="N67" s="12"/>
      <c r="O67" s="34"/>
      <c r="P67" s="12"/>
      <c r="Q67" s="12"/>
      <c r="R67" s="12"/>
      <c r="T67" s="58"/>
    </row>
    <row r="68" spans="1:30" s="17" customFormat="1" x14ac:dyDescent="0.3">
      <c r="A68" s="14"/>
      <c r="B68" s="18"/>
      <c r="C68" s="14"/>
      <c r="D68" s="30"/>
      <c r="E68" s="18"/>
      <c r="F68" s="18"/>
      <c r="G68" s="18"/>
      <c r="H68" s="18"/>
      <c r="I68" s="18"/>
      <c r="J68" s="18"/>
      <c r="K68" s="18"/>
      <c r="L68" s="18"/>
      <c r="M68" s="10"/>
      <c r="N68" s="12"/>
      <c r="O68" s="34"/>
      <c r="P68" s="12"/>
      <c r="Q68" s="12"/>
      <c r="R68" s="12"/>
      <c r="T68" s="58"/>
    </row>
    <row r="69" spans="1:30" x14ac:dyDescent="0.3">
      <c r="A69" s="14"/>
      <c r="B69" s="19"/>
      <c r="C69" s="15"/>
      <c r="D69" s="31"/>
      <c r="E69" s="19"/>
      <c r="F69" s="19"/>
      <c r="G69" s="19"/>
      <c r="H69" s="19"/>
      <c r="I69" s="19"/>
      <c r="J69" s="19"/>
      <c r="K69" s="19"/>
      <c r="L69" s="19"/>
      <c r="M69" s="11"/>
      <c r="N69" s="20"/>
      <c r="O69" s="35"/>
      <c r="P69" s="20"/>
      <c r="Q69" s="20"/>
      <c r="R69" s="20"/>
      <c r="S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x14ac:dyDescent="0.3">
      <c r="A70" s="14"/>
      <c r="B70" s="18"/>
      <c r="C70" s="14"/>
      <c r="E70" s="18"/>
      <c r="F70" s="18"/>
      <c r="G70" s="18"/>
      <c r="H70" s="18"/>
      <c r="I70" s="18"/>
      <c r="J70" s="18"/>
      <c r="K70" s="18"/>
      <c r="L70" s="18"/>
      <c r="M70" s="10"/>
    </row>
    <row r="71" spans="1:30" x14ac:dyDescent="0.3">
      <c r="A71" s="14"/>
      <c r="B71" s="18"/>
      <c r="C71" s="14"/>
      <c r="E71" s="18"/>
      <c r="F71" s="18"/>
      <c r="G71" s="18"/>
      <c r="H71" s="18"/>
      <c r="I71" s="18"/>
      <c r="J71" s="18"/>
      <c r="K71" s="18"/>
      <c r="L71" s="18"/>
      <c r="M71" s="10"/>
    </row>
    <row r="72" spans="1:30" x14ac:dyDescent="0.3">
      <c r="A72" s="14"/>
      <c r="B72" s="18"/>
      <c r="C72" s="14"/>
      <c r="E72" s="18"/>
      <c r="F72" s="18"/>
      <c r="G72" s="18"/>
      <c r="H72" s="18"/>
      <c r="I72" s="18"/>
      <c r="J72" s="18"/>
      <c r="K72" s="18"/>
      <c r="L72" s="18"/>
      <c r="M72" s="10"/>
    </row>
    <row r="73" spans="1:30" x14ac:dyDescent="0.3">
      <c r="A73" s="14"/>
      <c r="B73" s="18"/>
      <c r="C73" s="14"/>
      <c r="E73" s="18"/>
      <c r="F73" s="18"/>
      <c r="G73" s="18"/>
      <c r="H73" s="18"/>
      <c r="I73" s="18"/>
      <c r="J73" s="18"/>
      <c r="K73" s="18"/>
      <c r="L73" s="18"/>
      <c r="M73" s="10"/>
    </row>
    <row r="74" spans="1:30" x14ac:dyDescent="0.3">
      <c r="A74" s="14"/>
      <c r="B74" s="18"/>
      <c r="C74" s="14"/>
      <c r="E74" s="18"/>
      <c r="F74" s="18"/>
      <c r="G74" s="18"/>
      <c r="H74" s="18"/>
      <c r="I74" s="18"/>
      <c r="J74" s="18"/>
      <c r="K74" s="18"/>
      <c r="L74" s="18"/>
      <c r="M74" s="10"/>
    </row>
    <row r="75" spans="1:30" x14ac:dyDescent="0.3">
      <c r="A75" s="14"/>
      <c r="B75" s="18"/>
      <c r="C75" s="14"/>
      <c r="E75" s="18"/>
      <c r="F75" s="18"/>
      <c r="G75" s="18"/>
      <c r="H75" s="18"/>
      <c r="I75" s="18"/>
      <c r="J75" s="18"/>
      <c r="K75" s="18"/>
      <c r="L75" s="18"/>
      <c r="M75" s="10"/>
    </row>
    <row r="76" spans="1:30" x14ac:dyDescent="0.3">
      <c r="A76" s="14"/>
      <c r="B76" s="18"/>
      <c r="C76" s="14"/>
      <c r="E76" s="18"/>
      <c r="F76" s="18"/>
      <c r="G76" s="18"/>
      <c r="H76" s="18"/>
      <c r="I76" s="18"/>
      <c r="J76" s="18"/>
      <c r="K76" s="18"/>
      <c r="L76" s="18"/>
      <c r="M76" s="10"/>
    </row>
    <row r="77" spans="1:30" x14ac:dyDescent="0.3">
      <c r="A77" s="14"/>
      <c r="B77" s="18"/>
      <c r="C77" s="14"/>
      <c r="E77" s="18"/>
      <c r="F77" s="18"/>
      <c r="G77" s="18"/>
      <c r="H77" s="18"/>
      <c r="I77" s="18"/>
      <c r="J77" s="18"/>
      <c r="K77" s="18"/>
      <c r="L77" s="18"/>
      <c r="M77" s="10"/>
    </row>
    <row r="78" spans="1:30" x14ac:dyDescent="0.3">
      <c r="A78" s="14"/>
      <c r="B78" s="18"/>
      <c r="C78" s="14"/>
      <c r="E78" s="18"/>
      <c r="F78" s="18"/>
      <c r="G78" s="18"/>
      <c r="H78" s="18"/>
      <c r="I78" s="18"/>
      <c r="J78" s="18"/>
      <c r="K78" s="18"/>
      <c r="L78" s="18"/>
      <c r="M78" s="10"/>
    </row>
    <row r="79" spans="1:30" x14ac:dyDescent="0.3">
      <c r="A79" s="14"/>
      <c r="B79" s="18"/>
      <c r="C79" s="14"/>
      <c r="E79" s="18"/>
      <c r="F79" s="18"/>
      <c r="G79" s="18"/>
      <c r="H79" s="18"/>
      <c r="I79" s="18"/>
      <c r="J79" s="18"/>
      <c r="K79" s="18"/>
      <c r="L79" s="18"/>
      <c r="M79" s="10"/>
    </row>
    <row r="80" spans="1:30" x14ac:dyDescent="0.3">
      <c r="A80" s="14"/>
      <c r="B80" s="18"/>
      <c r="C80" s="14"/>
      <c r="E80" s="18"/>
      <c r="F80" s="18"/>
      <c r="G80" s="18"/>
      <c r="H80" s="18"/>
      <c r="I80" s="18"/>
      <c r="J80" s="18"/>
      <c r="K80" s="18"/>
      <c r="L80" s="18"/>
      <c r="M80" s="10"/>
    </row>
    <row r="81" spans="1:13" x14ac:dyDescent="0.3">
      <c r="A81" s="14"/>
      <c r="B81" s="18"/>
      <c r="C81" s="14"/>
      <c r="E81" s="18"/>
      <c r="F81" s="18"/>
      <c r="G81" s="18"/>
      <c r="H81" s="18"/>
      <c r="I81" s="18"/>
      <c r="J81" s="18"/>
      <c r="K81" s="18"/>
      <c r="L81" s="18"/>
      <c r="M81" s="10"/>
    </row>
    <row r="82" spans="1:13" x14ac:dyDescent="0.3">
      <c r="A82" s="14"/>
      <c r="B82" s="18"/>
      <c r="C82" s="14"/>
      <c r="E82" s="18"/>
      <c r="F82" s="18"/>
      <c r="G82" s="18"/>
      <c r="H82" s="18"/>
      <c r="I82" s="18"/>
      <c r="J82" s="18"/>
      <c r="K82" s="18"/>
      <c r="L82" s="18"/>
      <c r="M82" s="10"/>
    </row>
    <row r="83" spans="1:13" x14ac:dyDescent="0.3">
      <c r="A83" s="14"/>
      <c r="B83" s="18"/>
      <c r="C83" s="14"/>
      <c r="E83" s="18"/>
      <c r="F83" s="18"/>
      <c r="G83" s="18"/>
      <c r="H83" s="18"/>
      <c r="I83" s="18"/>
      <c r="J83" s="18"/>
      <c r="K83" s="18"/>
      <c r="L83" s="18"/>
      <c r="M83" s="10"/>
    </row>
    <row r="84" spans="1:13" x14ac:dyDescent="0.3">
      <c r="A84" s="14"/>
      <c r="B84" s="18"/>
      <c r="C84" s="14"/>
      <c r="E84" s="18"/>
      <c r="F84" s="18"/>
      <c r="G84" s="18"/>
      <c r="H84" s="18"/>
      <c r="I84" s="18"/>
      <c r="J84" s="18"/>
      <c r="K84" s="18"/>
      <c r="L84" s="18"/>
      <c r="M84" s="10"/>
    </row>
    <row r="85" spans="1:13" x14ac:dyDescent="0.3">
      <c r="A85" s="14"/>
      <c r="B85" s="18"/>
      <c r="C85" s="14"/>
      <c r="E85" s="18"/>
      <c r="F85" s="18"/>
      <c r="G85" s="18"/>
      <c r="H85" s="18"/>
      <c r="I85" s="18"/>
      <c r="J85" s="18"/>
      <c r="K85" s="18"/>
      <c r="L85" s="18"/>
      <c r="M85" s="10"/>
    </row>
    <row r="86" spans="1:13" x14ac:dyDescent="0.3">
      <c r="A86" s="14"/>
      <c r="B86" s="18"/>
      <c r="C86" s="14"/>
      <c r="E86" s="18"/>
      <c r="F86" s="18"/>
      <c r="G86" s="18"/>
      <c r="H86" s="18"/>
      <c r="I86" s="18"/>
      <c r="J86" s="18"/>
      <c r="K86" s="18"/>
      <c r="L86" s="18"/>
      <c r="M86" s="10"/>
    </row>
    <row r="87" spans="1:13" x14ac:dyDescent="0.3">
      <c r="A87" s="14"/>
      <c r="B87" s="18"/>
      <c r="C87" s="14"/>
      <c r="E87" s="18"/>
      <c r="F87" s="18"/>
      <c r="G87" s="18"/>
      <c r="H87" s="18"/>
      <c r="I87" s="18"/>
      <c r="J87" s="18"/>
      <c r="K87" s="18"/>
      <c r="L87" s="18"/>
      <c r="M87" s="10"/>
    </row>
    <row r="88" spans="1:13" x14ac:dyDescent="0.3">
      <c r="A88" s="14"/>
      <c r="B88" s="18"/>
      <c r="C88" s="14"/>
      <c r="E88" s="18"/>
      <c r="F88" s="18"/>
      <c r="G88" s="18"/>
      <c r="H88" s="18"/>
      <c r="I88" s="18"/>
      <c r="J88" s="18"/>
      <c r="K88" s="18"/>
      <c r="L88" s="18"/>
      <c r="M88" s="10"/>
    </row>
    <row r="89" spans="1:13" x14ac:dyDescent="0.3">
      <c r="A89" s="14"/>
      <c r="B89" s="18"/>
      <c r="C89" s="14"/>
      <c r="E89" s="18"/>
      <c r="F89" s="18"/>
      <c r="G89" s="18"/>
      <c r="H89" s="18"/>
      <c r="I89" s="18"/>
      <c r="J89" s="18"/>
      <c r="K89" s="18"/>
      <c r="L89" s="18"/>
      <c r="M89" s="10"/>
    </row>
    <row r="90" spans="1:13" x14ac:dyDescent="0.3">
      <c r="A90" s="14"/>
      <c r="B90" s="18"/>
      <c r="C90" s="14"/>
      <c r="E90" s="18"/>
      <c r="F90" s="18"/>
      <c r="G90" s="18"/>
      <c r="H90" s="18"/>
      <c r="I90" s="18"/>
      <c r="J90" s="18"/>
      <c r="K90" s="18"/>
      <c r="L90" s="18"/>
      <c r="M90" s="10"/>
    </row>
    <row r="91" spans="1:13" x14ac:dyDescent="0.3">
      <c r="A91" s="14"/>
      <c r="B91" s="18"/>
      <c r="C91" s="14"/>
      <c r="E91" s="18"/>
      <c r="F91" s="18"/>
      <c r="G91" s="18"/>
      <c r="H91" s="18"/>
      <c r="I91" s="18"/>
      <c r="J91" s="18"/>
      <c r="K91" s="18"/>
      <c r="L91" s="18"/>
      <c r="M91" s="10"/>
    </row>
    <row r="92" spans="1:13" x14ac:dyDescent="0.3">
      <c r="A92" s="14"/>
      <c r="B92" s="18"/>
      <c r="C92" s="14"/>
      <c r="E92" s="18"/>
      <c r="F92" s="18"/>
      <c r="G92" s="18"/>
      <c r="H92" s="18"/>
      <c r="I92" s="18"/>
      <c r="J92" s="18"/>
      <c r="K92" s="18"/>
      <c r="L92" s="18"/>
      <c r="M92" s="10"/>
    </row>
    <row r="93" spans="1:13" x14ac:dyDescent="0.3">
      <c r="A93" s="14"/>
      <c r="B93" s="18"/>
      <c r="C93" s="14"/>
      <c r="E93" s="18"/>
      <c r="F93" s="18"/>
      <c r="G93" s="18"/>
      <c r="H93" s="18"/>
      <c r="I93" s="18"/>
      <c r="J93" s="18"/>
      <c r="K93" s="18"/>
      <c r="L93" s="18"/>
      <c r="M93" s="10"/>
    </row>
    <row r="94" spans="1:13" x14ac:dyDescent="0.3">
      <c r="A94" s="14"/>
      <c r="B94" s="18"/>
      <c r="C94" s="14"/>
      <c r="E94" s="18"/>
      <c r="F94" s="18"/>
      <c r="G94" s="18"/>
      <c r="H94" s="18"/>
      <c r="I94" s="18"/>
      <c r="J94" s="18"/>
      <c r="K94" s="18"/>
      <c r="L94" s="18"/>
      <c r="M94" s="10"/>
    </row>
    <row r="95" spans="1:13" x14ac:dyDescent="0.3">
      <c r="A95" s="14"/>
      <c r="B95" s="18"/>
      <c r="C95" s="14"/>
      <c r="E95" s="18"/>
      <c r="F95" s="18"/>
      <c r="G95" s="18"/>
      <c r="H95" s="18"/>
      <c r="I95" s="18"/>
      <c r="J95" s="18"/>
      <c r="K95" s="18"/>
      <c r="L95" s="18"/>
      <c r="M95" s="10"/>
    </row>
    <row r="96" spans="1:13" x14ac:dyDescent="0.3">
      <c r="A96" s="14"/>
      <c r="B96" s="18"/>
      <c r="C96" s="14"/>
      <c r="E96" s="18"/>
      <c r="F96" s="18"/>
      <c r="G96" s="18"/>
      <c r="H96" s="18"/>
      <c r="I96" s="18"/>
      <c r="J96" s="18"/>
      <c r="K96" s="18"/>
      <c r="L96" s="18"/>
      <c r="M96" s="10"/>
    </row>
    <row r="97" spans="1:30" x14ac:dyDescent="0.3">
      <c r="A97" s="14"/>
      <c r="B97" s="18"/>
      <c r="C97" s="14"/>
      <c r="E97" s="18"/>
      <c r="F97" s="18"/>
      <c r="G97" s="18"/>
      <c r="H97" s="18"/>
      <c r="I97" s="18"/>
      <c r="J97" s="18"/>
      <c r="K97" s="18"/>
      <c r="L97" s="18"/>
      <c r="M97" s="10"/>
    </row>
    <row r="98" spans="1:30" x14ac:dyDescent="0.3">
      <c r="A98" s="14"/>
      <c r="B98" s="18"/>
      <c r="C98" s="14"/>
      <c r="E98" s="18"/>
      <c r="F98" s="18"/>
      <c r="G98" s="18"/>
      <c r="H98" s="18"/>
      <c r="I98" s="18"/>
      <c r="J98" s="18"/>
      <c r="K98" s="18"/>
      <c r="L98" s="18"/>
      <c r="M98" s="10"/>
    </row>
    <row r="99" spans="1:30" x14ac:dyDescent="0.3">
      <c r="A99" s="14"/>
      <c r="B99" s="18"/>
      <c r="C99" s="14"/>
      <c r="E99" s="18"/>
      <c r="F99" s="18"/>
      <c r="G99" s="18"/>
      <c r="H99" s="18"/>
      <c r="I99" s="18"/>
      <c r="J99" s="18"/>
      <c r="K99" s="18"/>
      <c r="L99" s="18"/>
      <c r="M99" s="10"/>
    </row>
    <row r="100" spans="1:30" x14ac:dyDescent="0.3">
      <c r="A100" s="14"/>
      <c r="B100" s="18"/>
      <c r="C100" s="14"/>
      <c r="E100" s="18"/>
      <c r="F100" s="18"/>
      <c r="G100" s="18"/>
      <c r="H100" s="18"/>
      <c r="I100" s="18"/>
      <c r="J100" s="18"/>
      <c r="K100" s="18"/>
      <c r="L100" s="18"/>
      <c r="M100" s="10"/>
    </row>
    <row r="101" spans="1:30" x14ac:dyDescent="0.3">
      <c r="A101" s="14"/>
      <c r="B101" s="18"/>
      <c r="C101" s="14"/>
      <c r="E101" s="18"/>
      <c r="F101" s="18"/>
      <c r="G101" s="18"/>
      <c r="H101" s="18"/>
      <c r="I101" s="18"/>
      <c r="J101" s="18"/>
      <c r="K101" s="18"/>
      <c r="L101" s="18"/>
      <c r="M101" s="10"/>
    </row>
    <row r="102" spans="1:30" x14ac:dyDescent="0.3">
      <c r="A102" s="15"/>
      <c r="B102" s="19"/>
      <c r="C102" s="15"/>
      <c r="D102" s="31"/>
      <c r="E102" s="19"/>
      <c r="F102" s="19"/>
      <c r="G102" s="19"/>
      <c r="H102" s="19"/>
      <c r="I102" s="19"/>
      <c r="J102" s="19"/>
      <c r="K102" s="19"/>
      <c r="L102" s="19"/>
      <c r="M102" s="11"/>
      <c r="N102" s="20"/>
      <c r="O102" s="35"/>
      <c r="P102" s="20"/>
      <c r="Q102" s="20"/>
      <c r="R102" s="20"/>
    </row>
    <row r="103" spans="1:30" x14ac:dyDescent="0.3">
      <c r="A103" s="14"/>
      <c r="B103" s="18"/>
      <c r="C103" s="14"/>
      <c r="E103" s="18"/>
      <c r="F103" s="18"/>
      <c r="G103" s="18"/>
      <c r="H103" s="18"/>
      <c r="I103" s="18"/>
      <c r="J103" s="18"/>
      <c r="K103" s="18"/>
      <c r="L103" s="18"/>
      <c r="M103" s="10"/>
    </row>
    <row r="104" spans="1:30" s="20" customFormat="1" x14ac:dyDescent="0.3">
      <c r="A104" s="14"/>
      <c r="B104" s="18"/>
      <c r="C104" s="14"/>
      <c r="D104" s="30"/>
      <c r="E104" s="18"/>
      <c r="F104" s="18"/>
      <c r="G104" s="18"/>
      <c r="H104" s="18"/>
      <c r="I104" s="18"/>
      <c r="J104" s="18"/>
      <c r="K104" s="18"/>
      <c r="L104" s="18"/>
      <c r="M104" s="10"/>
      <c r="N104" s="12"/>
      <c r="O104" s="34"/>
      <c r="P104" s="12"/>
      <c r="Q104" s="12"/>
      <c r="R104" s="12"/>
      <c r="S104" s="12"/>
      <c r="T104" s="58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x14ac:dyDescent="0.3">
      <c r="A105" s="14"/>
      <c r="B105" s="18"/>
      <c r="C105" s="14"/>
      <c r="E105" s="18"/>
      <c r="F105" s="18"/>
      <c r="G105" s="18"/>
      <c r="H105" s="18"/>
      <c r="I105" s="18"/>
      <c r="J105" s="18"/>
      <c r="K105" s="18"/>
      <c r="L105" s="18"/>
      <c r="M105" s="10"/>
      <c r="S105" s="20"/>
      <c r="T105" s="61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x14ac:dyDescent="0.3">
      <c r="A106" s="14"/>
      <c r="B106" s="18"/>
      <c r="C106" s="14"/>
      <c r="E106" s="18"/>
      <c r="F106" s="18"/>
      <c r="G106" s="18"/>
      <c r="H106" s="18"/>
      <c r="I106" s="18"/>
      <c r="J106" s="18"/>
      <c r="K106" s="18"/>
      <c r="L106" s="18"/>
      <c r="M106" s="10"/>
    </row>
    <row r="107" spans="1:30" x14ac:dyDescent="0.3">
      <c r="A107" s="14"/>
      <c r="B107" s="19"/>
      <c r="C107" s="15"/>
      <c r="D107" s="31"/>
      <c r="E107" s="19"/>
      <c r="F107" s="19"/>
      <c r="G107" s="19"/>
      <c r="H107" s="19"/>
      <c r="I107" s="19"/>
      <c r="J107" s="19"/>
      <c r="K107" s="19"/>
      <c r="L107" s="19"/>
      <c r="M107" s="11"/>
      <c r="N107" s="20"/>
      <c r="O107" s="35"/>
      <c r="P107" s="20"/>
      <c r="Q107" s="20"/>
      <c r="R107" s="20"/>
    </row>
    <row r="108" spans="1:30" x14ac:dyDescent="0.3">
      <c r="A108" s="14"/>
      <c r="B108" s="19"/>
      <c r="C108" s="15"/>
      <c r="D108" s="31"/>
      <c r="E108" s="19"/>
      <c r="F108" s="19"/>
      <c r="G108" s="19"/>
      <c r="H108" s="19"/>
      <c r="I108" s="19"/>
      <c r="J108" s="19"/>
      <c r="K108" s="19"/>
      <c r="L108" s="19"/>
      <c r="M108" s="11"/>
      <c r="N108" s="20"/>
      <c r="O108" s="35"/>
      <c r="P108" s="20"/>
      <c r="Q108" s="20"/>
      <c r="R108" s="20"/>
    </row>
    <row r="109" spans="1:30" x14ac:dyDescent="0.3">
      <c r="A109" s="14"/>
      <c r="B109" s="19"/>
      <c r="C109" s="15"/>
      <c r="D109" s="31"/>
      <c r="E109" s="19"/>
      <c r="F109" s="19"/>
      <c r="G109" s="19"/>
      <c r="H109" s="19"/>
      <c r="I109" s="19"/>
      <c r="J109" s="19"/>
      <c r="K109" s="19"/>
      <c r="L109" s="19"/>
      <c r="M109" s="11"/>
      <c r="N109" s="20"/>
      <c r="O109" s="35"/>
      <c r="P109" s="20"/>
      <c r="Q109" s="20"/>
      <c r="R109" s="20"/>
    </row>
    <row r="110" spans="1:30" x14ac:dyDescent="0.3">
      <c r="M110" s="10"/>
      <c r="N110" s="10"/>
      <c r="P110" s="10"/>
      <c r="Q110" s="10"/>
      <c r="R110" s="10"/>
    </row>
  </sheetData>
  <sortState ref="A3:W32">
    <sortCondition ref="A2"/>
  </sortState>
  <mergeCells count="1">
    <mergeCell ref="A1:W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10801</vt:lpstr>
      <vt:lpstr>10801 (3)</vt:lpstr>
      <vt:lpstr>'10801'!Print_Titles</vt:lpstr>
      <vt:lpstr>'10801 (3)'!Print_Titles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2019-01-18T03:47:25Z</cp:lastPrinted>
  <dcterms:created xsi:type="dcterms:W3CDTF">2013-07-15T00:35:39Z</dcterms:created>
  <dcterms:modified xsi:type="dcterms:W3CDTF">2019-01-18T03:48:02Z</dcterms:modified>
</cp:coreProperties>
</file>