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810月代課公告\"/>
    </mc:Choice>
  </mc:AlternateContent>
  <bookViews>
    <workbookView xWindow="240" yWindow="120" windowWidth="14616" windowHeight="7200"/>
  </bookViews>
  <sheets>
    <sheet name="10808-09 (2)" sheetId="5" r:id="rId1"/>
  </sheets>
  <definedNames>
    <definedName name="_xlnm.Print_Titles" localSheetId="0">'10808-09 (2)'!$1:$2</definedName>
  </definedNames>
  <calcPr calcId="162913"/>
</workbook>
</file>

<file path=xl/calcChain.xml><?xml version="1.0" encoding="utf-8"?>
<calcChain xmlns="http://schemas.openxmlformats.org/spreadsheetml/2006/main">
  <c r="O175" i="5" l="1"/>
  <c r="V172" i="5"/>
  <c r="U172" i="5"/>
  <c r="T172" i="5"/>
  <c r="R172" i="5"/>
  <c r="Q172" i="5"/>
  <c r="P172" i="5"/>
  <c r="V170" i="5"/>
  <c r="U170" i="5"/>
  <c r="T170" i="5"/>
  <c r="R170" i="5"/>
  <c r="Q170" i="5"/>
  <c r="P170" i="5"/>
  <c r="V168" i="5"/>
  <c r="U168" i="5"/>
  <c r="T168" i="5"/>
  <c r="R168" i="5"/>
  <c r="Q168" i="5"/>
  <c r="P168" i="5"/>
  <c r="V163" i="5"/>
  <c r="U163" i="5"/>
  <c r="T163" i="5"/>
  <c r="R163" i="5"/>
  <c r="Q163" i="5"/>
  <c r="P163" i="5"/>
  <c r="V161" i="5"/>
  <c r="U161" i="5"/>
  <c r="T161" i="5"/>
  <c r="R161" i="5"/>
  <c r="Q161" i="5"/>
  <c r="P161" i="5"/>
  <c r="V152" i="5"/>
  <c r="U152" i="5"/>
  <c r="T152" i="5"/>
  <c r="R152" i="5"/>
  <c r="Q152" i="5"/>
  <c r="P152" i="5"/>
  <c r="V149" i="5"/>
  <c r="U149" i="5"/>
  <c r="T149" i="5"/>
  <c r="R149" i="5"/>
  <c r="Q149" i="5"/>
  <c r="P149" i="5"/>
  <c r="V135" i="5"/>
  <c r="U135" i="5"/>
  <c r="T135" i="5"/>
  <c r="R135" i="5"/>
  <c r="Q135" i="5"/>
  <c r="P135" i="5"/>
  <c r="V133" i="5"/>
  <c r="U133" i="5"/>
  <c r="T133" i="5"/>
  <c r="R133" i="5"/>
  <c r="Q133" i="5"/>
  <c r="P133" i="5"/>
  <c r="V130" i="5"/>
  <c r="U130" i="5"/>
  <c r="T130" i="5"/>
  <c r="R130" i="5"/>
  <c r="Q130" i="5"/>
  <c r="P130" i="5"/>
  <c r="V128" i="5"/>
  <c r="U128" i="5"/>
  <c r="T128" i="5"/>
  <c r="R128" i="5"/>
  <c r="Q128" i="5"/>
  <c r="P128" i="5"/>
  <c r="V126" i="5"/>
  <c r="U126" i="5"/>
  <c r="T126" i="5"/>
  <c r="R126" i="5"/>
  <c r="Q126" i="5"/>
  <c r="P126" i="5"/>
  <c r="V124" i="5"/>
  <c r="U124" i="5"/>
  <c r="T124" i="5"/>
  <c r="R124" i="5"/>
  <c r="Q124" i="5"/>
  <c r="P124" i="5"/>
  <c r="V122" i="5"/>
  <c r="U122" i="5"/>
  <c r="T122" i="5"/>
  <c r="R122" i="5"/>
  <c r="Q122" i="5"/>
  <c r="P122" i="5"/>
  <c r="V115" i="5"/>
  <c r="U115" i="5"/>
  <c r="T115" i="5"/>
  <c r="R115" i="5"/>
  <c r="Q115" i="5"/>
  <c r="P115" i="5"/>
  <c r="V112" i="5"/>
  <c r="U112" i="5"/>
  <c r="T112" i="5"/>
  <c r="R112" i="5"/>
  <c r="Q112" i="5"/>
  <c r="P112" i="5"/>
  <c r="V108" i="5"/>
  <c r="U108" i="5"/>
  <c r="T108" i="5"/>
  <c r="R108" i="5"/>
  <c r="Q108" i="5"/>
  <c r="P108" i="5"/>
  <c r="V105" i="5"/>
  <c r="U105" i="5"/>
  <c r="T105" i="5"/>
  <c r="R105" i="5"/>
  <c r="Q105" i="5"/>
  <c r="P105" i="5"/>
  <c r="V103" i="5"/>
  <c r="U103" i="5"/>
  <c r="T103" i="5"/>
  <c r="R103" i="5"/>
  <c r="Q103" i="5"/>
  <c r="P103" i="5"/>
  <c r="O103" i="5"/>
  <c r="V101" i="5"/>
  <c r="U101" i="5"/>
  <c r="T101" i="5"/>
  <c r="R101" i="5"/>
  <c r="Q101" i="5"/>
  <c r="P101" i="5"/>
  <c r="V99" i="5"/>
  <c r="U99" i="5"/>
  <c r="T99" i="5"/>
  <c r="R99" i="5"/>
  <c r="Q99" i="5"/>
  <c r="P99" i="5"/>
  <c r="V96" i="5"/>
  <c r="U96" i="5"/>
  <c r="T96" i="5"/>
  <c r="R96" i="5"/>
  <c r="Q96" i="5"/>
  <c r="P96" i="5"/>
  <c r="V94" i="5"/>
  <c r="U94" i="5"/>
  <c r="T94" i="5"/>
  <c r="S94" i="5"/>
  <c r="R94" i="5"/>
  <c r="Q94" i="5"/>
  <c r="P94" i="5"/>
  <c r="V92" i="5"/>
  <c r="U92" i="5"/>
  <c r="T92" i="5"/>
  <c r="R92" i="5"/>
  <c r="Q92" i="5"/>
  <c r="P92" i="5"/>
  <c r="V84" i="5"/>
  <c r="U84" i="5"/>
  <c r="T84" i="5"/>
  <c r="R84" i="5"/>
  <c r="Q84" i="5"/>
  <c r="P84" i="5"/>
  <c r="V82" i="5"/>
  <c r="U82" i="5"/>
  <c r="T82" i="5"/>
  <c r="R82" i="5"/>
  <c r="Q82" i="5"/>
  <c r="P82" i="5"/>
  <c r="V76" i="5"/>
  <c r="U76" i="5"/>
  <c r="T76" i="5"/>
  <c r="R76" i="5"/>
  <c r="Q76" i="5"/>
  <c r="P76" i="5"/>
  <c r="V74" i="5"/>
  <c r="U74" i="5"/>
  <c r="T74" i="5"/>
  <c r="R74" i="5"/>
  <c r="Q74" i="5"/>
  <c r="P74" i="5"/>
  <c r="V72" i="5"/>
  <c r="U72" i="5"/>
  <c r="T72" i="5"/>
  <c r="R72" i="5"/>
  <c r="Q72" i="5"/>
  <c r="P72" i="5"/>
  <c r="V70" i="5"/>
  <c r="U70" i="5"/>
  <c r="T70" i="5"/>
  <c r="R70" i="5"/>
  <c r="Q70" i="5"/>
  <c r="P70" i="5"/>
  <c r="V63" i="5"/>
  <c r="U63" i="5"/>
  <c r="T63" i="5"/>
  <c r="R63" i="5"/>
  <c r="Q63" i="5"/>
  <c r="P63" i="5"/>
  <c r="O63" i="5"/>
  <c r="V61" i="5"/>
  <c r="U61" i="5"/>
  <c r="T61" i="5"/>
  <c r="R61" i="5"/>
  <c r="Q61" i="5"/>
  <c r="P61" i="5"/>
  <c r="V59" i="5"/>
  <c r="U59" i="5"/>
  <c r="T59" i="5"/>
  <c r="R59" i="5"/>
  <c r="Q59" i="5"/>
  <c r="P59" i="5"/>
  <c r="V57" i="5"/>
  <c r="U57" i="5"/>
  <c r="T57" i="5"/>
  <c r="R57" i="5"/>
  <c r="Q57" i="5"/>
  <c r="P57" i="5"/>
  <c r="V55" i="5"/>
  <c r="U55" i="5"/>
  <c r="T55" i="5"/>
  <c r="R55" i="5"/>
  <c r="Q55" i="5"/>
  <c r="P55" i="5"/>
  <c r="V52" i="5"/>
  <c r="U52" i="5"/>
  <c r="T52" i="5"/>
  <c r="R52" i="5"/>
  <c r="Q52" i="5"/>
  <c r="P52" i="5"/>
  <c r="V50" i="5"/>
  <c r="U50" i="5"/>
  <c r="T50" i="5"/>
  <c r="R50" i="5"/>
  <c r="Q50" i="5"/>
  <c r="P50" i="5"/>
  <c r="V48" i="5"/>
  <c r="U48" i="5"/>
  <c r="T48" i="5"/>
  <c r="R48" i="5"/>
  <c r="Q48" i="5"/>
  <c r="P48" i="5"/>
  <c r="W46" i="5"/>
  <c r="V46" i="5"/>
  <c r="U46" i="5"/>
  <c r="T46" i="5"/>
  <c r="R46" i="5"/>
  <c r="Q46" i="5"/>
  <c r="P46" i="5"/>
  <c r="O46" i="5"/>
  <c r="V44" i="5"/>
  <c r="U44" i="5"/>
  <c r="T44" i="5"/>
  <c r="R44" i="5"/>
  <c r="Q44" i="5"/>
  <c r="P44" i="5"/>
  <c r="V42" i="5"/>
  <c r="U42" i="5"/>
  <c r="T42" i="5"/>
  <c r="R42" i="5"/>
  <c r="Q42" i="5"/>
  <c r="P42" i="5"/>
  <c r="V36" i="5"/>
  <c r="U36" i="5"/>
  <c r="T36" i="5"/>
  <c r="R36" i="5"/>
  <c r="Q36" i="5"/>
  <c r="P36" i="5"/>
  <c r="V29" i="5"/>
  <c r="U29" i="5"/>
  <c r="T29" i="5"/>
  <c r="R29" i="5"/>
  <c r="Q29" i="5"/>
  <c r="P29" i="5"/>
  <c r="V27" i="5"/>
  <c r="U27" i="5"/>
  <c r="T27" i="5"/>
  <c r="R27" i="5"/>
  <c r="Q27" i="5"/>
  <c r="P27" i="5"/>
  <c r="V25" i="5"/>
  <c r="U25" i="5"/>
  <c r="T25" i="5"/>
  <c r="R25" i="5"/>
  <c r="Q25" i="5"/>
  <c r="P25" i="5"/>
  <c r="V23" i="5"/>
  <c r="U23" i="5"/>
  <c r="T23" i="5"/>
  <c r="R23" i="5"/>
  <c r="Q23" i="5"/>
  <c r="P23" i="5"/>
  <c r="V21" i="5"/>
  <c r="U21" i="5"/>
  <c r="T21" i="5"/>
  <c r="R21" i="5"/>
  <c r="Q21" i="5"/>
  <c r="P21" i="5"/>
  <c r="V6" i="5"/>
  <c r="U6" i="5"/>
  <c r="T6" i="5"/>
  <c r="R6" i="5"/>
  <c r="Q6" i="5"/>
  <c r="P6" i="5"/>
  <c r="V4" i="5"/>
  <c r="U4" i="5"/>
  <c r="T4" i="5"/>
  <c r="R4" i="5"/>
  <c r="R175" i="5" s="1"/>
  <c r="Q4" i="5"/>
  <c r="P4" i="5"/>
  <c r="O4" i="5"/>
  <c r="M41" i="5"/>
  <c r="N41" i="5" s="1"/>
  <c r="O41" i="5" s="1"/>
  <c r="M49" i="5"/>
  <c r="N49" i="5" s="1"/>
  <c r="O49" i="5" s="1"/>
  <c r="O50" i="5" s="1"/>
  <c r="M69" i="5"/>
  <c r="N69" i="5" s="1"/>
  <c r="O69" i="5" s="1"/>
  <c r="M100" i="5"/>
  <c r="N100" i="5" s="1"/>
  <c r="O100" i="5" s="1"/>
  <c r="O101" i="5" s="1"/>
  <c r="M71" i="5"/>
  <c r="N71" i="5" s="1"/>
  <c r="O71" i="5" s="1"/>
  <c r="W71" i="5" s="1"/>
  <c r="W72" i="5" s="1"/>
  <c r="M47" i="5"/>
  <c r="N47" i="5" s="1"/>
  <c r="O47" i="5" s="1"/>
  <c r="O48" i="5" s="1"/>
  <c r="M148" i="5"/>
  <c r="N148" i="5" s="1"/>
  <c r="O148" i="5" s="1"/>
  <c r="M167" i="5"/>
  <c r="N167" i="5" s="1"/>
  <c r="O167" i="5" s="1"/>
  <c r="O168" i="5" s="1"/>
  <c r="M83" i="5"/>
  <c r="N83" i="5" s="1"/>
  <c r="O83" i="5" s="1"/>
  <c r="O84" i="5" s="1"/>
  <c r="M147" i="5"/>
  <c r="N147" i="5" s="1"/>
  <c r="O147" i="5" s="1"/>
  <c r="M40" i="5"/>
  <c r="N40" i="5" s="1"/>
  <c r="O40" i="5" s="1"/>
  <c r="M166" i="5"/>
  <c r="N166" i="5" s="1"/>
  <c r="O166" i="5" s="1"/>
  <c r="M68" i="5"/>
  <c r="N68" i="5" s="1"/>
  <c r="O68" i="5" s="1"/>
  <c r="W68" i="5" s="1"/>
  <c r="M111" i="5"/>
  <c r="N111" i="5" s="1"/>
  <c r="O111" i="5" s="1"/>
  <c r="M67" i="5"/>
  <c r="N67" i="5" s="1"/>
  <c r="O67" i="5" s="1"/>
  <c r="M110" i="5"/>
  <c r="N110" i="5" s="1"/>
  <c r="O110" i="5" s="1"/>
  <c r="M162" i="5"/>
  <c r="N162" i="5" s="1"/>
  <c r="O162" i="5" s="1"/>
  <c r="O163" i="5" s="1"/>
  <c r="M19" i="5"/>
  <c r="N19" i="5" s="1"/>
  <c r="O19" i="5" s="1"/>
  <c r="M18" i="5"/>
  <c r="N18" i="5" s="1"/>
  <c r="O18" i="5" s="1"/>
  <c r="M146" i="5"/>
  <c r="N146" i="5" s="1"/>
  <c r="O146" i="5" s="1"/>
  <c r="M17" i="5"/>
  <c r="N17" i="5" s="1"/>
  <c r="O17" i="5" s="1"/>
  <c r="W17" i="5" s="1"/>
  <c r="M16" i="5"/>
  <c r="N16" i="5" s="1"/>
  <c r="O16" i="5" s="1"/>
  <c r="M95" i="5"/>
  <c r="N95" i="5" s="1"/>
  <c r="O95" i="5" s="1"/>
  <c r="O96" i="5" s="1"/>
  <c r="M15" i="5"/>
  <c r="N15" i="5" s="1"/>
  <c r="O15" i="5" s="1"/>
  <c r="M121" i="5"/>
  <c r="N121" i="5" s="1"/>
  <c r="O121" i="5" s="1"/>
  <c r="M145" i="5"/>
  <c r="N145" i="5" s="1"/>
  <c r="O145" i="5" s="1"/>
  <c r="M120" i="5"/>
  <c r="N120" i="5" s="1"/>
  <c r="O120" i="5" s="1"/>
  <c r="M144" i="5"/>
  <c r="N144" i="5" s="1"/>
  <c r="O144" i="5" s="1"/>
  <c r="O125" i="5"/>
  <c r="W125" i="5" s="1"/>
  <c r="W126" i="5" s="1"/>
  <c r="W45" i="5"/>
  <c r="S45" i="5"/>
  <c r="S46" i="5" s="1"/>
  <c r="O127" i="5"/>
  <c r="W127" i="5" s="1"/>
  <c r="W128" i="5" s="1"/>
  <c r="M35" i="5"/>
  <c r="N35" i="5" s="1"/>
  <c r="O35" i="5" s="1"/>
  <c r="M14" i="5"/>
  <c r="N14" i="5" s="1"/>
  <c r="O14" i="5" s="1"/>
  <c r="M160" i="5"/>
  <c r="N160" i="5" s="1"/>
  <c r="O160" i="5" s="1"/>
  <c r="M24" i="5"/>
  <c r="N24" i="5" s="1"/>
  <c r="O24" i="5" s="1"/>
  <c r="O25" i="5" s="1"/>
  <c r="M98" i="5"/>
  <c r="N98" i="5" s="1"/>
  <c r="O98" i="5" s="1"/>
  <c r="M159" i="5"/>
  <c r="N159" i="5" s="1"/>
  <c r="O159" i="5" s="1"/>
  <c r="M158" i="5"/>
  <c r="N158" i="5" s="1"/>
  <c r="O158" i="5" s="1"/>
  <c r="M13" i="5"/>
  <c r="N13" i="5" s="1"/>
  <c r="O13" i="5" s="1"/>
  <c r="M12" i="5"/>
  <c r="N12" i="5" s="1"/>
  <c r="O12" i="5" s="1"/>
  <c r="W12" i="5" s="1"/>
  <c r="M123" i="5"/>
  <c r="N123" i="5" s="1"/>
  <c r="O123" i="5" s="1"/>
  <c r="O124" i="5" s="1"/>
  <c r="M34" i="5"/>
  <c r="N34" i="5" s="1"/>
  <c r="O34" i="5" s="1"/>
  <c r="M114" i="5"/>
  <c r="N114" i="5" s="1"/>
  <c r="O114" i="5" s="1"/>
  <c r="M26" i="5"/>
  <c r="N26" i="5" s="1"/>
  <c r="O26" i="5" s="1"/>
  <c r="O27" i="5" s="1"/>
  <c r="M165" i="5"/>
  <c r="N165" i="5" s="1"/>
  <c r="O165" i="5" s="1"/>
  <c r="M66" i="5"/>
  <c r="N66" i="5" s="1"/>
  <c r="O66" i="5" s="1"/>
  <c r="M113" i="5"/>
  <c r="N113" i="5" s="1"/>
  <c r="O113" i="5" s="1"/>
  <c r="O115" i="5" s="1"/>
  <c r="M39" i="5"/>
  <c r="N39" i="5" s="1"/>
  <c r="O39" i="5" s="1"/>
  <c r="W39" i="5" s="1"/>
  <c r="M151" i="5"/>
  <c r="N151" i="5" s="1"/>
  <c r="O151" i="5" s="1"/>
  <c r="M143" i="5"/>
  <c r="N143" i="5" s="1"/>
  <c r="O143" i="5" s="1"/>
  <c r="M157" i="5"/>
  <c r="N157" i="5" s="1"/>
  <c r="O157" i="5" s="1"/>
  <c r="M142" i="5"/>
  <c r="N142" i="5" s="1"/>
  <c r="O142" i="5" s="1"/>
  <c r="M150" i="5"/>
  <c r="N150" i="5" s="1"/>
  <c r="O150" i="5" s="1"/>
  <c r="O152" i="5" s="1"/>
  <c r="M60" i="5"/>
  <c r="N60" i="5" s="1"/>
  <c r="O60" i="5" s="1"/>
  <c r="O61" i="5" s="1"/>
  <c r="M28" i="5"/>
  <c r="N28" i="5" s="1"/>
  <c r="O28" i="5" s="1"/>
  <c r="O29" i="5" s="1"/>
  <c r="M134" i="5"/>
  <c r="N134" i="5" s="1"/>
  <c r="O134" i="5" s="1"/>
  <c r="O135" i="5" s="1"/>
  <c r="M104" i="5"/>
  <c r="N104" i="5" s="1"/>
  <c r="O104" i="5" s="1"/>
  <c r="O105" i="5" s="1"/>
  <c r="M171" i="5"/>
  <c r="N171" i="5" s="1"/>
  <c r="O171" i="5" s="1"/>
  <c r="O172" i="5" s="1"/>
  <c r="M3" i="5"/>
  <c r="N3" i="5" s="1"/>
  <c r="O3" i="5" s="1"/>
  <c r="M75" i="5"/>
  <c r="N75" i="5" s="1"/>
  <c r="O75" i="5" s="1"/>
  <c r="O76" i="5" s="1"/>
  <c r="M22" i="5"/>
  <c r="N22" i="5" s="1"/>
  <c r="O22" i="5" s="1"/>
  <c r="O23" i="5" s="1"/>
  <c r="M97" i="5"/>
  <c r="N97" i="5" s="1"/>
  <c r="O97" i="5" s="1"/>
  <c r="O99" i="5" s="1"/>
  <c r="M141" i="5"/>
  <c r="N141" i="5" s="1"/>
  <c r="O141" i="5" s="1"/>
  <c r="M140" i="5"/>
  <c r="N140" i="5" s="1"/>
  <c r="O140" i="5" s="1"/>
  <c r="M139" i="5"/>
  <c r="N139" i="5" s="1"/>
  <c r="O139" i="5" s="1"/>
  <c r="M138" i="5"/>
  <c r="N138" i="5" s="1"/>
  <c r="O138" i="5" s="1"/>
  <c r="S138" i="5" s="1"/>
  <c r="M73" i="5"/>
  <c r="N73" i="5" s="1"/>
  <c r="O73" i="5" s="1"/>
  <c r="O74" i="5" s="1"/>
  <c r="M137" i="5"/>
  <c r="N137" i="5" s="1"/>
  <c r="O137" i="5" s="1"/>
  <c r="M11" i="5"/>
  <c r="N11" i="5" s="1"/>
  <c r="O11" i="5" s="1"/>
  <c r="M102" i="5"/>
  <c r="N102" i="5" s="1"/>
  <c r="O102" i="5" s="1"/>
  <c r="M38" i="5"/>
  <c r="N38" i="5" s="1"/>
  <c r="O38" i="5" s="1"/>
  <c r="O42" i="5" s="1"/>
  <c r="M10" i="5"/>
  <c r="N10" i="5" s="1"/>
  <c r="O10" i="5" s="1"/>
  <c r="W10" i="5" s="1"/>
  <c r="M156" i="5"/>
  <c r="N156" i="5" s="1"/>
  <c r="O156" i="5" s="1"/>
  <c r="M119" i="5"/>
  <c r="N119" i="5" s="1"/>
  <c r="O119" i="5" s="1"/>
  <c r="S119" i="5" s="1"/>
  <c r="M91" i="5"/>
  <c r="N91" i="5" s="1"/>
  <c r="O91" i="5" s="1"/>
  <c r="M37" i="5"/>
  <c r="N37" i="5" s="1"/>
  <c r="O37" i="5" s="1"/>
  <c r="M43" i="5"/>
  <c r="N43" i="5" s="1"/>
  <c r="O43" i="5" s="1"/>
  <c r="O44" i="5" s="1"/>
  <c r="M155" i="5"/>
  <c r="N155" i="5" s="1"/>
  <c r="O155" i="5" s="1"/>
  <c r="M54" i="5"/>
  <c r="N54" i="5" s="1"/>
  <c r="O54" i="5" s="1"/>
  <c r="M118" i="5"/>
  <c r="N118" i="5" s="1"/>
  <c r="O118" i="5" s="1"/>
  <c r="M20" i="5"/>
  <c r="N20" i="5" s="1"/>
  <c r="O20" i="5" s="1"/>
  <c r="M58" i="5"/>
  <c r="N58" i="5" s="1"/>
  <c r="O58" i="5" s="1"/>
  <c r="S58" i="5" s="1"/>
  <c r="S59" i="5" s="1"/>
  <c r="M154" i="5"/>
  <c r="N154" i="5" s="1"/>
  <c r="O154" i="5" s="1"/>
  <c r="M132" i="5"/>
  <c r="N132" i="5" s="1"/>
  <c r="O132" i="5" s="1"/>
  <c r="M117" i="5"/>
  <c r="N117" i="5" s="1"/>
  <c r="O117" i="5" s="1"/>
  <c r="M51" i="5"/>
  <c r="N51" i="5" s="1"/>
  <c r="O51" i="5" s="1"/>
  <c r="O52" i="5" s="1"/>
  <c r="M153" i="5"/>
  <c r="N153" i="5" s="1"/>
  <c r="O153" i="5" s="1"/>
  <c r="O161" i="5" s="1"/>
  <c r="M62" i="5"/>
  <c r="N62" i="5" s="1"/>
  <c r="O62" i="5" s="1"/>
  <c r="M65" i="5"/>
  <c r="N65" i="5" s="1"/>
  <c r="O65" i="5" s="1"/>
  <c r="M164" i="5"/>
  <c r="N164" i="5" s="1"/>
  <c r="O164" i="5" s="1"/>
  <c r="S164" i="5" s="1"/>
  <c r="M64" i="5"/>
  <c r="N64" i="5" s="1"/>
  <c r="O64" i="5" s="1"/>
  <c r="O70" i="5" s="1"/>
  <c r="M109" i="5"/>
  <c r="N109" i="5" s="1"/>
  <c r="O109" i="5" s="1"/>
  <c r="O112" i="5" s="1"/>
  <c r="M9" i="5"/>
  <c r="N9" i="5" s="1"/>
  <c r="O9" i="5" s="1"/>
  <c r="M53" i="5"/>
  <c r="N53" i="5" s="1"/>
  <c r="O53" i="5" s="1"/>
  <c r="O55" i="5" s="1"/>
  <c r="M8" i="5"/>
  <c r="N8" i="5" s="1"/>
  <c r="O8" i="5" s="1"/>
  <c r="M7" i="5"/>
  <c r="N7" i="5" s="1"/>
  <c r="O7" i="5" s="1"/>
  <c r="W7" i="5" s="1"/>
  <c r="M107" i="5"/>
  <c r="N107" i="5" s="1"/>
  <c r="O107" i="5" s="1"/>
  <c r="M169" i="5"/>
  <c r="N169" i="5" s="1"/>
  <c r="O169" i="5" s="1"/>
  <c r="S169" i="5" s="1"/>
  <c r="S170" i="5" s="1"/>
  <c r="M106" i="5"/>
  <c r="N106" i="5" s="1"/>
  <c r="O106" i="5" s="1"/>
  <c r="O108" i="5" s="1"/>
  <c r="M5" i="5"/>
  <c r="N5" i="5" s="1"/>
  <c r="O5" i="5" s="1"/>
  <c r="O6" i="5" s="1"/>
  <c r="M116" i="5"/>
  <c r="N116" i="5" s="1"/>
  <c r="O116" i="5" s="1"/>
  <c r="O122" i="5" s="1"/>
  <c r="N81" i="5"/>
  <c r="O81" i="5" s="1"/>
  <c r="N80" i="5"/>
  <c r="O80" i="5" s="1"/>
  <c r="N79" i="5"/>
  <c r="O79" i="5" s="1"/>
  <c r="O78" i="5"/>
  <c r="S78" i="5" s="1"/>
  <c r="N77" i="5"/>
  <c r="O77" i="5" s="1"/>
  <c r="O82" i="5" s="1"/>
  <c r="O90" i="5"/>
  <c r="W90" i="5" s="1"/>
  <c r="O89" i="5"/>
  <c r="W89" i="5" s="1"/>
  <c r="O88" i="5"/>
  <c r="N87" i="5"/>
  <c r="O87" i="5" s="1"/>
  <c r="W87" i="5" s="1"/>
  <c r="N86" i="5"/>
  <c r="O86" i="5" s="1"/>
  <c r="M93" i="5"/>
  <c r="N93" i="5" s="1"/>
  <c r="O93" i="5" s="1"/>
  <c r="S93" i="5" s="1"/>
  <c r="M85" i="5"/>
  <c r="N85" i="5" s="1"/>
  <c r="O85" i="5" s="1"/>
  <c r="W85" i="5" s="1"/>
  <c r="M129" i="5"/>
  <c r="N129" i="5" s="1"/>
  <c r="O129" i="5" s="1"/>
  <c r="O130" i="5" s="1"/>
  <c r="O131" i="5"/>
  <c r="S131" i="5" s="1"/>
  <c r="M56" i="5"/>
  <c r="N56" i="5" s="1"/>
  <c r="O56" i="5" s="1"/>
  <c r="O57" i="5" s="1"/>
  <c r="M33" i="5"/>
  <c r="N33" i="5" s="1"/>
  <c r="O33" i="5" s="1"/>
  <c r="M32" i="5"/>
  <c r="N32" i="5" s="1"/>
  <c r="O32" i="5" s="1"/>
  <c r="M31" i="5"/>
  <c r="N31" i="5" s="1"/>
  <c r="O31" i="5" s="1"/>
  <c r="M30" i="5"/>
  <c r="N30" i="5" s="1"/>
  <c r="O30" i="5" s="1"/>
  <c r="O36" i="5" s="1"/>
  <c r="M136" i="5"/>
  <c r="N136" i="5" s="1"/>
  <c r="O136" i="5" s="1"/>
  <c r="O149" i="5" s="1"/>
  <c r="P175" i="5" l="1"/>
  <c r="V175" i="5"/>
  <c r="U175" i="5"/>
  <c r="Q175" i="5"/>
  <c r="O128" i="5"/>
  <c r="O170" i="5"/>
  <c r="O21" i="5"/>
  <c r="O72" i="5"/>
  <c r="O133" i="5"/>
  <c r="T175" i="5"/>
  <c r="O94" i="5"/>
  <c r="O92" i="5"/>
  <c r="O59" i="5"/>
  <c r="O126" i="5"/>
  <c r="S80" i="5"/>
  <c r="W80" i="5"/>
  <c r="S90" i="5"/>
  <c r="W131" i="5"/>
  <c r="S9" i="5"/>
  <c r="W9" i="5"/>
  <c r="W150" i="5"/>
  <c r="S150" i="5"/>
  <c r="S49" i="5"/>
  <c r="S50" i="5" s="1"/>
  <c r="W49" i="5"/>
  <c r="W50" i="5" s="1"/>
  <c r="S116" i="5"/>
  <c r="W116" i="5"/>
  <c r="S33" i="5"/>
  <c r="W33" i="5"/>
  <c r="W11" i="5"/>
  <c r="S11" i="5"/>
  <c r="S165" i="5"/>
  <c r="S168" i="5" s="1"/>
  <c r="W165" i="5"/>
  <c r="W159" i="5"/>
  <c r="S159" i="5"/>
  <c r="W95" i="5"/>
  <c r="W96" i="5" s="1"/>
  <c r="S95" i="5"/>
  <c r="S96" i="5" s="1"/>
  <c r="S67" i="5"/>
  <c r="W67" i="5"/>
  <c r="W117" i="5"/>
  <c r="S117" i="5"/>
  <c r="W145" i="5"/>
  <c r="S145" i="5"/>
  <c r="W22" i="5"/>
  <c r="W23" i="5" s="1"/>
  <c r="S22" i="5"/>
  <c r="S23" i="5" s="1"/>
  <c r="W147" i="5"/>
  <c r="S147" i="5"/>
  <c r="W148" i="5"/>
  <c r="S148" i="5"/>
  <c r="W140" i="5"/>
  <c r="S140" i="5"/>
  <c r="W134" i="5"/>
  <c r="W135" i="5" s="1"/>
  <c r="S134" i="5"/>
  <c r="S135" i="5" s="1"/>
  <c r="W143" i="5"/>
  <c r="S143" i="5"/>
  <c r="W34" i="5"/>
  <c r="S34" i="5"/>
  <c r="W43" i="5"/>
  <c r="W44" i="5" s="1"/>
  <c r="S43" i="5"/>
  <c r="S44" i="5" s="1"/>
  <c r="W19" i="5"/>
  <c r="S19" i="5"/>
  <c r="W35" i="5"/>
  <c r="S35" i="5"/>
  <c r="W171" i="5"/>
  <c r="W172" i="5" s="1"/>
  <c r="S171" i="5"/>
  <c r="S172" i="5" s="1"/>
  <c r="W30" i="5"/>
  <c r="S30" i="5"/>
  <c r="W160" i="5"/>
  <c r="S160" i="5"/>
  <c r="W78" i="5"/>
  <c r="W119" i="5"/>
  <c r="S87" i="5"/>
  <c r="W58" i="5"/>
  <c r="W59" i="5" s="1"/>
  <c r="W157" i="5"/>
  <c r="S157" i="5"/>
  <c r="W32" i="5"/>
  <c r="S32" i="5"/>
  <c r="S53" i="5"/>
  <c r="W53" i="5"/>
  <c r="W15" i="5"/>
  <c r="S15" i="5"/>
  <c r="W167" i="5"/>
  <c r="S167" i="5"/>
  <c r="W155" i="5"/>
  <c r="S155" i="5"/>
  <c r="S66" i="5"/>
  <c r="W66" i="5"/>
  <c r="S69" i="5"/>
  <c r="W69" i="5"/>
  <c r="W118" i="5"/>
  <c r="S118" i="5"/>
  <c r="S40" i="5"/>
  <c r="W40" i="5"/>
  <c r="W106" i="5"/>
  <c r="S106" i="5"/>
  <c r="S86" i="5"/>
  <c r="W86" i="5"/>
  <c r="W154" i="5"/>
  <c r="S154" i="5"/>
  <c r="S3" i="5"/>
  <c r="S4" i="5" s="1"/>
  <c r="W3" i="5"/>
  <c r="W4" i="5" s="1"/>
  <c r="W110" i="5"/>
  <c r="S110" i="5"/>
  <c r="S51" i="5"/>
  <c r="S52" i="5" s="1"/>
  <c r="W51" i="5"/>
  <c r="W52" i="5" s="1"/>
  <c r="S97" i="5"/>
  <c r="S99" i="5" s="1"/>
  <c r="W97" i="5"/>
  <c r="W60" i="5"/>
  <c r="W61" i="5" s="1"/>
  <c r="S60" i="5"/>
  <c r="S61" i="5" s="1"/>
  <c r="W62" i="5"/>
  <c r="W63" i="5" s="1"/>
  <c r="S62" i="5"/>
  <c r="S63" i="5" s="1"/>
  <c r="S136" i="5"/>
  <c r="S149" i="5" s="1"/>
  <c r="W136" i="5"/>
  <c r="S73" i="5"/>
  <c r="S74" i="5" s="1"/>
  <c r="W73" i="5"/>
  <c r="W74" i="5" s="1"/>
  <c r="W64" i="5"/>
  <c r="S64" i="5"/>
  <c r="S158" i="5"/>
  <c r="W158" i="5"/>
  <c r="S68" i="5"/>
  <c r="S81" i="5"/>
  <c r="W81" i="5"/>
  <c r="S114" i="5"/>
  <c r="W114" i="5"/>
  <c r="S85" i="5"/>
  <c r="W100" i="5"/>
  <c r="W101" i="5" s="1"/>
  <c r="S100" i="5"/>
  <c r="S101" i="5" s="1"/>
  <c r="W156" i="5"/>
  <c r="S156" i="5"/>
  <c r="W75" i="5"/>
  <c r="W76" i="5" s="1"/>
  <c r="S75" i="5"/>
  <c r="S76" i="5" s="1"/>
  <c r="W104" i="5"/>
  <c r="W105" i="5" s="1"/>
  <c r="S104" i="5"/>
  <c r="S105" i="5" s="1"/>
  <c r="S12" i="5"/>
  <c r="W37" i="5"/>
  <c r="S37" i="5"/>
  <c r="S42" i="5" s="1"/>
  <c r="W13" i="5"/>
  <c r="S13" i="5"/>
  <c r="W107" i="5"/>
  <c r="S107" i="5"/>
  <c r="W164" i="5"/>
  <c r="W139" i="5"/>
  <c r="S139" i="5"/>
  <c r="S39" i="5"/>
  <c r="W14" i="5"/>
  <c r="S14" i="5"/>
  <c r="W146" i="5"/>
  <c r="S146" i="5"/>
  <c r="W162" i="5"/>
  <c r="W163" i="5" s="1"/>
  <c r="S162" i="5"/>
  <c r="S163" i="5" s="1"/>
  <c r="W31" i="5"/>
  <c r="S31" i="5"/>
  <c r="W151" i="5"/>
  <c r="S151" i="5"/>
  <c r="S120" i="5"/>
  <c r="W120" i="5"/>
  <c r="W41" i="5"/>
  <c r="S41" i="5"/>
  <c r="W132" i="5"/>
  <c r="S132" i="5"/>
  <c r="S133" i="5" s="1"/>
  <c r="W83" i="5"/>
  <c r="W84" i="5" s="1"/>
  <c r="S83" i="5"/>
  <c r="S84" i="5" s="1"/>
  <c r="W138" i="5"/>
  <c r="W98" i="5"/>
  <c r="S98" i="5"/>
  <c r="W47" i="5"/>
  <c r="W48" i="5" s="1"/>
  <c r="S47" i="5"/>
  <c r="S48" i="5" s="1"/>
  <c r="W129" i="5"/>
  <c r="W130" i="5" s="1"/>
  <c r="S129" i="5"/>
  <c r="S130" i="5" s="1"/>
  <c r="W65" i="5"/>
  <c r="S65" i="5"/>
  <c r="S10" i="5"/>
  <c r="W113" i="5"/>
  <c r="W115" i="5" s="1"/>
  <c r="S113" i="5"/>
  <c r="S115" i="5" s="1"/>
  <c r="W26" i="5"/>
  <c r="W27" i="5" s="1"/>
  <c r="S26" i="5"/>
  <c r="S27" i="5" s="1"/>
  <c r="S125" i="5"/>
  <c r="S126" i="5" s="1"/>
  <c r="W111" i="5"/>
  <c r="S111" i="5"/>
  <c r="W8" i="5"/>
  <c r="W21" i="5" s="1"/>
  <c r="S8" i="5"/>
  <c r="S102" i="5"/>
  <c r="S103" i="5" s="1"/>
  <c r="W102" i="5"/>
  <c r="W103" i="5" s="1"/>
  <c r="W153" i="5"/>
  <c r="W161" i="5" s="1"/>
  <c r="S153" i="5"/>
  <c r="S161" i="5" s="1"/>
  <c r="W88" i="5"/>
  <c r="S88" i="5"/>
  <c r="W79" i="5"/>
  <c r="S79" i="5"/>
  <c r="W5" i="5"/>
  <c r="W6" i="5" s="1"/>
  <c r="S5" i="5"/>
  <c r="S6" i="5" s="1"/>
  <c r="W91" i="5"/>
  <c r="S91" i="5"/>
  <c r="W38" i="5"/>
  <c r="S38" i="5"/>
  <c r="W137" i="5"/>
  <c r="S137" i="5"/>
  <c r="W123" i="5"/>
  <c r="W124" i="5" s="1"/>
  <c r="S123" i="5"/>
  <c r="S124" i="5" s="1"/>
  <c r="W24" i="5"/>
  <c r="W25" i="5" s="1"/>
  <c r="S24" i="5"/>
  <c r="S25" i="5" s="1"/>
  <c r="W144" i="5"/>
  <c r="S144" i="5"/>
  <c r="W121" i="5"/>
  <c r="S121" i="5"/>
  <c r="S18" i="5"/>
  <c r="W18" i="5"/>
  <c r="W56" i="5"/>
  <c r="W57" i="5" s="1"/>
  <c r="S56" i="5"/>
  <c r="S57" i="5" s="1"/>
  <c r="W141" i="5"/>
  <c r="S141" i="5"/>
  <c r="W166" i="5"/>
  <c r="S166" i="5"/>
  <c r="W93" i="5"/>
  <c r="W94" i="5" s="1"/>
  <c r="W169" i="5"/>
  <c r="W170" i="5" s="1"/>
  <c r="W54" i="5"/>
  <c r="S54" i="5"/>
  <c r="S17" i="5"/>
  <c r="W77" i="5"/>
  <c r="S77" i="5"/>
  <c r="S7" i="5"/>
  <c r="W109" i="5"/>
  <c r="S109" i="5"/>
  <c r="S112" i="5" s="1"/>
  <c r="W20" i="5"/>
  <c r="S20" i="5"/>
  <c r="W28" i="5"/>
  <c r="W29" i="5" s="1"/>
  <c r="S28" i="5"/>
  <c r="S29" i="5" s="1"/>
  <c r="W142" i="5"/>
  <c r="S142" i="5"/>
  <c r="W16" i="5"/>
  <c r="S16" i="5"/>
  <c r="S71" i="5"/>
  <c r="S72" i="5" s="1"/>
  <c r="S127" i="5"/>
  <c r="S128" i="5" s="1"/>
  <c r="S89" i="5"/>
  <c r="W42" i="5" l="1"/>
  <c r="S108" i="5"/>
  <c r="W55" i="5"/>
  <c r="S152" i="5"/>
  <c r="W112" i="5"/>
  <c r="W108" i="5"/>
  <c r="S55" i="5"/>
  <c r="W152" i="5"/>
  <c r="S21" i="5"/>
  <c r="S175" i="5" s="1"/>
  <c r="W168" i="5"/>
  <c r="S70" i="5"/>
  <c r="S82" i="5"/>
  <c r="W70" i="5"/>
  <c r="W82" i="5"/>
  <c r="W99" i="5"/>
  <c r="S36" i="5"/>
  <c r="W122" i="5"/>
  <c r="W133" i="5"/>
  <c r="W36" i="5"/>
  <c r="S122" i="5"/>
  <c r="W149" i="5"/>
  <c r="W92" i="5"/>
  <c r="S92" i="5"/>
  <c r="W175" i="5" l="1"/>
</calcChain>
</file>

<file path=xl/sharedStrings.xml><?xml version="1.0" encoding="utf-8"?>
<sst xmlns="http://schemas.openxmlformats.org/spreadsheetml/2006/main" count="565" uniqueCount="197">
  <si>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</si>
  <si>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</si>
  <si>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</si>
  <si>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</si>
  <si>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</si>
  <si>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</si>
  <si>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</si>
  <si>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</si>
  <si>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</si>
  <si>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</si>
  <si>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</si>
  <si>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</si>
  <si>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</si>
  <si>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</si>
  <si>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</si>
  <si>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導師時間</t>
    <phoneticPr fontId="3" type="noConversion"/>
  </si>
  <si>
    <t>退勞保自付</t>
    <phoneticPr fontId="3" type="noConversion"/>
  </si>
  <si>
    <t>實領金額</t>
    <phoneticPr fontId="4" type="noConversion"/>
  </si>
  <si>
    <t>臺南市北區文元國小年108年10月份鐘點代課費印領清冊</t>
    <phoneticPr fontId="4" type="noConversion"/>
  </si>
  <si>
    <t>鄭保泰</t>
    <phoneticPr fontId="3" type="noConversion"/>
  </si>
  <si>
    <t>許隨耀</t>
    <phoneticPr fontId="3" type="noConversion"/>
  </si>
  <si>
    <t>10/25</t>
    <phoneticPr fontId="3" type="noConversion"/>
  </si>
  <si>
    <t>宋雅文</t>
    <phoneticPr fontId="3" type="noConversion"/>
  </si>
  <si>
    <t>鄭如真</t>
    <phoneticPr fontId="3" type="noConversion"/>
  </si>
  <si>
    <t>10/3</t>
    <phoneticPr fontId="3" type="noConversion"/>
  </si>
  <si>
    <t>10/4</t>
    <phoneticPr fontId="3" type="noConversion"/>
  </si>
  <si>
    <t>10/5</t>
    <phoneticPr fontId="3" type="noConversion"/>
  </si>
  <si>
    <t>10/7</t>
    <phoneticPr fontId="3" type="noConversion"/>
  </si>
  <si>
    <t>喪假</t>
    <phoneticPr fontId="3" type="noConversion"/>
  </si>
  <si>
    <t>胡芳妮</t>
    <phoneticPr fontId="3" type="noConversion"/>
  </si>
  <si>
    <t>9月勞保代扣</t>
    <phoneticPr fontId="3" type="noConversion"/>
  </si>
  <si>
    <t>9月健保代扣</t>
    <phoneticPr fontId="3" type="noConversion"/>
  </si>
  <si>
    <t>9月勞保機補</t>
    <phoneticPr fontId="3" type="noConversion"/>
  </si>
  <si>
    <t>9月健保機補</t>
    <phoneticPr fontId="3" type="noConversion"/>
  </si>
  <si>
    <t>9月勞退機補</t>
    <phoneticPr fontId="3" type="noConversion"/>
  </si>
  <si>
    <t>沈伊玲</t>
    <phoneticPr fontId="3" type="noConversion"/>
  </si>
  <si>
    <t>蔡青穎</t>
    <phoneticPr fontId="3" type="noConversion"/>
  </si>
  <si>
    <t>蔡金秀</t>
    <phoneticPr fontId="3" type="noConversion"/>
  </si>
  <si>
    <t>公假</t>
    <phoneticPr fontId="3" type="noConversion"/>
  </si>
  <si>
    <t>余春樺</t>
    <phoneticPr fontId="3" type="noConversion"/>
  </si>
  <si>
    <t>10/8</t>
    <phoneticPr fontId="3" type="noConversion"/>
  </si>
  <si>
    <t>郭雅琦</t>
    <phoneticPr fontId="3" type="noConversion"/>
  </si>
  <si>
    <t>陳冠月</t>
    <phoneticPr fontId="3" type="noConversion"/>
  </si>
  <si>
    <t>病假</t>
    <phoneticPr fontId="3" type="noConversion"/>
  </si>
  <si>
    <t>陳怡玉</t>
    <phoneticPr fontId="3" type="noConversion"/>
  </si>
  <si>
    <t>10/7 14 21 28</t>
    <phoneticPr fontId="3" type="noConversion"/>
  </si>
  <si>
    <t>10/1 8 15  22 29</t>
    <phoneticPr fontId="3" type="noConversion"/>
  </si>
  <si>
    <t>10 /2 9 16 23 30</t>
    <phoneticPr fontId="3" type="noConversion"/>
  </si>
  <si>
    <t>10/3 17 24 31</t>
    <phoneticPr fontId="3" type="noConversion"/>
  </si>
  <si>
    <t>10/4 5 18 25</t>
    <phoneticPr fontId="3" type="noConversion"/>
  </si>
  <si>
    <t>郭怡廷</t>
    <phoneticPr fontId="3" type="noConversion"/>
  </si>
  <si>
    <t>董秀珍</t>
    <phoneticPr fontId="3" type="noConversion"/>
  </si>
  <si>
    <t>楊家慧</t>
    <phoneticPr fontId="3" type="noConversion"/>
  </si>
  <si>
    <t>賴美惠</t>
    <phoneticPr fontId="3" type="noConversion"/>
  </si>
  <si>
    <t>10/1</t>
    <phoneticPr fontId="3" type="noConversion"/>
  </si>
  <si>
    <t>史益山</t>
    <phoneticPr fontId="3" type="noConversion"/>
  </si>
  <si>
    <t>10/2</t>
    <phoneticPr fontId="3" type="noConversion"/>
  </si>
  <si>
    <t>黃彩瑜</t>
    <phoneticPr fontId="3" type="noConversion"/>
  </si>
  <si>
    <t>羅貴羽</t>
    <phoneticPr fontId="3" type="noConversion"/>
  </si>
  <si>
    <t>吳宗霖</t>
    <phoneticPr fontId="3" type="noConversion"/>
  </si>
  <si>
    <t>張鴻徳</t>
    <phoneticPr fontId="3" type="noConversion"/>
  </si>
  <si>
    <t>10/4</t>
    <phoneticPr fontId="3" type="noConversion"/>
  </si>
  <si>
    <t>黃淑慧</t>
    <phoneticPr fontId="3" type="noConversion"/>
  </si>
  <si>
    <t>黃獻瑞</t>
    <phoneticPr fontId="3" type="noConversion"/>
  </si>
  <si>
    <t>翁寶治</t>
    <phoneticPr fontId="3" type="noConversion"/>
  </si>
  <si>
    <t>顏士智</t>
    <phoneticPr fontId="3" type="noConversion"/>
  </si>
  <si>
    <t>徐雅雯</t>
    <phoneticPr fontId="3" type="noConversion"/>
  </si>
  <si>
    <t>補假</t>
    <phoneticPr fontId="3" type="noConversion"/>
  </si>
  <si>
    <t>高秀蓉</t>
    <phoneticPr fontId="3" type="noConversion"/>
  </si>
  <si>
    <t>賴瀅聿</t>
    <phoneticPr fontId="3" type="noConversion"/>
  </si>
  <si>
    <t>劉慈雯</t>
    <phoneticPr fontId="3" type="noConversion"/>
  </si>
  <si>
    <t>10/9</t>
    <phoneticPr fontId="3" type="noConversion"/>
  </si>
  <si>
    <t>周經酌</t>
    <phoneticPr fontId="3" type="noConversion"/>
  </si>
  <si>
    <t>李岳勳</t>
    <phoneticPr fontId="3" type="noConversion"/>
  </si>
  <si>
    <t>胡融昀</t>
    <phoneticPr fontId="3" type="noConversion"/>
  </si>
  <si>
    <t>10/14</t>
    <phoneticPr fontId="3" type="noConversion"/>
  </si>
  <si>
    <t>董梅君</t>
    <phoneticPr fontId="3" type="noConversion"/>
  </si>
  <si>
    <t>許紡銜</t>
    <phoneticPr fontId="3" type="noConversion"/>
  </si>
  <si>
    <t>陳祥慈</t>
    <phoneticPr fontId="3" type="noConversion"/>
  </si>
  <si>
    <t xml:space="preserve">吳宗霖  </t>
    <phoneticPr fontId="3" type="noConversion"/>
  </si>
  <si>
    <t>邱明郁</t>
    <phoneticPr fontId="3" type="noConversion"/>
  </si>
  <si>
    <t>宋夏萍</t>
    <phoneticPr fontId="3" type="noConversion"/>
  </si>
  <si>
    <t>李朱雲</t>
    <phoneticPr fontId="3" type="noConversion"/>
  </si>
  <si>
    <t>郭永漢</t>
    <phoneticPr fontId="3" type="noConversion"/>
  </si>
  <si>
    <t>李曉雯</t>
    <phoneticPr fontId="3" type="noConversion"/>
  </si>
  <si>
    <t>10/15</t>
    <phoneticPr fontId="3" type="noConversion"/>
  </si>
  <si>
    <t>謝青倫</t>
    <phoneticPr fontId="3" type="noConversion"/>
  </si>
  <si>
    <t>10/25</t>
    <phoneticPr fontId="3" type="noConversion"/>
  </si>
  <si>
    <t>黃秀青</t>
    <phoneticPr fontId="3" type="noConversion"/>
  </si>
  <si>
    <t>廖玉珍</t>
    <phoneticPr fontId="3" type="noConversion"/>
  </si>
  <si>
    <t>10/31</t>
    <phoneticPr fontId="3" type="noConversion"/>
  </si>
  <si>
    <t>鄭保泰</t>
    <phoneticPr fontId="3" type="noConversion"/>
  </si>
  <si>
    <t>陳汪遙</t>
    <phoneticPr fontId="3" type="noConversion"/>
  </si>
  <si>
    <t>張清江</t>
    <phoneticPr fontId="3" type="noConversion"/>
  </si>
  <si>
    <t>楊富安</t>
    <phoneticPr fontId="3" type="noConversion"/>
  </si>
  <si>
    <t>陪產假</t>
    <phoneticPr fontId="3" type="noConversion"/>
  </si>
  <si>
    <t>柯宏達</t>
    <phoneticPr fontId="3" type="noConversion"/>
  </si>
  <si>
    <t>10/5</t>
    <phoneticPr fontId="3" type="noConversion"/>
  </si>
  <si>
    <t>10/7</t>
    <phoneticPr fontId="3" type="noConversion"/>
  </si>
  <si>
    <t>陳淑萍</t>
    <phoneticPr fontId="3" type="noConversion"/>
  </si>
  <si>
    <t>吳秋燕</t>
    <phoneticPr fontId="3" type="noConversion"/>
  </si>
  <si>
    <t>郭杏緣</t>
    <phoneticPr fontId="3" type="noConversion"/>
  </si>
  <si>
    <t>王美文</t>
    <phoneticPr fontId="3" type="noConversion"/>
  </si>
  <si>
    <t>蘇怡婷</t>
    <phoneticPr fontId="3" type="noConversion"/>
  </si>
  <si>
    <t>黃怡秀</t>
    <phoneticPr fontId="3" type="noConversion"/>
  </si>
  <si>
    <t>蔡家美</t>
    <phoneticPr fontId="3" type="noConversion"/>
  </si>
  <si>
    <t>徐怡雯</t>
    <phoneticPr fontId="3" type="noConversion"/>
  </si>
  <si>
    <t>吳幸真</t>
    <phoneticPr fontId="3" type="noConversion"/>
  </si>
  <si>
    <t>10/16</t>
    <phoneticPr fontId="3" type="noConversion"/>
  </si>
  <si>
    <t>龔詩鈴</t>
    <phoneticPr fontId="3" type="noConversion"/>
  </si>
  <si>
    <t>10/24</t>
    <phoneticPr fontId="3" type="noConversion"/>
  </si>
  <si>
    <t>10/18</t>
    <phoneticPr fontId="3" type="noConversion"/>
  </si>
  <si>
    <t>黃智淵</t>
    <phoneticPr fontId="3" type="noConversion"/>
  </si>
  <si>
    <t>呂貞嬅</t>
    <phoneticPr fontId="3" type="noConversion"/>
  </si>
  <si>
    <t>宋雅文</t>
    <phoneticPr fontId="3" type="noConversion"/>
  </si>
  <si>
    <t>楊雅慧</t>
    <phoneticPr fontId="3" type="noConversion"/>
  </si>
  <si>
    <t>10/23</t>
    <phoneticPr fontId="3" type="noConversion"/>
  </si>
  <si>
    <t>陳夢婷</t>
    <phoneticPr fontId="3" type="noConversion"/>
  </si>
  <si>
    <t>佘春樺</t>
    <phoneticPr fontId="3" type="noConversion"/>
  </si>
  <si>
    <t>吳挺溦</t>
    <phoneticPr fontId="3" type="noConversion"/>
  </si>
  <si>
    <t>10/17</t>
    <phoneticPr fontId="3" type="noConversion"/>
  </si>
  <si>
    <t>10/29</t>
    <phoneticPr fontId="3" type="noConversion"/>
  </si>
  <si>
    <t>謝宜璇</t>
    <phoneticPr fontId="3" type="noConversion"/>
  </si>
  <si>
    <t>潘馥琦</t>
    <phoneticPr fontId="3" type="noConversion"/>
  </si>
  <si>
    <t>高瑞利</t>
    <phoneticPr fontId="3" type="noConversion"/>
  </si>
  <si>
    <t>10/9 16 23 30</t>
    <phoneticPr fontId="3" type="noConversion"/>
  </si>
  <si>
    <t>李家瑄</t>
    <phoneticPr fontId="3" type="noConversion"/>
  </si>
  <si>
    <t>羅心玫</t>
    <phoneticPr fontId="3" type="noConversion"/>
  </si>
  <si>
    <t>幼兒</t>
    <phoneticPr fontId="3" type="noConversion"/>
  </si>
  <si>
    <t>李敏瑄</t>
    <phoneticPr fontId="3" type="noConversion"/>
  </si>
  <si>
    <t>10/28</t>
    <phoneticPr fontId="3" type="noConversion"/>
  </si>
  <si>
    <t>學習中心</t>
    <phoneticPr fontId="3" type="noConversion"/>
  </si>
  <si>
    <t>10/30</t>
  </si>
  <si>
    <t>10/32</t>
  </si>
  <si>
    <t>10/30</t>
    <phoneticPr fontId="3" type="noConversion"/>
  </si>
  <si>
    <t>馬貴香</t>
    <phoneticPr fontId="3" type="noConversion"/>
  </si>
  <si>
    <t>廖千淞</t>
    <phoneticPr fontId="3" type="noConversion"/>
  </si>
  <si>
    <t>郭政杰</t>
    <phoneticPr fontId="3" type="noConversion"/>
  </si>
  <si>
    <t>李達方</t>
    <phoneticPr fontId="3" type="noConversion"/>
  </si>
  <si>
    <t>高淑雲</t>
    <phoneticPr fontId="3" type="noConversion"/>
  </si>
  <si>
    <t>曾炫貴</t>
    <phoneticPr fontId="3" type="noConversion"/>
  </si>
  <si>
    <t>汪雅菁</t>
    <phoneticPr fontId="3" type="noConversion"/>
  </si>
  <si>
    <t>何雪如</t>
    <phoneticPr fontId="3" type="noConversion"/>
  </si>
  <si>
    <t>10/22</t>
    <phoneticPr fontId="3" type="noConversion"/>
  </si>
  <si>
    <t>陳宣榕</t>
    <phoneticPr fontId="3" type="noConversion"/>
  </si>
  <si>
    <t>王美文 合計</t>
  </si>
  <si>
    <t>史益山 合計</t>
  </si>
  <si>
    <t>吳宗霖 合計</t>
  </si>
  <si>
    <t>吳秋燕 合計</t>
  </si>
  <si>
    <t>吳挺溦 合計</t>
  </si>
  <si>
    <t>呂貞嬅 合計</t>
  </si>
  <si>
    <t>宋夏萍 合計</t>
  </si>
  <si>
    <t>宋雅文 合計</t>
  </si>
  <si>
    <t>李朱雲 合計</t>
  </si>
  <si>
    <t>李岳勳 合計</t>
  </si>
  <si>
    <t>李家瑄 合計</t>
  </si>
  <si>
    <t>李達方 合計</t>
  </si>
  <si>
    <t>汪雅菁 合計</t>
  </si>
  <si>
    <t>周經酌 合計</t>
  </si>
  <si>
    <t>邱明郁 合計</t>
  </si>
  <si>
    <t>胡芳妮 合計</t>
  </si>
  <si>
    <t>胡融昀 合計</t>
  </si>
  <si>
    <t>徐怡雯 合計</t>
  </si>
  <si>
    <t>徐雅雯 合計</t>
  </si>
  <si>
    <t>翁寶治 合計</t>
  </si>
  <si>
    <t>高淑雲 合計</t>
  </si>
  <si>
    <t>張清江 合計</t>
  </si>
  <si>
    <t>郭杏緣 合計</t>
  </si>
  <si>
    <t>郭怡廷 合計</t>
  </si>
  <si>
    <t>郭政杰 合計</t>
  </si>
  <si>
    <t>郭雅琦 合計</t>
  </si>
  <si>
    <t>陳冠月 合計</t>
  </si>
  <si>
    <t>陳宣榕 合計</t>
  </si>
  <si>
    <t>陳淑萍 合計</t>
  </si>
  <si>
    <t>曾炫貴 合計</t>
  </si>
  <si>
    <t>黃秀青 合計</t>
  </si>
  <si>
    <t>黃怡秀 合計</t>
  </si>
  <si>
    <t>黃彩瑜 合計</t>
  </si>
  <si>
    <t>黃淑慧 合計</t>
  </si>
  <si>
    <t>黃智淵 合計</t>
  </si>
  <si>
    <t>楊家慧 合計</t>
  </si>
  <si>
    <t>楊雅慧 合計</t>
  </si>
  <si>
    <t>劉慈雯 合計</t>
  </si>
  <si>
    <t>潘馥琦 合計</t>
  </si>
  <si>
    <t>蔡金秀 合計</t>
  </si>
  <si>
    <t>蔡青穎 合計</t>
  </si>
  <si>
    <t>蔡家美 合計</t>
  </si>
  <si>
    <t>鄭保泰 合計</t>
  </si>
  <si>
    <t>賴美惠 合計</t>
  </si>
  <si>
    <t>賴瀅聿 合計</t>
  </si>
  <si>
    <t>謝宜璇 合計</t>
  </si>
  <si>
    <t>顏士智 合計</t>
  </si>
  <si>
    <t>羅貴羽 合計</t>
  </si>
  <si>
    <t>蘇怡婷 合計</t>
  </si>
  <si>
    <t>總計</t>
  </si>
  <si>
    <t>陳弘智</t>
    <phoneticPr fontId="3" type="noConversion"/>
  </si>
  <si>
    <t>陳弘智 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</si>
</sst>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7" fontId="5" fillId="0" borderId="0" xfId="0" applyNumberFormat="1" applyFont="1" applyBorder="1">
      <alignment vertical="center"/>
    </xf>
    <xf numFmtId="49" fontId="8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9"/>
  <sheetViews>
    <sheetView tabSelected="1" topLeftCell="A154" zoomScaleNormal="100" workbookViewId="0">
      <selection activeCell="B131" sqref="B131"/>
    </sheetView>
  </sheetViews>
  <sheetFormatPr defaultColWidth="8.77734375" defaultRowHeight="16.2" outlineLevelRow="2"/>
  <cols>
    <col min="1" max="1" width="13.44140625" style="4" customWidth="1"/>
    <col min="2" max="2" width="7.21875" style="8" customWidth="1"/>
    <col min="3" max="3" width="8.33203125" style="4" customWidth="1"/>
    <col min="4" max="4" width="8" style="17" customWidth="1"/>
    <col min="5" max="11" width="5.21875" style="8" customWidth="1"/>
    <col min="12" max="12" width="4.5546875" style="8" customWidth="1"/>
    <col min="13" max="14" width="4.6640625" style="4" customWidth="1"/>
    <col min="15" max="15" width="8.88671875" style="20" customWidth="1"/>
    <col min="16" max="16" width="7" style="4" customWidth="1"/>
    <col min="17" max="17" width="5.33203125" style="4" customWidth="1"/>
    <col min="18" max="18" width="5.6640625" style="30" customWidth="1"/>
    <col min="19" max="19" width="8.77734375" style="4" customWidth="1"/>
    <col min="20" max="20" width="6.33203125" style="4" customWidth="1"/>
    <col min="21" max="21" width="5.77734375" style="4" customWidth="1"/>
    <col min="22" max="22" width="6.77734375" style="4" customWidth="1"/>
    <col min="23" max="23" width="8.88671875" style="4" customWidth="1"/>
    <col min="24" max="16384" width="8.77734375" style="4"/>
  </cols>
  <sheetData>
    <row r="1" spans="1:27" s="5" customFormat="1" ht="27.6" customHeight="1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7" s="16" customFormat="1" ht="43.2" customHeight="1">
      <c r="A2" s="22" t="s">
        <v>12</v>
      </c>
      <c r="B2" s="26" t="s">
        <v>0</v>
      </c>
      <c r="C2" s="22" t="s">
        <v>1</v>
      </c>
      <c r="D2" s="23" t="s">
        <v>11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13</v>
      </c>
      <c r="L2" s="14" t="s">
        <v>15</v>
      </c>
      <c r="M2" s="14" t="s">
        <v>8</v>
      </c>
      <c r="N2" s="25" t="s">
        <v>9</v>
      </c>
      <c r="O2" s="28" t="s">
        <v>10</v>
      </c>
      <c r="P2" s="15" t="s">
        <v>30</v>
      </c>
      <c r="Q2" s="15" t="s">
        <v>31</v>
      </c>
      <c r="R2" s="29" t="s">
        <v>16</v>
      </c>
      <c r="S2" s="15" t="s">
        <v>17</v>
      </c>
      <c r="T2" s="14" t="s">
        <v>32</v>
      </c>
      <c r="U2" s="14" t="s">
        <v>33</v>
      </c>
      <c r="V2" s="14" t="s">
        <v>34</v>
      </c>
      <c r="W2" s="14" t="s">
        <v>14</v>
      </c>
    </row>
    <row r="3" spans="1:27" s="5" customFormat="1" ht="16.8" customHeight="1" outlineLevel="2">
      <c r="A3" s="35" t="s">
        <v>102</v>
      </c>
      <c r="B3" s="37" t="s">
        <v>95</v>
      </c>
      <c r="C3" s="7" t="s">
        <v>96</v>
      </c>
      <c r="D3" s="32" t="s">
        <v>40</v>
      </c>
      <c r="E3" s="38">
        <v>308</v>
      </c>
      <c r="F3" s="27"/>
      <c r="G3" s="27"/>
      <c r="H3" s="27"/>
      <c r="I3" s="27"/>
      <c r="J3" s="27"/>
      <c r="K3" s="27"/>
      <c r="L3" s="27"/>
      <c r="M3" s="38">
        <f>COUNT(E3:L3)</f>
        <v>1</v>
      </c>
      <c r="N3" s="27">
        <f>SUM(M3:M3)</f>
        <v>1</v>
      </c>
      <c r="O3" s="19">
        <f>N3*320</f>
        <v>320</v>
      </c>
      <c r="P3" s="1"/>
      <c r="Q3" s="1"/>
      <c r="R3" s="44"/>
      <c r="S3" s="19">
        <f>O3-SUM(P3:R3)</f>
        <v>320</v>
      </c>
      <c r="T3" s="19"/>
      <c r="U3" s="27"/>
      <c r="V3" s="27"/>
      <c r="W3" s="19">
        <f>O3+SUM(T3:V3)</f>
        <v>320</v>
      </c>
    </row>
    <row r="4" spans="1:27" s="5" customFormat="1" ht="16.8" customHeight="1" outlineLevel="1">
      <c r="A4" s="49" t="s">
        <v>145</v>
      </c>
      <c r="B4" s="37"/>
      <c r="C4" s="7"/>
      <c r="D4" s="32"/>
      <c r="E4" s="38"/>
      <c r="F4" s="27"/>
      <c r="G4" s="27"/>
      <c r="H4" s="27"/>
      <c r="I4" s="27"/>
      <c r="J4" s="27"/>
      <c r="K4" s="27"/>
      <c r="L4" s="27"/>
      <c r="M4" s="38"/>
      <c r="N4" s="27"/>
      <c r="O4" s="19">
        <f t="shared" ref="O4:W4" si="0">SUBTOTAL(9,O3:O3)</f>
        <v>320</v>
      </c>
      <c r="P4" s="1">
        <f t="shared" si="0"/>
        <v>0</v>
      </c>
      <c r="Q4" s="1">
        <f t="shared" si="0"/>
        <v>0</v>
      </c>
      <c r="R4" s="44">
        <f t="shared" si="0"/>
        <v>0</v>
      </c>
      <c r="S4" s="19">
        <f t="shared" si="0"/>
        <v>320</v>
      </c>
      <c r="T4" s="19">
        <f t="shared" si="0"/>
        <v>0</v>
      </c>
      <c r="U4" s="27">
        <f t="shared" si="0"/>
        <v>0</v>
      </c>
      <c r="V4" s="27">
        <f t="shared" si="0"/>
        <v>0</v>
      </c>
      <c r="W4" s="19">
        <f t="shared" si="0"/>
        <v>320</v>
      </c>
    </row>
    <row r="5" spans="1:27" s="5" customFormat="1" outlineLevel="2">
      <c r="A5" s="35" t="s">
        <v>55</v>
      </c>
      <c r="B5" s="37" t="s">
        <v>43</v>
      </c>
      <c r="C5" s="7" t="s">
        <v>53</v>
      </c>
      <c r="D5" s="32" t="s">
        <v>56</v>
      </c>
      <c r="E5" s="27">
        <v>602</v>
      </c>
      <c r="F5" s="27"/>
      <c r="G5" s="27"/>
      <c r="H5" s="27"/>
      <c r="I5" s="27"/>
      <c r="J5" s="27"/>
      <c r="K5" s="27"/>
      <c r="L5" s="27"/>
      <c r="M5" s="38">
        <f>COUNT(E5:L5)</f>
        <v>1</v>
      </c>
      <c r="N5" s="27">
        <f>SUM(M5:M5)</f>
        <v>1</v>
      </c>
      <c r="O5" s="19">
        <f>N5*320</f>
        <v>320</v>
      </c>
      <c r="P5" s="1"/>
      <c r="Q5" s="1"/>
      <c r="R5" s="44"/>
      <c r="S5" s="19">
        <f>O5-SUM(P5:R5)</f>
        <v>320</v>
      </c>
      <c r="T5" s="19"/>
      <c r="U5" s="27"/>
      <c r="V5" s="27"/>
      <c r="W5" s="19">
        <f>O5+SUM(T5:V5)</f>
        <v>320</v>
      </c>
    </row>
    <row r="6" spans="1:27" s="5" customFormat="1" outlineLevel="1">
      <c r="A6" s="49" t="s">
        <v>146</v>
      </c>
      <c r="B6" s="37"/>
      <c r="C6" s="7"/>
      <c r="D6" s="32"/>
      <c r="E6" s="27"/>
      <c r="F6" s="27"/>
      <c r="G6" s="27"/>
      <c r="H6" s="27"/>
      <c r="I6" s="27"/>
      <c r="J6" s="27"/>
      <c r="K6" s="27"/>
      <c r="L6" s="27"/>
      <c r="M6" s="38"/>
      <c r="N6" s="27"/>
      <c r="O6" s="19">
        <f t="shared" ref="O6:W6" si="1">SUBTOTAL(9,O5:O5)</f>
        <v>320</v>
      </c>
      <c r="P6" s="1">
        <f t="shared" si="1"/>
        <v>0</v>
      </c>
      <c r="Q6" s="1">
        <f t="shared" si="1"/>
        <v>0</v>
      </c>
      <c r="R6" s="44">
        <f t="shared" si="1"/>
        <v>0</v>
      </c>
      <c r="S6" s="19">
        <f t="shared" si="1"/>
        <v>320</v>
      </c>
      <c r="T6" s="19">
        <f t="shared" si="1"/>
        <v>0</v>
      </c>
      <c r="U6" s="27">
        <f t="shared" si="1"/>
        <v>0</v>
      </c>
      <c r="V6" s="27">
        <f t="shared" si="1"/>
        <v>0</v>
      </c>
      <c r="W6" s="19">
        <f t="shared" si="1"/>
        <v>320</v>
      </c>
    </row>
    <row r="7" spans="1:27" s="5" customFormat="1" outlineLevel="2">
      <c r="A7" s="35" t="s">
        <v>59</v>
      </c>
      <c r="B7" s="37" t="s">
        <v>38</v>
      </c>
      <c r="C7" s="7" t="s">
        <v>60</v>
      </c>
      <c r="D7" s="32" t="s">
        <v>56</v>
      </c>
      <c r="E7" s="38">
        <v>604</v>
      </c>
      <c r="F7" s="27">
        <v>507</v>
      </c>
      <c r="G7" s="27">
        <v>601</v>
      </c>
      <c r="H7" s="27"/>
      <c r="I7" s="27"/>
      <c r="J7" s="27"/>
      <c r="K7" s="27"/>
      <c r="L7" s="27"/>
      <c r="M7" s="38">
        <f t="shared" ref="M7:M20" si="2">COUNT(E7:L7)</f>
        <v>3</v>
      </c>
      <c r="N7" s="27">
        <f t="shared" ref="N7:N20" si="3">SUM(M7:M7)</f>
        <v>3</v>
      </c>
      <c r="O7" s="19">
        <f t="shared" ref="O7:O20" si="4">N7*320</f>
        <v>960</v>
      </c>
      <c r="P7" s="1">
        <v>86</v>
      </c>
      <c r="Q7" s="1"/>
      <c r="R7" s="44"/>
      <c r="S7" s="19">
        <f t="shared" ref="S7:S20" si="5">O7-SUM(P7:R7)</f>
        <v>874</v>
      </c>
      <c r="T7" s="19">
        <v>303</v>
      </c>
      <c r="U7" s="27"/>
      <c r="V7" s="27">
        <v>233</v>
      </c>
      <c r="W7" s="19">
        <f t="shared" ref="W7:W20" si="6">O7+SUM(T7:V7)</f>
        <v>1496</v>
      </c>
    </row>
    <row r="8" spans="1:27" s="5" customFormat="1" outlineLevel="2">
      <c r="A8" s="35" t="s">
        <v>59</v>
      </c>
      <c r="B8" s="37" t="s">
        <v>38</v>
      </c>
      <c r="C8" s="7" t="s">
        <v>60</v>
      </c>
      <c r="D8" s="32" t="s">
        <v>24</v>
      </c>
      <c r="E8" s="38"/>
      <c r="F8" s="27">
        <v>603</v>
      </c>
      <c r="G8" s="27"/>
      <c r="H8" s="27"/>
      <c r="I8" s="27"/>
      <c r="J8" s="27"/>
      <c r="K8" s="27"/>
      <c r="L8" s="27"/>
      <c r="M8" s="38">
        <f t="shared" si="2"/>
        <v>1</v>
      </c>
      <c r="N8" s="27">
        <f t="shared" si="3"/>
        <v>1</v>
      </c>
      <c r="O8" s="19">
        <f t="shared" si="4"/>
        <v>320</v>
      </c>
      <c r="P8" s="1"/>
      <c r="Q8" s="1"/>
      <c r="R8" s="44"/>
      <c r="S8" s="19">
        <f t="shared" si="5"/>
        <v>320</v>
      </c>
      <c r="T8" s="19"/>
      <c r="U8" s="27"/>
      <c r="V8" s="27"/>
      <c r="W8" s="19">
        <f t="shared" si="6"/>
        <v>320</v>
      </c>
    </row>
    <row r="9" spans="1:27" s="5" customFormat="1" outlineLevel="2">
      <c r="A9" s="35" t="s">
        <v>59</v>
      </c>
      <c r="B9" s="37" t="s">
        <v>38</v>
      </c>
      <c r="C9" s="7" t="s">
        <v>60</v>
      </c>
      <c r="D9" s="32" t="s">
        <v>61</v>
      </c>
      <c r="E9" s="38"/>
      <c r="F9" s="27">
        <v>603</v>
      </c>
      <c r="G9" s="27">
        <v>604</v>
      </c>
      <c r="H9" s="27"/>
      <c r="I9" s="27">
        <v>506</v>
      </c>
      <c r="J9" s="27">
        <v>601</v>
      </c>
      <c r="K9" s="27">
        <v>605</v>
      </c>
      <c r="L9" s="27"/>
      <c r="M9" s="38">
        <f t="shared" si="2"/>
        <v>5</v>
      </c>
      <c r="N9" s="27">
        <f t="shared" si="3"/>
        <v>5</v>
      </c>
      <c r="O9" s="19">
        <f t="shared" si="4"/>
        <v>1600</v>
      </c>
      <c r="P9" s="1"/>
      <c r="Q9" s="1"/>
      <c r="R9" s="44"/>
      <c r="S9" s="19">
        <f t="shared" si="5"/>
        <v>1600</v>
      </c>
      <c r="T9" s="19"/>
      <c r="U9" s="27"/>
      <c r="V9" s="27"/>
      <c r="W9" s="19">
        <f t="shared" si="6"/>
        <v>1600</v>
      </c>
    </row>
    <row r="10" spans="1:27" s="5" customFormat="1" outlineLevel="2">
      <c r="A10" s="35" t="s">
        <v>59</v>
      </c>
      <c r="B10" s="37" t="s">
        <v>67</v>
      </c>
      <c r="C10" s="7" t="s">
        <v>84</v>
      </c>
      <c r="D10" s="32" t="s">
        <v>85</v>
      </c>
      <c r="E10" s="38">
        <v>103</v>
      </c>
      <c r="F10" s="27">
        <v>102</v>
      </c>
      <c r="G10" s="27">
        <v>101</v>
      </c>
      <c r="H10" s="27"/>
      <c r="I10" s="27"/>
      <c r="J10" s="27"/>
      <c r="K10" s="27"/>
      <c r="L10" s="27"/>
      <c r="M10" s="38">
        <f t="shared" si="2"/>
        <v>3</v>
      </c>
      <c r="N10" s="27">
        <f t="shared" si="3"/>
        <v>3</v>
      </c>
      <c r="O10" s="19">
        <f t="shared" si="4"/>
        <v>960</v>
      </c>
      <c r="P10" s="1"/>
      <c r="Q10" s="1"/>
      <c r="R10" s="44"/>
      <c r="S10" s="19">
        <f t="shared" si="5"/>
        <v>960</v>
      </c>
      <c r="T10" s="19"/>
      <c r="U10" s="27"/>
      <c r="V10" s="27"/>
      <c r="W10" s="19">
        <f t="shared" si="6"/>
        <v>960</v>
      </c>
    </row>
    <row r="11" spans="1:27" s="24" customFormat="1" outlineLevel="2">
      <c r="A11" s="35" t="s">
        <v>59</v>
      </c>
      <c r="B11" s="37" t="s">
        <v>38</v>
      </c>
      <c r="C11" s="7" t="s">
        <v>89</v>
      </c>
      <c r="D11" s="32" t="s">
        <v>90</v>
      </c>
      <c r="E11" s="38"/>
      <c r="F11" s="27">
        <v>109</v>
      </c>
      <c r="G11" s="27">
        <v>112</v>
      </c>
      <c r="H11" s="27"/>
      <c r="I11" s="27"/>
      <c r="J11" s="27"/>
      <c r="K11" s="27"/>
      <c r="L11" s="27"/>
      <c r="M11" s="38">
        <f t="shared" si="2"/>
        <v>2</v>
      </c>
      <c r="N11" s="27">
        <f t="shared" si="3"/>
        <v>2</v>
      </c>
      <c r="O11" s="19">
        <f t="shared" si="4"/>
        <v>640</v>
      </c>
      <c r="P11" s="1"/>
      <c r="Q11" s="1"/>
      <c r="R11" s="44"/>
      <c r="S11" s="19">
        <f t="shared" si="5"/>
        <v>640</v>
      </c>
      <c r="T11" s="19"/>
      <c r="U11" s="27"/>
      <c r="V11" s="27"/>
      <c r="W11" s="19">
        <f t="shared" si="6"/>
        <v>640</v>
      </c>
      <c r="X11" s="5"/>
      <c r="Y11" s="5"/>
      <c r="Z11" s="5"/>
      <c r="AA11" s="5"/>
    </row>
    <row r="12" spans="1:27" s="24" customFormat="1" outlineLevel="2">
      <c r="A12" s="35" t="s">
        <v>59</v>
      </c>
      <c r="B12" s="37" t="s">
        <v>38</v>
      </c>
      <c r="C12" s="7" t="s">
        <v>117</v>
      </c>
      <c r="D12" s="32" t="s">
        <v>87</v>
      </c>
      <c r="E12" s="38">
        <v>203</v>
      </c>
      <c r="F12" s="27"/>
      <c r="G12" s="27"/>
      <c r="H12" s="27"/>
      <c r="I12" s="27"/>
      <c r="J12" s="27"/>
      <c r="K12" s="27"/>
      <c r="L12" s="27"/>
      <c r="M12" s="38">
        <f t="shared" si="2"/>
        <v>1</v>
      </c>
      <c r="N12" s="27">
        <f t="shared" si="3"/>
        <v>1</v>
      </c>
      <c r="O12" s="19">
        <f t="shared" si="4"/>
        <v>320</v>
      </c>
      <c r="P12" s="1"/>
      <c r="Q12" s="1"/>
      <c r="R12" s="44"/>
      <c r="S12" s="19">
        <f t="shared" si="5"/>
        <v>320</v>
      </c>
      <c r="T12" s="19"/>
      <c r="U12" s="27"/>
      <c r="V12" s="27"/>
      <c r="W12" s="19">
        <f t="shared" si="6"/>
        <v>320</v>
      </c>
      <c r="X12" s="5"/>
      <c r="Y12" s="5"/>
      <c r="Z12" s="5"/>
      <c r="AA12" s="5"/>
    </row>
    <row r="13" spans="1:27" s="24" customFormat="1" outlineLevel="2">
      <c r="A13" s="35" t="s">
        <v>59</v>
      </c>
      <c r="B13" s="37" t="s">
        <v>38</v>
      </c>
      <c r="C13" s="7" t="s">
        <v>92</v>
      </c>
      <c r="D13" s="32" t="s">
        <v>87</v>
      </c>
      <c r="E13" s="38"/>
      <c r="F13" s="27">
        <v>202</v>
      </c>
      <c r="G13" s="27">
        <v>115</v>
      </c>
      <c r="H13" s="27"/>
      <c r="I13" s="27"/>
      <c r="J13" s="27"/>
      <c r="K13" s="27"/>
      <c r="L13" s="27"/>
      <c r="M13" s="38">
        <f t="shared" si="2"/>
        <v>2</v>
      </c>
      <c r="N13" s="27">
        <f t="shared" si="3"/>
        <v>2</v>
      </c>
      <c r="O13" s="19">
        <f t="shared" si="4"/>
        <v>640</v>
      </c>
      <c r="P13" s="1"/>
      <c r="Q13" s="1"/>
      <c r="R13" s="44"/>
      <c r="S13" s="19">
        <f t="shared" si="5"/>
        <v>640</v>
      </c>
      <c r="T13" s="19"/>
      <c r="U13" s="27"/>
      <c r="V13" s="27"/>
      <c r="W13" s="19">
        <f t="shared" si="6"/>
        <v>640</v>
      </c>
      <c r="X13" s="5"/>
      <c r="Y13" s="5"/>
      <c r="Z13" s="5"/>
      <c r="AA13" s="5"/>
    </row>
    <row r="14" spans="1:27" s="24" customFormat="1" outlineLevel="2">
      <c r="A14" s="35" t="s">
        <v>59</v>
      </c>
      <c r="B14" s="37" t="s">
        <v>38</v>
      </c>
      <c r="C14" s="7" t="s">
        <v>89</v>
      </c>
      <c r="D14" s="32" t="s">
        <v>121</v>
      </c>
      <c r="E14" s="38"/>
      <c r="F14" s="27">
        <v>111</v>
      </c>
      <c r="G14" s="27">
        <v>110</v>
      </c>
      <c r="H14" s="27"/>
      <c r="I14" s="27"/>
      <c r="J14" s="27"/>
      <c r="K14" s="27"/>
      <c r="L14" s="27"/>
      <c r="M14" s="38">
        <f t="shared" si="2"/>
        <v>2</v>
      </c>
      <c r="N14" s="27">
        <f t="shared" si="3"/>
        <v>2</v>
      </c>
      <c r="O14" s="19">
        <f t="shared" si="4"/>
        <v>640</v>
      </c>
      <c r="P14" s="1"/>
      <c r="Q14" s="1"/>
      <c r="R14" s="44"/>
      <c r="S14" s="19">
        <f t="shared" si="5"/>
        <v>640</v>
      </c>
      <c r="T14" s="19"/>
      <c r="U14" s="27"/>
      <c r="V14" s="27"/>
      <c r="W14" s="19">
        <f t="shared" si="6"/>
        <v>640</v>
      </c>
      <c r="X14" s="5"/>
      <c r="Y14" s="5"/>
      <c r="Z14" s="5"/>
      <c r="AA14" s="5"/>
    </row>
    <row r="15" spans="1:27" s="24" customFormat="1" outlineLevel="2">
      <c r="A15" s="35" t="s">
        <v>59</v>
      </c>
      <c r="B15" s="36" t="s">
        <v>38</v>
      </c>
      <c r="C15" s="7" t="s">
        <v>60</v>
      </c>
      <c r="D15" s="32" t="s">
        <v>110</v>
      </c>
      <c r="E15" s="27"/>
      <c r="F15" s="27">
        <v>603</v>
      </c>
      <c r="G15" s="27"/>
      <c r="H15" s="46"/>
      <c r="I15" s="27"/>
      <c r="J15" s="27"/>
      <c r="K15" s="27"/>
      <c r="L15" s="27"/>
      <c r="M15" s="42">
        <f t="shared" si="2"/>
        <v>1</v>
      </c>
      <c r="N15" s="43">
        <f t="shared" si="3"/>
        <v>1</v>
      </c>
      <c r="O15" s="19">
        <f t="shared" si="4"/>
        <v>320</v>
      </c>
      <c r="P15" s="1"/>
      <c r="Q15" s="1"/>
      <c r="R15" s="44"/>
      <c r="S15" s="19">
        <f t="shared" si="5"/>
        <v>320</v>
      </c>
      <c r="T15" s="19"/>
      <c r="U15" s="27"/>
      <c r="V15" s="27"/>
      <c r="W15" s="19">
        <f t="shared" si="6"/>
        <v>320</v>
      </c>
      <c r="X15" s="5"/>
      <c r="Y15" s="5"/>
      <c r="Z15" s="5"/>
      <c r="AA15" s="5"/>
    </row>
    <row r="16" spans="1:27" s="24" customFormat="1" outlineLevel="2">
      <c r="A16" s="35" t="s">
        <v>59</v>
      </c>
      <c r="B16" s="36" t="s">
        <v>38</v>
      </c>
      <c r="C16" s="7" t="s">
        <v>60</v>
      </c>
      <c r="D16" s="32" t="s">
        <v>121</v>
      </c>
      <c r="E16" s="27"/>
      <c r="F16" s="27"/>
      <c r="G16" s="27"/>
      <c r="H16" s="46"/>
      <c r="I16" s="27">
        <v>506</v>
      </c>
      <c r="J16" s="27">
        <v>604</v>
      </c>
      <c r="K16" s="27"/>
      <c r="L16" s="27"/>
      <c r="M16" s="42">
        <f t="shared" si="2"/>
        <v>2</v>
      </c>
      <c r="N16" s="43">
        <f t="shared" si="3"/>
        <v>2</v>
      </c>
      <c r="O16" s="19">
        <f t="shared" si="4"/>
        <v>640</v>
      </c>
      <c r="P16" s="1"/>
      <c r="Q16" s="1"/>
      <c r="R16" s="44"/>
      <c r="S16" s="19">
        <f t="shared" si="5"/>
        <v>640</v>
      </c>
      <c r="T16" s="19"/>
      <c r="U16" s="27"/>
      <c r="V16" s="27"/>
      <c r="W16" s="19">
        <f t="shared" si="6"/>
        <v>640</v>
      </c>
      <c r="X16" s="5"/>
      <c r="Y16" s="5"/>
      <c r="Z16" s="5"/>
      <c r="AA16" s="5"/>
    </row>
    <row r="17" spans="1:27" s="24" customFormat="1" outlineLevel="2">
      <c r="A17" s="35" t="s">
        <v>59</v>
      </c>
      <c r="B17" s="36" t="s">
        <v>38</v>
      </c>
      <c r="C17" s="7" t="s">
        <v>60</v>
      </c>
      <c r="D17" s="32" t="s">
        <v>134</v>
      </c>
      <c r="E17" s="27">
        <v>604</v>
      </c>
      <c r="F17" s="27">
        <v>507</v>
      </c>
      <c r="G17" s="27">
        <v>601</v>
      </c>
      <c r="H17" s="46"/>
      <c r="I17" s="27"/>
      <c r="J17" s="27"/>
      <c r="K17" s="27"/>
      <c r="L17" s="27"/>
      <c r="M17" s="42">
        <f t="shared" si="2"/>
        <v>3</v>
      </c>
      <c r="N17" s="43">
        <f t="shared" si="3"/>
        <v>3</v>
      </c>
      <c r="O17" s="19">
        <f t="shared" si="4"/>
        <v>960</v>
      </c>
      <c r="P17" s="1"/>
      <c r="Q17" s="1"/>
      <c r="R17" s="44"/>
      <c r="S17" s="19">
        <f t="shared" si="5"/>
        <v>960</v>
      </c>
      <c r="T17" s="19"/>
      <c r="U17" s="27"/>
      <c r="V17" s="27"/>
      <c r="W17" s="19">
        <f t="shared" si="6"/>
        <v>960</v>
      </c>
      <c r="X17" s="5"/>
      <c r="Y17" s="5"/>
      <c r="Z17" s="5"/>
      <c r="AA17" s="5"/>
    </row>
    <row r="18" spans="1:27" s="24" customFormat="1" outlineLevel="2">
      <c r="A18" s="35" t="s">
        <v>59</v>
      </c>
      <c r="B18" s="36" t="s">
        <v>38</v>
      </c>
      <c r="C18" s="7" t="s">
        <v>60</v>
      </c>
      <c r="D18" s="32" t="s">
        <v>90</v>
      </c>
      <c r="E18" s="27"/>
      <c r="F18" s="27"/>
      <c r="G18" s="27"/>
      <c r="H18" s="46"/>
      <c r="I18" s="27">
        <v>602</v>
      </c>
      <c r="J18" s="27">
        <v>602</v>
      </c>
      <c r="K18" s="27"/>
      <c r="L18" s="27"/>
      <c r="M18" s="42">
        <f t="shared" si="2"/>
        <v>2</v>
      </c>
      <c r="N18" s="43">
        <f t="shared" si="3"/>
        <v>2</v>
      </c>
      <c r="O18" s="19">
        <f t="shared" si="4"/>
        <v>640</v>
      </c>
      <c r="P18" s="1"/>
      <c r="Q18" s="1"/>
      <c r="R18" s="44"/>
      <c r="S18" s="19">
        <f t="shared" si="5"/>
        <v>640</v>
      </c>
      <c r="T18" s="19"/>
      <c r="U18" s="27"/>
      <c r="V18" s="27"/>
      <c r="W18" s="19">
        <f t="shared" si="6"/>
        <v>640</v>
      </c>
      <c r="X18" s="5"/>
      <c r="Y18" s="5"/>
      <c r="Z18" s="5"/>
      <c r="AA18" s="5"/>
    </row>
    <row r="19" spans="1:27" s="24" customFormat="1" outlineLevel="2">
      <c r="A19" s="35" t="s">
        <v>59</v>
      </c>
      <c r="B19" s="36" t="s">
        <v>38</v>
      </c>
      <c r="C19" s="7" t="s">
        <v>135</v>
      </c>
      <c r="D19" s="32" t="s">
        <v>121</v>
      </c>
      <c r="E19" s="27"/>
      <c r="F19" s="27">
        <v>107</v>
      </c>
      <c r="G19" s="27"/>
      <c r="H19" s="46"/>
      <c r="I19" s="27"/>
      <c r="J19" s="27"/>
      <c r="K19" s="27"/>
      <c r="L19" s="27"/>
      <c r="M19" s="42">
        <f t="shared" si="2"/>
        <v>1</v>
      </c>
      <c r="N19" s="43">
        <f t="shared" si="3"/>
        <v>1</v>
      </c>
      <c r="O19" s="19">
        <f t="shared" si="4"/>
        <v>320</v>
      </c>
      <c r="P19" s="1"/>
      <c r="Q19" s="1"/>
      <c r="R19" s="44"/>
      <c r="S19" s="19">
        <f t="shared" si="5"/>
        <v>320</v>
      </c>
      <c r="T19" s="19"/>
      <c r="U19" s="27"/>
      <c r="V19" s="27"/>
      <c r="W19" s="19">
        <f t="shared" si="6"/>
        <v>320</v>
      </c>
      <c r="X19" s="5"/>
      <c r="Y19" s="5"/>
      <c r="Z19" s="5"/>
      <c r="AA19" s="5"/>
    </row>
    <row r="20" spans="1:27" s="24" customFormat="1" outlineLevel="2">
      <c r="A20" s="33" t="s">
        <v>79</v>
      </c>
      <c r="B20" s="37" t="s">
        <v>38</v>
      </c>
      <c r="C20" s="7" t="s">
        <v>78</v>
      </c>
      <c r="D20" s="32" t="s">
        <v>24</v>
      </c>
      <c r="E20" s="38"/>
      <c r="F20" s="27"/>
      <c r="G20" s="27"/>
      <c r="H20" s="27"/>
      <c r="I20" s="27">
        <v>611</v>
      </c>
      <c r="J20" s="27">
        <v>407</v>
      </c>
      <c r="K20" s="27">
        <v>403</v>
      </c>
      <c r="L20" s="27"/>
      <c r="M20" s="38">
        <f t="shared" si="2"/>
        <v>3</v>
      </c>
      <c r="N20" s="27">
        <f t="shared" si="3"/>
        <v>3</v>
      </c>
      <c r="O20" s="19">
        <f t="shared" si="4"/>
        <v>960</v>
      </c>
      <c r="P20" s="1"/>
      <c r="Q20" s="1"/>
      <c r="R20" s="44"/>
      <c r="S20" s="19">
        <f t="shared" si="5"/>
        <v>960</v>
      </c>
      <c r="T20" s="19"/>
      <c r="U20" s="27"/>
      <c r="V20" s="27"/>
      <c r="W20" s="19">
        <f t="shared" si="6"/>
        <v>960</v>
      </c>
      <c r="X20" s="5"/>
      <c r="Y20" s="5"/>
      <c r="Z20" s="5"/>
      <c r="AA20" s="5"/>
    </row>
    <row r="21" spans="1:27" s="24" customFormat="1" outlineLevel="1">
      <c r="A21" s="50" t="s">
        <v>147</v>
      </c>
      <c r="B21" s="37"/>
      <c r="C21" s="7"/>
      <c r="D21" s="32"/>
      <c r="E21" s="38"/>
      <c r="F21" s="27"/>
      <c r="G21" s="27"/>
      <c r="H21" s="27"/>
      <c r="I21" s="27"/>
      <c r="J21" s="27"/>
      <c r="K21" s="27"/>
      <c r="L21" s="27"/>
      <c r="M21" s="38"/>
      <c r="N21" s="27"/>
      <c r="O21" s="19">
        <f t="shared" ref="O21:W21" si="7">SUBTOTAL(9,O7:O20)</f>
        <v>9920</v>
      </c>
      <c r="P21" s="1">
        <f t="shared" si="7"/>
        <v>86</v>
      </c>
      <c r="Q21" s="1">
        <f t="shared" si="7"/>
        <v>0</v>
      </c>
      <c r="R21" s="44">
        <f t="shared" si="7"/>
        <v>0</v>
      </c>
      <c r="S21" s="19">
        <f t="shared" si="7"/>
        <v>9834</v>
      </c>
      <c r="T21" s="19">
        <f t="shared" si="7"/>
        <v>303</v>
      </c>
      <c r="U21" s="27">
        <f t="shared" si="7"/>
        <v>0</v>
      </c>
      <c r="V21" s="27">
        <f t="shared" si="7"/>
        <v>233</v>
      </c>
      <c r="W21" s="19">
        <f t="shared" si="7"/>
        <v>10456</v>
      </c>
      <c r="X21" s="5"/>
      <c r="Y21" s="5"/>
      <c r="Z21" s="5"/>
      <c r="AA21" s="5"/>
    </row>
    <row r="22" spans="1:27" s="24" customFormat="1" outlineLevel="2">
      <c r="A22" s="35" t="s">
        <v>100</v>
      </c>
      <c r="B22" s="37" t="s">
        <v>95</v>
      </c>
      <c r="C22" s="7" t="s">
        <v>96</v>
      </c>
      <c r="D22" s="32" t="s">
        <v>98</v>
      </c>
      <c r="E22" s="38"/>
      <c r="F22" s="27"/>
      <c r="G22" s="27"/>
      <c r="H22" s="27"/>
      <c r="I22" s="27"/>
      <c r="J22" s="27">
        <v>310</v>
      </c>
      <c r="K22" s="27"/>
      <c r="L22" s="27"/>
      <c r="M22" s="38">
        <f>COUNT(E22:L22)</f>
        <v>1</v>
      </c>
      <c r="N22" s="27">
        <f>SUM(M22:M22)</f>
        <v>1</v>
      </c>
      <c r="O22" s="19">
        <f>N22*320</f>
        <v>320</v>
      </c>
      <c r="P22" s="1"/>
      <c r="Q22" s="1"/>
      <c r="R22" s="44"/>
      <c r="S22" s="19">
        <f>O22-SUM(P22:R22)</f>
        <v>320</v>
      </c>
      <c r="T22" s="19"/>
      <c r="U22" s="27"/>
      <c r="V22" s="27"/>
      <c r="W22" s="19">
        <f>O22+SUM(T22:V22)</f>
        <v>320</v>
      </c>
      <c r="X22" s="5"/>
      <c r="Y22" s="5"/>
      <c r="Z22" s="5"/>
      <c r="AA22" s="5"/>
    </row>
    <row r="23" spans="1:27" s="24" customFormat="1" outlineLevel="1">
      <c r="A23" s="49" t="s">
        <v>148</v>
      </c>
      <c r="B23" s="37"/>
      <c r="C23" s="7"/>
      <c r="D23" s="32"/>
      <c r="E23" s="38"/>
      <c r="F23" s="27"/>
      <c r="G23" s="27"/>
      <c r="H23" s="27"/>
      <c r="I23" s="27"/>
      <c r="J23" s="27"/>
      <c r="K23" s="27"/>
      <c r="L23" s="27"/>
      <c r="M23" s="38"/>
      <c r="N23" s="27"/>
      <c r="O23" s="19">
        <f t="shared" ref="O23:W23" si="8">SUBTOTAL(9,O22:O22)</f>
        <v>320</v>
      </c>
      <c r="P23" s="1">
        <f t="shared" si="8"/>
        <v>0</v>
      </c>
      <c r="Q23" s="1">
        <f t="shared" si="8"/>
        <v>0</v>
      </c>
      <c r="R23" s="44">
        <f t="shared" si="8"/>
        <v>0</v>
      </c>
      <c r="S23" s="19">
        <f t="shared" si="8"/>
        <v>320</v>
      </c>
      <c r="T23" s="19">
        <f t="shared" si="8"/>
        <v>0</v>
      </c>
      <c r="U23" s="27">
        <f t="shared" si="8"/>
        <v>0</v>
      </c>
      <c r="V23" s="27">
        <f t="shared" si="8"/>
        <v>0</v>
      </c>
      <c r="W23" s="19">
        <f t="shared" si="8"/>
        <v>320</v>
      </c>
      <c r="X23" s="5"/>
      <c r="Y23" s="5"/>
      <c r="Z23" s="5"/>
      <c r="AA23" s="5"/>
    </row>
    <row r="24" spans="1:27" s="24" customFormat="1" outlineLevel="2">
      <c r="A24" s="35" t="s">
        <v>119</v>
      </c>
      <c r="B24" s="37" t="s">
        <v>38</v>
      </c>
      <c r="C24" s="7" t="s">
        <v>118</v>
      </c>
      <c r="D24" s="32" t="s">
        <v>87</v>
      </c>
      <c r="E24" s="38"/>
      <c r="F24" s="27">
        <v>413</v>
      </c>
      <c r="G24" s="27"/>
      <c r="H24" s="27"/>
      <c r="I24" s="27"/>
      <c r="J24" s="27"/>
      <c r="K24" s="27"/>
      <c r="L24" s="27"/>
      <c r="M24" s="38">
        <f>COUNT(E24:L24)</f>
        <v>1</v>
      </c>
      <c r="N24" s="27">
        <f>SUM(M24:M24)</f>
        <v>1</v>
      </c>
      <c r="O24" s="19">
        <f>N24*320</f>
        <v>320</v>
      </c>
      <c r="P24" s="1"/>
      <c r="Q24" s="1"/>
      <c r="R24" s="44"/>
      <c r="S24" s="19">
        <f>O24-SUM(P24:R24)</f>
        <v>320</v>
      </c>
      <c r="T24" s="19"/>
      <c r="U24" s="27"/>
      <c r="V24" s="27"/>
      <c r="W24" s="19">
        <f>O24+SUM(T24:V24)</f>
        <v>320</v>
      </c>
      <c r="X24" s="5"/>
      <c r="Y24" s="5"/>
      <c r="Z24" s="5"/>
      <c r="AA24" s="5"/>
    </row>
    <row r="25" spans="1:27" s="24" customFormat="1" outlineLevel="1">
      <c r="A25" s="49" t="s">
        <v>149</v>
      </c>
      <c r="B25" s="37"/>
      <c r="C25" s="7"/>
      <c r="D25" s="32"/>
      <c r="E25" s="38"/>
      <c r="F25" s="27"/>
      <c r="G25" s="27"/>
      <c r="H25" s="27"/>
      <c r="I25" s="27"/>
      <c r="J25" s="27"/>
      <c r="K25" s="27"/>
      <c r="L25" s="27"/>
      <c r="M25" s="38"/>
      <c r="N25" s="27"/>
      <c r="O25" s="19">
        <f t="shared" ref="O25:W25" si="9">SUBTOTAL(9,O24:O24)</f>
        <v>320</v>
      </c>
      <c r="P25" s="1">
        <f t="shared" si="9"/>
        <v>0</v>
      </c>
      <c r="Q25" s="1">
        <f t="shared" si="9"/>
        <v>0</v>
      </c>
      <c r="R25" s="44">
        <f t="shared" si="9"/>
        <v>0</v>
      </c>
      <c r="S25" s="19">
        <f t="shared" si="9"/>
        <v>320</v>
      </c>
      <c r="T25" s="19">
        <f t="shared" si="9"/>
        <v>0</v>
      </c>
      <c r="U25" s="27">
        <f t="shared" si="9"/>
        <v>0</v>
      </c>
      <c r="V25" s="27">
        <f t="shared" si="9"/>
        <v>0</v>
      </c>
      <c r="W25" s="19">
        <f t="shared" si="9"/>
        <v>320</v>
      </c>
      <c r="X25" s="5"/>
      <c r="Y25" s="5"/>
      <c r="Z25" s="5"/>
      <c r="AA25" s="5"/>
    </row>
    <row r="26" spans="1:27" s="24" customFormat="1" outlineLevel="2">
      <c r="A26" s="35" t="s">
        <v>113</v>
      </c>
      <c r="B26" s="37" t="s">
        <v>38</v>
      </c>
      <c r="C26" s="7" t="s">
        <v>81</v>
      </c>
      <c r="D26" s="32" t="s">
        <v>87</v>
      </c>
      <c r="E26" s="38"/>
      <c r="F26" s="27"/>
      <c r="G26" s="27"/>
      <c r="H26" s="27">
        <v>510</v>
      </c>
      <c r="I26" s="27"/>
      <c r="J26" s="27"/>
      <c r="K26" s="27"/>
      <c r="L26" s="27"/>
      <c r="M26" s="38">
        <f>COUNT(E26:L26)</f>
        <v>1</v>
      </c>
      <c r="N26" s="27">
        <f>SUM(M26:M26)</f>
        <v>1</v>
      </c>
      <c r="O26" s="19">
        <f>N26*320</f>
        <v>320</v>
      </c>
      <c r="P26" s="1"/>
      <c r="Q26" s="1"/>
      <c r="R26" s="44"/>
      <c r="S26" s="19">
        <f>O26-SUM(P26:R26)</f>
        <v>320</v>
      </c>
      <c r="T26" s="19"/>
      <c r="U26" s="27"/>
      <c r="V26" s="27"/>
      <c r="W26" s="19">
        <f>O26+SUM(T26:V26)</f>
        <v>320</v>
      </c>
      <c r="X26" s="5"/>
      <c r="Y26" s="5"/>
      <c r="Z26" s="5"/>
      <c r="AA26" s="5"/>
    </row>
    <row r="27" spans="1:27" s="24" customFormat="1" outlineLevel="1">
      <c r="A27" s="49" t="s">
        <v>150</v>
      </c>
      <c r="B27" s="37"/>
      <c r="C27" s="7"/>
      <c r="D27" s="32"/>
      <c r="E27" s="38"/>
      <c r="F27" s="27"/>
      <c r="G27" s="27"/>
      <c r="H27" s="27"/>
      <c r="I27" s="27"/>
      <c r="J27" s="27"/>
      <c r="K27" s="27"/>
      <c r="L27" s="27"/>
      <c r="M27" s="38"/>
      <c r="N27" s="27"/>
      <c r="O27" s="19">
        <f t="shared" ref="O27:W27" si="10">SUBTOTAL(9,O26:O26)</f>
        <v>320</v>
      </c>
      <c r="P27" s="1">
        <f t="shared" si="10"/>
        <v>0</v>
      </c>
      <c r="Q27" s="1">
        <f t="shared" si="10"/>
        <v>0</v>
      </c>
      <c r="R27" s="44">
        <f t="shared" si="10"/>
        <v>0</v>
      </c>
      <c r="S27" s="19">
        <f t="shared" si="10"/>
        <v>320</v>
      </c>
      <c r="T27" s="19">
        <f t="shared" si="10"/>
        <v>0</v>
      </c>
      <c r="U27" s="27">
        <f t="shared" si="10"/>
        <v>0</v>
      </c>
      <c r="V27" s="27">
        <f t="shared" si="10"/>
        <v>0</v>
      </c>
      <c r="W27" s="19">
        <f t="shared" si="10"/>
        <v>320</v>
      </c>
      <c r="X27" s="5"/>
      <c r="Y27" s="5"/>
      <c r="Z27" s="5"/>
      <c r="AA27" s="5"/>
    </row>
    <row r="28" spans="1:27" s="24" customFormat="1" outlineLevel="2">
      <c r="A28" s="35" t="s">
        <v>81</v>
      </c>
      <c r="B28" s="37" t="s">
        <v>95</v>
      </c>
      <c r="C28" s="7" t="s">
        <v>96</v>
      </c>
      <c r="D28" s="32" t="s">
        <v>40</v>
      </c>
      <c r="E28" s="38"/>
      <c r="F28" s="27"/>
      <c r="G28" s="27"/>
      <c r="H28" s="27"/>
      <c r="I28" s="27"/>
      <c r="J28" s="27">
        <v>613</v>
      </c>
      <c r="K28" s="27"/>
      <c r="L28" s="27"/>
      <c r="M28" s="38">
        <f>COUNT(E28:L28)</f>
        <v>1</v>
      </c>
      <c r="N28" s="27">
        <f>SUM(M28:M28)</f>
        <v>1</v>
      </c>
      <c r="O28" s="19">
        <f>N28*320</f>
        <v>320</v>
      </c>
      <c r="P28" s="1"/>
      <c r="Q28" s="1"/>
      <c r="R28" s="44"/>
      <c r="S28" s="19">
        <f>O28-SUM(P28:R28)</f>
        <v>320</v>
      </c>
      <c r="T28" s="19"/>
      <c r="U28" s="27"/>
      <c r="V28" s="27"/>
      <c r="W28" s="19">
        <f>O28+SUM(T28:V28)</f>
        <v>320</v>
      </c>
      <c r="X28" s="5"/>
      <c r="Y28" s="5"/>
      <c r="Z28" s="5"/>
      <c r="AA28" s="5"/>
    </row>
    <row r="29" spans="1:27" s="24" customFormat="1" outlineLevel="1">
      <c r="A29" s="49" t="s">
        <v>151</v>
      </c>
      <c r="B29" s="37"/>
      <c r="C29" s="7"/>
      <c r="D29" s="32"/>
      <c r="E29" s="38"/>
      <c r="F29" s="27"/>
      <c r="G29" s="27"/>
      <c r="H29" s="27"/>
      <c r="I29" s="27"/>
      <c r="J29" s="27"/>
      <c r="K29" s="27"/>
      <c r="L29" s="27"/>
      <c r="M29" s="38"/>
      <c r="N29" s="27"/>
      <c r="O29" s="19">
        <f t="shared" ref="O29:W29" si="11">SUBTOTAL(9,O28:O28)</f>
        <v>320</v>
      </c>
      <c r="P29" s="1">
        <f t="shared" si="11"/>
        <v>0</v>
      </c>
      <c r="Q29" s="1">
        <f t="shared" si="11"/>
        <v>0</v>
      </c>
      <c r="R29" s="44">
        <f t="shared" si="11"/>
        <v>0</v>
      </c>
      <c r="S29" s="19">
        <f t="shared" si="11"/>
        <v>320</v>
      </c>
      <c r="T29" s="19">
        <f t="shared" si="11"/>
        <v>0</v>
      </c>
      <c r="U29" s="27">
        <f t="shared" si="11"/>
        <v>0</v>
      </c>
      <c r="V29" s="27">
        <f t="shared" si="11"/>
        <v>0</v>
      </c>
      <c r="W29" s="19">
        <f t="shared" si="11"/>
        <v>320</v>
      </c>
      <c r="X29" s="5"/>
      <c r="Y29" s="5"/>
      <c r="Z29" s="5"/>
      <c r="AA29" s="5"/>
    </row>
    <row r="30" spans="1:27" s="24" customFormat="1" outlineLevel="2">
      <c r="A30" s="35" t="s">
        <v>22</v>
      </c>
      <c r="B30" s="37" t="s">
        <v>67</v>
      </c>
      <c r="C30" s="35" t="s">
        <v>23</v>
      </c>
      <c r="D30" s="32" t="s">
        <v>24</v>
      </c>
      <c r="E30" s="27">
        <v>211</v>
      </c>
      <c r="F30" s="27">
        <v>212</v>
      </c>
      <c r="G30" s="27">
        <v>213</v>
      </c>
      <c r="H30" s="27"/>
      <c r="I30" s="27"/>
      <c r="J30" s="27"/>
      <c r="K30" s="27"/>
      <c r="L30" s="27"/>
      <c r="M30" s="38">
        <f t="shared" ref="M30:M35" si="12">COUNT(E30:L30)</f>
        <v>3</v>
      </c>
      <c r="N30" s="27">
        <f t="shared" ref="N30:N35" si="13">SUM(M30:M30)</f>
        <v>3</v>
      </c>
      <c r="O30" s="19">
        <f t="shared" ref="O30:O35" si="14">N30*320</f>
        <v>960</v>
      </c>
      <c r="P30" s="1"/>
      <c r="Q30" s="1"/>
      <c r="R30" s="40"/>
      <c r="S30" s="41">
        <f t="shared" ref="S30:S35" si="15">O30-SUM(P30:R30)</f>
        <v>960</v>
      </c>
      <c r="T30" s="41"/>
      <c r="U30" s="39"/>
      <c r="V30" s="39"/>
      <c r="W30" s="41">
        <f t="shared" ref="W30:W35" si="16">O30+SUM(T30:V30)</f>
        <v>960</v>
      </c>
      <c r="X30" s="5"/>
      <c r="Y30" s="5"/>
      <c r="Z30" s="5"/>
      <c r="AA30" s="5"/>
    </row>
    <row r="31" spans="1:27" s="24" customFormat="1" outlineLevel="2">
      <c r="A31" s="35" t="s">
        <v>22</v>
      </c>
      <c r="B31" s="37" t="s">
        <v>67</v>
      </c>
      <c r="C31" s="35" t="s">
        <v>23</v>
      </c>
      <c r="D31" s="32" t="s">
        <v>25</v>
      </c>
      <c r="E31" s="27">
        <v>208</v>
      </c>
      <c r="F31" s="27">
        <v>209</v>
      </c>
      <c r="G31" s="27">
        <v>204</v>
      </c>
      <c r="H31" s="27">
        <v>214</v>
      </c>
      <c r="I31" s="27"/>
      <c r="J31" s="27"/>
      <c r="K31" s="27"/>
      <c r="L31" s="27"/>
      <c r="M31" s="38">
        <f t="shared" si="12"/>
        <v>4</v>
      </c>
      <c r="N31" s="27">
        <f t="shared" si="13"/>
        <v>4</v>
      </c>
      <c r="O31" s="19">
        <f t="shared" si="14"/>
        <v>1280</v>
      </c>
      <c r="P31" s="1"/>
      <c r="Q31" s="1"/>
      <c r="R31" s="40"/>
      <c r="S31" s="41">
        <f t="shared" si="15"/>
        <v>1280</v>
      </c>
      <c r="T31" s="41"/>
      <c r="U31" s="39"/>
      <c r="V31" s="39"/>
      <c r="W31" s="41">
        <f t="shared" si="16"/>
        <v>1280</v>
      </c>
      <c r="X31" s="5"/>
      <c r="Y31" s="5"/>
      <c r="Z31" s="5"/>
      <c r="AA31" s="5"/>
    </row>
    <row r="32" spans="1:27" s="24" customFormat="1" outlineLevel="2">
      <c r="A32" s="35" t="s">
        <v>22</v>
      </c>
      <c r="B32" s="37" t="s">
        <v>67</v>
      </c>
      <c r="C32" s="35" t="s">
        <v>23</v>
      </c>
      <c r="D32" s="32" t="s">
        <v>26</v>
      </c>
      <c r="E32" s="27">
        <v>208</v>
      </c>
      <c r="F32" s="27">
        <v>209</v>
      </c>
      <c r="G32" s="27">
        <v>204</v>
      </c>
      <c r="H32" s="27">
        <v>214</v>
      </c>
      <c r="I32" s="27"/>
      <c r="J32" s="27"/>
      <c r="K32" s="27"/>
      <c r="L32" s="27"/>
      <c r="M32" s="38">
        <f t="shared" si="12"/>
        <v>4</v>
      </c>
      <c r="N32" s="27">
        <f t="shared" si="13"/>
        <v>4</v>
      </c>
      <c r="O32" s="19">
        <f t="shared" si="14"/>
        <v>1280</v>
      </c>
      <c r="P32" s="1"/>
      <c r="Q32" s="1"/>
      <c r="R32" s="40"/>
      <c r="S32" s="41">
        <f t="shared" si="15"/>
        <v>1280</v>
      </c>
      <c r="T32" s="41"/>
      <c r="U32" s="39"/>
      <c r="V32" s="39"/>
      <c r="W32" s="41">
        <f t="shared" si="16"/>
        <v>1280</v>
      </c>
      <c r="X32" s="5"/>
      <c r="Y32" s="5"/>
      <c r="Z32" s="5"/>
      <c r="AA32" s="5"/>
    </row>
    <row r="33" spans="1:27" s="24" customFormat="1" outlineLevel="2">
      <c r="A33" s="35" t="s">
        <v>22</v>
      </c>
      <c r="B33" s="37" t="s">
        <v>67</v>
      </c>
      <c r="C33" s="35" t="s">
        <v>23</v>
      </c>
      <c r="D33" s="32" t="s">
        <v>27</v>
      </c>
      <c r="E33" s="39">
        <v>103</v>
      </c>
      <c r="F33" s="39">
        <v>101</v>
      </c>
      <c r="G33" s="39">
        <v>102</v>
      </c>
      <c r="H33" s="27"/>
      <c r="I33" s="27"/>
      <c r="J33" s="27"/>
      <c r="K33" s="27"/>
      <c r="L33" s="27"/>
      <c r="M33" s="38">
        <f t="shared" si="12"/>
        <v>3</v>
      </c>
      <c r="N33" s="27">
        <f t="shared" si="13"/>
        <v>3</v>
      </c>
      <c r="O33" s="19">
        <f t="shared" si="14"/>
        <v>960</v>
      </c>
      <c r="P33" s="1"/>
      <c r="Q33" s="1"/>
      <c r="R33" s="40"/>
      <c r="S33" s="41">
        <f t="shared" si="15"/>
        <v>960</v>
      </c>
      <c r="T33" s="41"/>
      <c r="U33" s="39"/>
      <c r="V33" s="39"/>
      <c r="W33" s="41">
        <f t="shared" si="16"/>
        <v>960</v>
      </c>
      <c r="X33" s="5"/>
      <c r="Y33" s="5"/>
      <c r="Z33" s="5"/>
      <c r="AA33" s="5"/>
    </row>
    <row r="34" spans="1:27" s="24" customFormat="1" outlineLevel="2">
      <c r="A34" s="35" t="s">
        <v>114</v>
      </c>
      <c r="B34" s="37" t="s">
        <v>67</v>
      </c>
      <c r="C34" s="7" t="s">
        <v>73</v>
      </c>
      <c r="D34" s="32" t="s">
        <v>116</v>
      </c>
      <c r="E34" s="38"/>
      <c r="F34" s="27"/>
      <c r="G34" s="27">
        <v>407</v>
      </c>
      <c r="H34" s="27">
        <v>408</v>
      </c>
      <c r="I34" s="27"/>
      <c r="J34" s="27"/>
      <c r="K34" s="27"/>
      <c r="L34" s="27"/>
      <c r="M34" s="38">
        <f t="shared" si="12"/>
        <v>2</v>
      </c>
      <c r="N34" s="27">
        <f t="shared" si="13"/>
        <v>2</v>
      </c>
      <c r="O34" s="19">
        <f t="shared" si="14"/>
        <v>640</v>
      </c>
      <c r="P34" s="1"/>
      <c r="Q34" s="1"/>
      <c r="R34" s="44"/>
      <c r="S34" s="19">
        <f t="shared" si="15"/>
        <v>640</v>
      </c>
      <c r="T34" s="19"/>
      <c r="U34" s="27"/>
      <c r="V34" s="27"/>
      <c r="W34" s="19">
        <f t="shared" si="16"/>
        <v>640</v>
      </c>
      <c r="X34" s="5"/>
      <c r="Y34" s="5"/>
      <c r="Z34" s="5"/>
      <c r="AA34" s="5"/>
    </row>
    <row r="35" spans="1:27" s="24" customFormat="1" outlineLevel="2">
      <c r="A35" s="35" t="s">
        <v>114</v>
      </c>
      <c r="B35" s="37" t="s">
        <v>67</v>
      </c>
      <c r="C35" s="7" t="s">
        <v>122</v>
      </c>
      <c r="D35" s="32" t="s">
        <v>120</v>
      </c>
      <c r="E35" s="38"/>
      <c r="F35" s="27">
        <v>106</v>
      </c>
      <c r="G35" s="27">
        <v>106</v>
      </c>
      <c r="H35" s="27">
        <v>106</v>
      </c>
      <c r="I35" s="27"/>
      <c r="J35" s="27"/>
      <c r="K35" s="27"/>
      <c r="L35" s="27"/>
      <c r="M35" s="38">
        <f t="shared" si="12"/>
        <v>3</v>
      </c>
      <c r="N35" s="27">
        <f t="shared" si="13"/>
        <v>3</v>
      </c>
      <c r="O35" s="19">
        <f t="shared" si="14"/>
        <v>960</v>
      </c>
      <c r="P35" s="1"/>
      <c r="Q35" s="1"/>
      <c r="R35" s="44"/>
      <c r="S35" s="19">
        <f t="shared" si="15"/>
        <v>960</v>
      </c>
      <c r="T35" s="19"/>
      <c r="U35" s="27"/>
      <c r="V35" s="27"/>
      <c r="W35" s="19">
        <f t="shared" si="16"/>
        <v>960</v>
      </c>
      <c r="X35" s="5"/>
      <c r="Y35" s="5"/>
      <c r="Z35" s="5"/>
      <c r="AA35" s="5"/>
    </row>
    <row r="36" spans="1:27" s="24" customFormat="1" outlineLevel="1">
      <c r="A36" s="49" t="s">
        <v>152</v>
      </c>
      <c r="B36" s="37"/>
      <c r="C36" s="7"/>
      <c r="D36" s="32"/>
      <c r="E36" s="38"/>
      <c r="F36" s="27"/>
      <c r="G36" s="27"/>
      <c r="H36" s="27"/>
      <c r="I36" s="27"/>
      <c r="J36" s="27"/>
      <c r="K36" s="27"/>
      <c r="L36" s="27"/>
      <c r="M36" s="38"/>
      <c r="N36" s="27"/>
      <c r="O36" s="19">
        <f t="shared" ref="O36:W36" si="17">SUBTOTAL(9,O30:O35)</f>
        <v>6080</v>
      </c>
      <c r="P36" s="1">
        <f t="shared" si="17"/>
        <v>0</v>
      </c>
      <c r="Q36" s="1">
        <f t="shared" si="17"/>
        <v>0</v>
      </c>
      <c r="R36" s="44">
        <f t="shared" si="17"/>
        <v>0</v>
      </c>
      <c r="S36" s="19">
        <f t="shared" si="17"/>
        <v>6080</v>
      </c>
      <c r="T36" s="19">
        <f t="shared" si="17"/>
        <v>0</v>
      </c>
      <c r="U36" s="27">
        <f t="shared" si="17"/>
        <v>0</v>
      </c>
      <c r="V36" s="27">
        <f t="shared" si="17"/>
        <v>0</v>
      </c>
      <c r="W36" s="19">
        <f t="shared" si="17"/>
        <v>6080</v>
      </c>
      <c r="X36" s="5"/>
      <c r="Y36" s="5"/>
      <c r="Z36" s="5"/>
      <c r="AA36" s="5"/>
    </row>
    <row r="37" spans="1:27" s="24" customFormat="1" outlineLevel="2">
      <c r="A37" s="35" t="s">
        <v>82</v>
      </c>
      <c r="B37" s="37" t="s">
        <v>38</v>
      </c>
      <c r="C37" s="7" t="s">
        <v>70</v>
      </c>
      <c r="D37" s="32" t="s">
        <v>40</v>
      </c>
      <c r="E37" s="38"/>
      <c r="F37" s="27">
        <v>208</v>
      </c>
      <c r="G37" s="27">
        <v>209</v>
      </c>
      <c r="H37" s="27"/>
      <c r="I37" s="27"/>
      <c r="J37" s="27"/>
      <c r="K37" s="27"/>
      <c r="L37" s="27"/>
      <c r="M37" s="38">
        <f>COUNT(E37:L37)</f>
        <v>2</v>
      </c>
      <c r="N37" s="27">
        <f>SUM(M37:M37)</f>
        <v>2</v>
      </c>
      <c r="O37" s="19">
        <f>N37*320</f>
        <v>640</v>
      </c>
      <c r="P37" s="1"/>
      <c r="Q37" s="1"/>
      <c r="R37" s="44"/>
      <c r="S37" s="19">
        <f>O37-SUM(P37:R37)</f>
        <v>640</v>
      </c>
      <c r="T37" s="19"/>
      <c r="U37" s="27"/>
      <c r="V37" s="27"/>
      <c r="W37" s="19">
        <f>O37+SUM(T37:V37)</f>
        <v>640</v>
      </c>
      <c r="X37" s="5"/>
      <c r="Y37" s="5"/>
      <c r="Z37" s="5"/>
      <c r="AA37" s="5"/>
    </row>
    <row r="38" spans="1:27" s="24" customFormat="1" outlineLevel="2">
      <c r="A38" s="35" t="s">
        <v>82</v>
      </c>
      <c r="B38" s="37" t="s">
        <v>38</v>
      </c>
      <c r="C38" s="7" t="s">
        <v>86</v>
      </c>
      <c r="D38" s="32" t="s">
        <v>87</v>
      </c>
      <c r="E38" s="38">
        <v>101</v>
      </c>
      <c r="F38" s="27"/>
      <c r="G38" s="27">
        <v>103</v>
      </c>
      <c r="H38" s="27">
        <v>206</v>
      </c>
      <c r="I38" s="27"/>
      <c r="J38" s="27"/>
      <c r="K38" s="27"/>
      <c r="L38" s="27"/>
      <c r="M38" s="38">
        <f>COUNT(E38:L38)</f>
        <v>3</v>
      </c>
      <c r="N38" s="27">
        <f>SUM(M38:M38)</f>
        <v>3</v>
      </c>
      <c r="O38" s="19">
        <f>N38*320</f>
        <v>960</v>
      </c>
      <c r="P38" s="1"/>
      <c r="Q38" s="1"/>
      <c r="R38" s="44"/>
      <c r="S38" s="19">
        <f>O38-SUM(P38:R38)</f>
        <v>960</v>
      </c>
      <c r="T38" s="19"/>
      <c r="U38" s="27"/>
      <c r="V38" s="27"/>
      <c r="W38" s="19">
        <f>O38+SUM(T38:V38)</f>
        <v>960</v>
      </c>
      <c r="X38" s="5"/>
      <c r="Y38" s="5"/>
      <c r="Z38" s="5"/>
      <c r="AA38" s="5"/>
    </row>
    <row r="39" spans="1:27" s="24" customFormat="1" outlineLevel="2">
      <c r="A39" s="35" t="s">
        <v>82</v>
      </c>
      <c r="B39" s="37" t="s">
        <v>38</v>
      </c>
      <c r="C39" s="7" t="s">
        <v>81</v>
      </c>
      <c r="D39" s="32" t="s">
        <v>111</v>
      </c>
      <c r="E39" s="38">
        <v>509</v>
      </c>
      <c r="F39" s="27"/>
      <c r="G39" s="27">
        <v>508</v>
      </c>
      <c r="H39" s="27">
        <v>510</v>
      </c>
      <c r="I39" s="27"/>
      <c r="J39" s="27"/>
      <c r="K39" s="27"/>
      <c r="L39" s="27"/>
      <c r="M39" s="38">
        <f>COUNT(E39:L39)</f>
        <v>3</v>
      </c>
      <c r="N39" s="27">
        <f>SUM(M39:M39)</f>
        <v>3</v>
      </c>
      <c r="O39" s="19">
        <f>N39*320</f>
        <v>960</v>
      </c>
      <c r="P39" s="1"/>
      <c r="Q39" s="1"/>
      <c r="R39" s="44"/>
      <c r="S39" s="19">
        <f>O39-SUM(P39:R39)</f>
        <v>960</v>
      </c>
      <c r="T39" s="19"/>
      <c r="U39" s="27"/>
      <c r="V39" s="27"/>
      <c r="W39" s="19">
        <f>O39+SUM(T39:V39)</f>
        <v>960</v>
      </c>
      <c r="X39" s="5"/>
      <c r="Y39" s="5"/>
      <c r="Z39" s="5"/>
      <c r="AA39" s="5"/>
    </row>
    <row r="40" spans="1:27" s="24" customFormat="1" outlineLevel="2">
      <c r="A40" s="35" t="s">
        <v>82</v>
      </c>
      <c r="B40" s="36" t="s">
        <v>38</v>
      </c>
      <c r="C40" s="7" t="s">
        <v>70</v>
      </c>
      <c r="D40" s="32" t="s">
        <v>110</v>
      </c>
      <c r="E40" s="27"/>
      <c r="F40" s="27">
        <v>208</v>
      </c>
      <c r="G40" s="27">
        <v>209</v>
      </c>
      <c r="H40" s="46"/>
      <c r="I40" s="27"/>
      <c r="J40" s="27"/>
      <c r="K40" s="27"/>
      <c r="L40" s="27"/>
      <c r="M40" s="42">
        <f>COUNT(E40:L40)</f>
        <v>2</v>
      </c>
      <c r="N40" s="43">
        <f>SUM(M40:M40)</f>
        <v>2</v>
      </c>
      <c r="O40" s="19">
        <f>N40*320</f>
        <v>640</v>
      </c>
      <c r="P40" s="1"/>
      <c r="Q40" s="1"/>
      <c r="R40" s="44"/>
      <c r="S40" s="19">
        <f>O40-SUM(P40:R40)</f>
        <v>640</v>
      </c>
      <c r="T40" s="19"/>
      <c r="U40" s="27"/>
      <c r="V40" s="27"/>
      <c r="W40" s="19">
        <f>O40+SUM(T40:V40)</f>
        <v>640</v>
      </c>
      <c r="X40" s="5"/>
      <c r="Y40" s="5"/>
      <c r="Z40" s="5"/>
      <c r="AA40" s="5"/>
    </row>
    <row r="41" spans="1:27" s="24" customFormat="1" outlineLevel="2">
      <c r="A41" s="35" t="s">
        <v>82</v>
      </c>
      <c r="B41" s="36" t="s">
        <v>38</v>
      </c>
      <c r="C41" s="7" t="s">
        <v>81</v>
      </c>
      <c r="D41" s="32" t="s">
        <v>90</v>
      </c>
      <c r="E41" s="27">
        <v>514</v>
      </c>
      <c r="F41" s="27">
        <v>507</v>
      </c>
      <c r="G41" s="27"/>
      <c r="H41" s="46"/>
      <c r="I41" s="27"/>
      <c r="J41" s="27"/>
      <c r="K41" s="27"/>
      <c r="L41" s="27"/>
      <c r="M41" s="42">
        <f>COUNT(E41:L41)</f>
        <v>2</v>
      </c>
      <c r="N41" s="43">
        <f>SUM(M41:M41)</f>
        <v>2</v>
      </c>
      <c r="O41" s="19">
        <f>N41*320</f>
        <v>640</v>
      </c>
      <c r="P41" s="1"/>
      <c r="Q41" s="1"/>
      <c r="R41" s="44"/>
      <c r="S41" s="19">
        <f>O41-SUM(P41:R41)</f>
        <v>640</v>
      </c>
      <c r="T41" s="19"/>
      <c r="U41" s="27"/>
      <c r="V41" s="27"/>
      <c r="W41" s="19">
        <f>O41+SUM(T41:V41)</f>
        <v>640</v>
      </c>
      <c r="X41" s="5"/>
      <c r="Y41" s="5"/>
      <c r="Z41" s="5"/>
      <c r="AA41" s="5"/>
    </row>
    <row r="42" spans="1:27" s="24" customFormat="1" outlineLevel="1">
      <c r="A42" s="49" t="s">
        <v>153</v>
      </c>
      <c r="B42" s="36"/>
      <c r="C42" s="7"/>
      <c r="D42" s="32"/>
      <c r="E42" s="27"/>
      <c r="F42" s="27"/>
      <c r="G42" s="27"/>
      <c r="H42" s="46"/>
      <c r="I42" s="27"/>
      <c r="J42" s="27"/>
      <c r="K42" s="27"/>
      <c r="L42" s="27"/>
      <c r="M42" s="42"/>
      <c r="N42" s="43"/>
      <c r="O42" s="19">
        <f t="shared" ref="O42:W42" si="18">SUBTOTAL(9,O37:O41)</f>
        <v>3840</v>
      </c>
      <c r="P42" s="1">
        <f t="shared" si="18"/>
        <v>0</v>
      </c>
      <c r="Q42" s="1">
        <f t="shared" si="18"/>
        <v>0</v>
      </c>
      <c r="R42" s="44">
        <f t="shared" si="18"/>
        <v>0</v>
      </c>
      <c r="S42" s="19">
        <f t="shared" si="18"/>
        <v>3840</v>
      </c>
      <c r="T42" s="19">
        <f t="shared" si="18"/>
        <v>0</v>
      </c>
      <c r="U42" s="27">
        <f t="shared" si="18"/>
        <v>0</v>
      </c>
      <c r="V42" s="27">
        <f t="shared" si="18"/>
        <v>0</v>
      </c>
      <c r="W42" s="19">
        <f t="shared" si="18"/>
        <v>3840</v>
      </c>
      <c r="X42" s="5"/>
      <c r="Y42" s="5"/>
      <c r="Z42" s="5"/>
      <c r="AA42" s="5"/>
    </row>
    <row r="43" spans="1:27" s="24" customFormat="1" outlineLevel="2">
      <c r="A43" s="35" t="s">
        <v>73</v>
      </c>
      <c r="B43" s="37" t="s">
        <v>38</v>
      </c>
      <c r="C43" s="7" t="s">
        <v>66</v>
      </c>
      <c r="D43" s="32" t="s">
        <v>75</v>
      </c>
      <c r="E43" s="38"/>
      <c r="F43" s="27"/>
      <c r="G43" s="27"/>
      <c r="H43" s="27"/>
      <c r="I43" s="27">
        <v>508</v>
      </c>
      <c r="J43" s="27"/>
      <c r="K43" s="27">
        <v>512</v>
      </c>
      <c r="L43" s="27"/>
      <c r="M43" s="38">
        <f>COUNT(E43:L43)</f>
        <v>2</v>
      </c>
      <c r="N43" s="27">
        <f>SUM(M43:M43)</f>
        <v>2</v>
      </c>
      <c r="O43" s="19">
        <f>N43*320</f>
        <v>640</v>
      </c>
      <c r="P43" s="1"/>
      <c r="Q43" s="1"/>
      <c r="R43" s="44"/>
      <c r="S43" s="19">
        <f>O43-SUM(P43:R43)</f>
        <v>640</v>
      </c>
      <c r="T43" s="19"/>
      <c r="U43" s="27"/>
      <c r="V43" s="27"/>
      <c r="W43" s="19">
        <f>O43+SUM(T43:V43)</f>
        <v>640</v>
      </c>
      <c r="X43" s="5"/>
      <c r="Y43" s="5"/>
      <c r="Z43" s="5"/>
      <c r="AA43" s="5"/>
    </row>
    <row r="44" spans="1:27" s="24" customFormat="1" outlineLevel="1">
      <c r="A44" s="49" t="s">
        <v>154</v>
      </c>
      <c r="B44" s="37"/>
      <c r="C44" s="7"/>
      <c r="D44" s="32"/>
      <c r="E44" s="38"/>
      <c r="F44" s="27"/>
      <c r="G44" s="27"/>
      <c r="H44" s="27"/>
      <c r="I44" s="27"/>
      <c r="J44" s="27"/>
      <c r="K44" s="27"/>
      <c r="L44" s="27"/>
      <c r="M44" s="38"/>
      <c r="N44" s="27"/>
      <c r="O44" s="19">
        <f t="shared" ref="O44:W44" si="19">SUBTOTAL(9,O43:O43)</f>
        <v>640</v>
      </c>
      <c r="P44" s="1">
        <f t="shared" si="19"/>
        <v>0</v>
      </c>
      <c r="Q44" s="1">
        <f t="shared" si="19"/>
        <v>0</v>
      </c>
      <c r="R44" s="44">
        <f t="shared" si="19"/>
        <v>0</v>
      </c>
      <c r="S44" s="19">
        <f t="shared" si="19"/>
        <v>640</v>
      </c>
      <c r="T44" s="19">
        <f t="shared" si="19"/>
        <v>0</v>
      </c>
      <c r="U44" s="27">
        <f t="shared" si="19"/>
        <v>0</v>
      </c>
      <c r="V44" s="27">
        <f t="shared" si="19"/>
        <v>0</v>
      </c>
      <c r="W44" s="19">
        <f t="shared" si="19"/>
        <v>640</v>
      </c>
      <c r="X44" s="5"/>
      <c r="Y44" s="5"/>
      <c r="Z44" s="5"/>
      <c r="AA44" s="5"/>
    </row>
    <row r="45" spans="1:27" s="24" customFormat="1" outlineLevel="2">
      <c r="A45" s="35" t="s">
        <v>126</v>
      </c>
      <c r="B45" s="36" t="s">
        <v>38</v>
      </c>
      <c r="C45" s="7" t="s">
        <v>127</v>
      </c>
      <c r="D45" s="32" t="s">
        <v>87</v>
      </c>
      <c r="E45" s="48" t="s">
        <v>128</v>
      </c>
      <c r="F45" s="48" t="s">
        <v>128</v>
      </c>
      <c r="G45" s="48" t="s">
        <v>128</v>
      </c>
      <c r="H45" s="48" t="s">
        <v>128</v>
      </c>
      <c r="I45" s="27"/>
      <c r="J45" s="27"/>
      <c r="K45" s="27"/>
      <c r="L45" s="27"/>
      <c r="M45" s="42">
        <v>4</v>
      </c>
      <c r="N45" s="43">
        <v>4</v>
      </c>
      <c r="O45" s="19">
        <v>620</v>
      </c>
      <c r="P45" s="1"/>
      <c r="Q45" s="1"/>
      <c r="R45" s="44"/>
      <c r="S45" s="19">
        <f>O45-SUM(P45:R45)</f>
        <v>620</v>
      </c>
      <c r="T45" s="19"/>
      <c r="U45" s="27"/>
      <c r="V45" s="27"/>
      <c r="W45" s="19">
        <f>O45+SUM(T45:V45)</f>
        <v>620</v>
      </c>
      <c r="X45" s="5"/>
      <c r="Y45" s="5"/>
      <c r="Z45" s="5"/>
      <c r="AA45" s="5"/>
    </row>
    <row r="46" spans="1:27" s="24" customFormat="1" outlineLevel="1">
      <c r="A46" s="49" t="s">
        <v>155</v>
      </c>
      <c r="B46" s="36"/>
      <c r="C46" s="7"/>
      <c r="D46" s="32"/>
      <c r="E46" s="48"/>
      <c r="F46" s="48"/>
      <c r="G46" s="48"/>
      <c r="H46" s="48"/>
      <c r="I46" s="27"/>
      <c r="J46" s="27"/>
      <c r="K46" s="27"/>
      <c r="L46" s="27"/>
      <c r="M46" s="42"/>
      <c r="N46" s="43"/>
      <c r="O46" s="19">
        <f t="shared" ref="O46:W46" si="20">SUBTOTAL(9,O45:O45)</f>
        <v>620</v>
      </c>
      <c r="P46" s="1">
        <f t="shared" si="20"/>
        <v>0</v>
      </c>
      <c r="Q46" s="1">
        <f t="shared" si="20"/>
        <v>0</v>
      </c>
      <c r="R46" s="44">
        <f t="shared" si="20"/>
        <v>0</v>
      </c>
      <c r="S46" s="19">
        <f t="shared" si="20"/>
        <v>620</v>
      </c>
      <c r="T46" s="19">
        <f t="shared" si="20"/>
        <v>0</v>
      </c>
      <c r="U46" s="27">
        <f t="shared" si="20"/>
        <v>0</v>
      </c>
      <c r="V46" s="27">
        <f t="shared" si="20"/>
        <v>0</v>
      </c>
      <c r="W46" s="19">
        <f t="shared" si="20"/>
        <v>620</v>
      </c>
      <c r="X46" s="5"/>
      <c r="Y46" s="5"/>
      <c r="Z46" s="5"/>
      <c r="AA46" s="5"/>
    </row>
    <row r="47" spans="1:27" s="24" customFormat="1" outlineLevel="2">
      <c r="A47" s="35" t="s">
        <v>138</v>
      </c>
      <c r="B47" s="36" t="s">
        <v>38</v>
      </c>
      <c r="C47" s="7" t="s">
        <v>55</v>
      </c>
      <c r="D47" s="32" t="s">
        <v>110</v>
      </c>
      <c r="E47" s="27"/>
      <c r="F47" s="27"/>
      <c r="G47" s="27"/>
      <c r="H47" s="27">
        <v>512</v>
      </c>
      <c r="I47" s="27"/>
      <c r="J47" s="27"/>
      <c r="K47" s="27"/>
      <c r="L47" s="27"/>
      <c r="M47" s="42">
        <f>COUNT(E47:L47)</f>
        <v>1</v>
      </c>
      <c r="N47" s="43">
        <f>SUM(M47:M47)</f>
        <v>1</v>
      </c>
      <c r="O47" s="19">
        <f>N47*320</f>
        <v>320</v>
      </c>
      <c r="P47" s="1"/>
      <c r="Q47" s="1"/>
      <c r="R47" s="44"/>
      <c r="S47" s="19">
        <f>O47-SUM(P47:R47)</f>
        <v>320</v>
      </c>
      <c r="T47" s="19"/>
      <c r="U47" s="27"/>
      <c r="V47" s="27"/>
      <c r="W47" s="19">
        <f>O47+SUM(T47:V47)</f>
        <v>320</v>
      </c>
      <c r="X47" s="5"/>
      <c r="Y47" s="5"/>
      <c r="Z47" s="5"/>
      <c r="AA47" s="5"/>
    </row>
    <row r="48" spans="1:27" s="24" customFormat="1" outlineLevel="1">
      <c r="A48" s="49" t="s">
        <v>156</v>
      </c>
      <c r="B48" s="36"/>
      <c r="C48" s="7"/>
      <c r="D48" s="32"/>
      <c r="E48" s="27"/>
      <c r="F48" s="27"/>
      <c r="G48" s="27"/>
      <c r="H48" s="27"/>
      <c r="I48" s="27"/>
      <c r="J48" s="27"/>
      <c r="K48" s="27"/>
      <c r="L48" s="27"/>
      <c r="M48" s="42"/>
      <c r="N48" s="43"/>
      <c r="O48" s="19">
        <f t="shared" ref="O48:W48" si="21">SUBTOTAL(9,O47:O47)</f>
        <v>320</v>
      </c>
      <c r="P48" s="1">
        <f t="shared" si="21"/>
        <v>0</v>
      </c>
      <c r="Q48" s="1">
        <f t="shared" si="21"/>
        <v>0</v>
      </c>
      <c r="R48" s="44">
        <f t="shared" si="21"/>
        <v>0</v>
      </c>
      <c r="S48" s="19">
        <f t="shared" si="21"/>
        <v>320</v>
      </c>
      <c r="T48" s="19">
        <f t="shared" si="21"/>
        <v>0</v>
      </c>
      <c r="U48" s="27">
        <f t="shared" si="21"/>
        <v>0</v>
      </c>
      <c r="V48" s="27">
        <f t="shared" si="21"/>
        <v>0</v>
      </c>
      <c r="W48" s="19">
        <f t="shared" si="21"/>
        <v>320</v>
      </c>
      <c r="X48" s="5"/>
      <c r="Y48" s="5"/>
      <c r="Z48" s="5"/>
      <c r="AA48" s="5"/>
    </row>
    <row r="49" spans="1:27" s="24" customFormat="1" outlineLevel="2">
      <c r="A49" s="35" t="s">
        <v>141</v>
      </c>
      <c r="B49" s="36" t="s">
        <v>38</v>
      </c>
      <c r="C49" s="7" t="s">
        <v>142</v>
      </c>
      <c r="D49" s="32" t="s">
        <v>143</v>
      </c>
      <c r="E49" s="27"/>
      <c r="F49" s="27"/>
      <c r="G49" s="27"/>
      <c r="H49" s="46"/>
      <c r="I49" s="27"/>
      <c r="J49" s="27"/>
      <c r="K49" s="27">
        <v>503</v>
      </c>
      <c r="L49" s="27"/>
      <c r="M49" s="42">
        <f>COUNT(E49:L49)</f>
        <v>1</v>
      </c>
      <c r="N49" s="43">
        <f>SUM(M49:M49)</f>
        <v>1</v>
      </c>
      <c r="O49" s="19">
        <f>N49*320</f>
        <v>320</v>
      </c>
      <c r="P49" s="1"/>
      <c r="Q49" s="1"/>
      <c r="R49" s="44"/>
      <c r="S49" s="19">
        <f>O49-SUM(P49:R49)</f>
        <v>320</v>
      </c>
      <c r="T49" s="19"/>
      <c r="U49" s="27"/>
      <c r="V49" s="27"/>
      <c r="W49" s="19">
        <f>O49+SUM(T49:V49)</f>
        <v>320</v>
      </c>
      <c r="X49" s="5"/>
      <c r="Y49" s="5"/>
      <c r="Z49" s="5"/>
      <c r="AA49" s="5"/>
    </row>
    <row r="50" spans="1:27" s="24" customFormat="1" outlineLevel="1">
      <c r="A50" s="49" t="s">
        <v>157</v>
      </c>
      <c r="B50" s="36"/>
      <c r="C50" s="7"/>
      <c r="D50" s="32"/>
      <c r="E50" s="27"/>
      <c r="F50" s="27"/>
      <c r="G50" s="27"/>
      <c r="H50" s="46"/>
      <c r="I50" s="27"/>
      <c r="J50" s="27"/>
      <c r="K50" s="27"/>
      <c r="L50" s="27"/>
      <c r="M50" s="42"/>
      <c r="N50" s="43"/>
      <c r="O50" s="19">
        <f t="shared" ref="O50:W50" si="22">SUBTOTAL(9,O49:O49)</f>
        <v>320</v>
      </c>
      <c r="P50" s="1">
        <f t="shared" si="22"/>
        <v>0</v>
      </c>
      <c r="Q50" s="1">
        <f t="shared" si="22"/>
        <v>0</v>
      </c>
      <c r="R50" s="44">
        <f t="shared" si="22"/>
        <v>0</v>
      </c>
      <c r="S50" s="19">
        <f t="shared" si="22"/>
        <v>320</v>
      </c>
      <c r="T50" s="19">
        <f t="shared" si="22"/>
        <v>0</v>
      </c>
      <c r="U50" s="27">
        <f t="shared" si="22"/>
        <v>0</v>
      </c>
      <c r="V50" s="27">
        <f t="shared" si="22"/>
        <v>0</v>
      </c>
      <c r="W50" s="19">
        <f t="shared" si="22"/>
        <v>320</v>
      </c>
      <c r="X50" s="5"/>
      <c r="Y50" s="5"/>
      <c r="Z50" s="5"/>
      <c r="AA50" s="5"/>
    </row>
    <row r="51" spans="1:27" s="24" customFormat="1" outlineLevel="2">
      <c r="A51" s="35" t="s">
        <v>72</v>
      </c>
      <c r="B51" s="37" t="s">
        <v>38</v>
      </c>
      <c r="C51" s="7" t="s">
        <v>73</v>
      </c>
      <c r="D51" s="32" t="s">
        <v>71</v>
      </c>
      <c r="E51" s="38">
        <v>408</v>
      </c>
      <c r="F51" s="27"/>
      <c r="G51" s="27"/>
      <c r="H51" s="27"/>
      <c r="I51" s="27"/>
      <c r="J51" s="27"/>
      <c r="K51" s="27"/>
      <c r="L51" s="27"/>
      <c r="M51" s="38">
        <f>COUNT(E51:L51)</f>
        <v>1</v>
      </c>
      <c r="N51" s="27">
        <f>SUM(M51:M51)</f>
        <v>1</v>
      </c>
      <c r="O51" s="19">
        <f>N51*320</f>
        <v>320</v>
      </c>
      <c r="P51" s="1"/>
      <c r="Q51" s="1"/>
      <c r="R51" s="44"/>
      <c r="S51" s="19">
        <f>O51-SUM(P51:R51)</f>
        <v>320</v>
      </c>
      <c r="T51" s="19"/>
      <c r="U51" s="27"/>
      <c r="V51" s="27"/>
      <c r="W51" s="19">
        <f>O51+SUM(T51:V51)</f>
        <v>320</v>
      </c>
      <c r="X51" s="5"/>
      <c r="Y51" s="5"/>
      <c r="Z51" s="5"/>
      <c r="AA51" s="5"/>
    </row>
    <row r="52" spans="1:27" s="24" customFormat="1" outlineLevel="1">
      <c r="A52" s="49" t="s">
        <v>158</v>
      </c>
      <c r="B52" s="37"/>
      <c r="C52" s="7"/>
      <c r="D52" s="32"/>
      <c r="E52" s="38"/>
      <c r="F52" s="27"/>
      <c r="G52" s="27"/>
      <c r="H52" s="27"/>
      <c r="I52" s="27"/>
      <c r="J52" s="27"/>
      <c r="K52" s="27"/>
      <c r="L52" s="27"/>
      <c r="M52" s="38"/>
      <c r="N52" s="27"/>
      <c r="O52" s="19">
        <f t="shared" ref="O52:W52" si="23">SUBTOTAL(9,O51:O51)</f>
        <v>320</v>
      </c>
      <c r="P52" s="1">
        <f t="shared" si="23"/>
        <v>0</v>
      </c>
      <c r="Q52" s="1">
        <f t="shared" si="23"/>
        <v>0</v>
      </c>
      <c r="R52" s="44">
        <f t="shared" si="23"/>
        <v>0</v>
      </c>
      <c r="S52" s="19">
        <f t="shared" si="23"/>
        <v>320</v>
      </c>
      <c r="T52" s="19">
        <f t="shared" si="23"/>
        <v>0</v>
      </c>
      <c r="U52" s="27">
        <f t="shared" si="23"/>
        <v>0</v>
      </c>
      <c r="V52" s="27">
        <f t="shared" si="23"/>
        <v>0</v>
      </c>
      <c r="W52" s="19">
        <f t="shared" si="23"/>
        <v>320</v>
      </c>
      <c r="X52" s="5"/>
      <c r="Y52" s="5"/>
      <c r="Z52" s="5"/>
      <c r="AA52" s="5"/>
    </row>
    <row r="53" spans="1:27" s="24" customFormat="1" outlineLevel="2">
      <c r="A53" s="35" t="s">
        <v>80</v>
      </c>
      <c r="B53" s="37" t="s">
        <v>38</v>
      </c>
      <c r="C53" s="7" t="s">
        <v>60</v>
      </c>
      <c r="D53" s="32" t="s">
        <v>24</v>
      </c>
      <c r="E53" s="38"/>
      <c r="F53" s="27"/>
      <c r="G53" s="27"/>
      <c r="H53" s="27"/>
      <c r="I53" s="27">
        <v>602</v>
      </c>
      <c r="J53" s="27">
        <v>602</v>
      </c>
      <c r="K53" s="27"/>
      <c r="L53" s="27"/>
      <c r="M53" s="38">
        <f>COUNT(E53:L53)</f>
        <v>2</v>
      </c>
      <c r="N53" s="27">
        <f>SUM(M53:M53)</f>
        <v>2</v>
      </c>
      <c r="O53" s="19">
        <f>N53*320</f>
        <v>640</v>
      </c>
      <c r="P53" s="1"/>
      <c r="Q53" s="1"/>
      <c r="R53" s="44"/>
      <c r="S53" s="19">
        <f>O53-SUM(P53:R53)</f>
        <v>640</v>
      </c>
      <c r="T53" s="19"/>
      <c r="U53" s="27"/>
      <c r="V53" s="27"/>
      <c r="W53" s="19">
        <f>O53+SUM(T53:V53)</f>
        <v>640</v>
      </c>
      <c r="X53" s="5"/>
      <c r="Y53" s="5"/>
      <c r="Z53" s="5"/>
      <c r="AA53" s="5"/>
    </row>
    <row r="54" spans="1:27" s="24" customFormat="1" outlineLevel="2">
      <c r="A54" s="35" t="s">
        <v>80</v>
      </c>
      <c r="B54" s="37" t="s">
        <v>38</v>
      </c>
      <c r="C54" s="7" t="s">
        <v>78</v>
      </c>
      <c r="D54" s="32" t="s">
        <v>61</v>
      </c>
      <c r="E54" s="38"/>
      <c r="F54" s="27"/>
      <c r="G54" s="27"/>
      <c r="H54" s="27"/>
      <c r="I54" s="27">
        <v>609</v>
      </c>
      <c r="J54" s="27">
        <v>609</v>
      </c>
      <c r="K54" s="27"/>
      <c r="L54" s="27"/>
      <c r="M54" s="38">
        <f>COUNT(E54:L54)</f>
        <v>2</v>
      </c>
      <c r="N54" s="27">
        <f>SUM(M54:M54)</f>
        <v>2</v>
      </c>
      <c r="O54" s="19">
        <f>N54*320</f>
        <v>640</v>
      </c>
      <c r="P54" s="1"/>
      <c r="Q54" s="1"/>
      <c r="R54" s="44"/>
      <c r="S54" s="19">
        <f>O54-SUM(P54:R54)</f>
        <v>640</v>
      </c>
      <c r="T54" s="19"/>
      <c r="U54" s="27"/>
      <c r="V54" s="27"/>
      <c r="W54" s="19">
        <f>O54+SUM(T54:V54)</f>
        <v>640</v>
      </c>
      <c r="X54" s="5"/>
      <c r="Y54" s="5"/>
      <c r="Z54" s="5"/>
      <c r="AA54" s="5"/>
    </row>
    <row r="55" spans="1:27" s="24" customFormat="1" outlineLevel="1">
      <c r="A55" s="49" t="s">
        <v>159</v>
      </c>
      <c r="B55" s="37"/>
      <c r="C55" s="7"/>
      <c r="D55" s="32"/>
      <c r="E55" s="38"/>
      <c r="F55" s="27"/>
      <c r="G55" s="27"/>
      <c r="H55" s="27"/>
      <c r="I55" s="27"/>
      <c r="J55" s="27"/>
      <c r="K55" s="27"/>
      <c r="L55" s="27"/>
      <c r="M55" s="38"/>
      <c r="N55" s="27"/>
      <c r="O55" s="19">
        <f t="shared" ref="O55:W55" si="24">SUBTOTAL(9,O53:O54)</f>
        <v>1280</v>
      </c>
      <c r="P55" s="1">
        <f t="shared" si="24"/>
        <v>0</v>
      </c>
      <c r="Q55" s="1">
        <f t="shared" si="24"/>
        <v>0</v>
      </c>
      <c r="R55" s="44">
        <f t="shared" si="24"/>
        <v>0</v>
      </c>
      <c r="S55" s="19">
        <f t="shared" si="24"/>
        <v>1280</v>
      </c>
      <c r="T55" s="19">
        <f t="shared" si="24"/>
        <v>0</v>
      </c>
      <c r="U55" s="27">
        <f t="shared" si="24"/>
        <v>0</v>
      </c>
      <c r="V55" s="27">
        <f t="shared" si="24"/>
        <v>0</v>
      </c>
      <c r="W55" s="19">
        <f t="shared" si="24"/>
        <v>1280</v>
      </c>
      <c r="X55" s="5"/>
      <c r="Y55" s="5"/>
      <c r="Z55" s="5"/>
      <c r="AA55" s="5"/>
    </row>
    <row r="56" spans="1:27" s="24" customFormat="1" outlineLevel="2">
      <c r="A56" s="34" t="s">
        <v>29</v>
      </c>
      <c r="B56" s="37" t="s">
        <v>28</v>
      </c>
      <c r="C56" s="5" t="s">
        <v>35</v>
      </c>
      <c r="D56" s="32" t="s">
        <v>56</v>
      </c>
      <c r="E56" s="27">
        <v>211</v>
      </c>
      <c r="F56" s="27">
        <v>211</v>
      </c>
      <c r="G56" s="27"/>
      <c r="H56" s="27">
        <v>211</v>
      </c>
      <c r="I56" s="27"/>
      <c r="J56" s="27"/>
      <c r="K56" s="27"/>
      <c r="L56" s="27"/>
      <c r="M56" s="38">
        <f>COUNT(E56:L56)</f>
        <v>3</v>
      </c>
      <c r="N56" s="27">
        <f>SUM(M56:M56)</f>
        <v>3</v>
      </c>
      <c r="O56" s="19">
        <f>N56*320</f>
        <v>960</v>
      </c>
      <c r="P56" s="1"/>
      <c r="Q56" s="1"/>
      <c r="R56" s="40"/>
      <c r="S56" s="41">
        <f>O56-SUM(P56:R56)</f>
        <v>960</v>
      </c>
      <c r="T56" s="41"/>
      <c r="U56" s="39"/>
      <c r="V56" s="39"/>
      <c r="W56" s="41">
        <f>O56+SUM(T56:V56)</f>
        <v>960</v>
      </c>
      <c r="X56" s="5"/>
      <c r="Y56" s="5"/>
      <c r="Z56" s="5"/>
      <c r="AA56" s="5"/>
    </row>
    <row r="57" spans="1:27" s="24" customFormat="1" outlineLevel="1">
      <c r="A57" s="51" t="s">
        <v>160</v>
      </c>
      <c r="B57" s="37"/>
      <c r="C57" s="5"/>
      <c r="D57" s="32"/>
      <c r="E57" s="27"/>
      <c r="F57" s="27"/>
      <c r="G57" s="27"/>
      <c r="H57" s="27"/>
      <c r="I57" s="27"/>
      <c r="J57" s="27"/>
      <c r="K57" s="27"/>
      <c r="L57" s="27"/>
      <c r="M57" s="38"/>
      <c r="N57" s="27"/>
      <c r="O57" s="19">
        <f t="shared" ref="O57:W57" si="25">SUBTOTAL(9,O56:O56)</f>
        <v>960</v>
      </c>
      <c r="P57" s="1">
        <f t="shared" si="25"/>
        <v>0</v>
      </c>
      <c r="Q57" s="1">
        <f t="shared" si="25"/>
        <v>0</v>
      </c>
      <c r="R57" s="40">
        <f t="shared" si="25"/>
        <v>0</v>
      </c>
      <c r="S57" s="41">
        <f t="shared" si="25"/>
        <v>960</v>
      </c>
      <c r="T57" s="41">
        <f t="shared" si="25"/>
        <v>0</v>
      </c>
      <c r="U57" s="39">
        <f t="shared" si="25"/>
        <v>0</v>
      </c>
      <c r="V57" s="39">
        <f t="shared" si="25"/>
        <v>0</v>
      </c>
      <c r="W57" s="41">
        <f t="shared" si="25"/>
        <v>960</v>
      </c>
      <c r="X57" s="5"/>
      <c r="Y57" s="5"/>
      <c r="Z57" s="5"/>
      <c r="AA57" s="5"/>
    </row>
    <row r="58" spans="1:27" s="24" customFormat="1" outlineLevel="2">
      <c r="A58" s="35" t="s">
        <v>74</v>
      </c>
      <c r="B58" s="37" t="s">
        <v>38</v>
      </c>
      <c r="C58" s="7" t="s">
        <v>78</v>
      </c>
      <c r="D58" s="32" t="s">
        <v>24</v>
      </c>
      <c r="E58" s="38"/>
      <c r="F58" s="27"/>
      <c r="G58" s="27">
        <v>610</v>
      </c>
      <c r="H58" s="27"/>
      <c r="I58" s="47"/>
      <c r="J58" s="47"/>
      <c r="K58" s="47"/>
      <c r="L58" s="27"/>
      <c r="M58" s="38">
        <f>COUNT(E58:L58)</f>
        <v>1</v>
      </c>
      <c r="N58" s="27">
        <f>SUM(M58:M58)</f>
        <v>1</v>
      </c>
      <c r="O58" s="19">
        <f>N58*320</f>
        <v>320</v>
      </c>
      <c r="P58" s="1"/>
      <c r="Q58" s="1"/>
      <c r="R58" s="44"/>
      <c r="S58" s="19">
        <f>O58-SUM(P58:R58)</f>
        <v>320</v>
      </c>
      <c r="T58" s="19"/>
      <c r="U58" s="27"/>
      <c r="V58" s="27"/>
      <c r="W58" s="19">
        <f>O58+SUM(T58:V58)</f>
        <v>320</v>
      </c>
      <c r="X58" s="5"/>
      <c r="Y58" s="5"/>
      <c r="Z58" s="5"/>
      <c r="AA58" s="5"/>
    </row>
    <row r="59" spans="1:27" s="24" customFormat="1" outlineLevel="1">
      <c r="A59" s="49" t="s">
        <v>161</v>
      </c>
      <c r="B59" s="37"/>
      <c r="C59" s="7"/>
      <c r="D59" s="32"/>
      <c r="E59" s="38"/>
      <c r="F59" s="27"/>
      <c r="G59" s="27"/>
      <c r="H59" s="27"/>
      <c r="I59" s="47"/>
      <c r="J59" s="47"/>
      <c r="K59" s="47"/>
      <c r="L59" s="27"/>
      <c r="M59" s="38"/>
      <c r="N59" s="27"/>
      <c r="O59" s="19">
        <f t="shared" ref="O59:W59" si="26">SUBTOTAL(9,O58:O58)</f>
        <v>320</v>
      </c>
      <c r="P59" s="1">
        <f t="shared" si="26"/>
        <v>0</v>
      </c>
      <c r="Q59" s="1">
        <f t="shared" si="26"/>
        <v>0</v>
      </c>
      <c r="R59" s="44">
        <f t="shared" si="26"/>
        <v>0</v>
      </c>
      <c r="S59" s="19">
        <f t="shared" si="26"/>
        <v>320</v>
      </c>
      <c r="T59" s="19">
        <f t="shared" si="26"/>
        <v>0</v>
      </c>
      <c r="U59" s="27">
        <f t="shared" si="26"/>
        <v>0</v>
      </c>
      <c r="V59" s="27">
        <f t="shared" si="26"/>
        <v>0</v>
      </c>
      <c r="W59" s="19">
        <f t="shared" si="26"/>
        <v>320</v>
      </c>
      <c r="X59" s="5"/>
      <c r="Y59" s="5"/>
      <c r="Z59" s="5"/>
      <c r="AA59" s="5"/>
    </row>
    <row r="60" spans="1:27" s="24" customFormat="1" outlineLevel="2">
      <c r="A60" s="35" t="s">
        <v>106</v>
      </c>
      <c r="B60" s="37" t="s">
        <v>95</v>
      </c>
      <c r="C60" s="7" t="s">
        <v>96</v>
      </c>
      <c r="D60" s="32" t="s">
        <v>40</v>
      </c>
      <c r="E60" s="38"/>
      <c r="F60" s="27"/>
      <c r="G60" s="27"/>
      <c r="H60" s="27"/>
      <c r="I60" s="27"/>
      <c r="J60" s="27"/>
      <c r="K60" s="27">
        <v>313</v>
      </c>
      <c r="L60" s="27"/>
      <c r="M60" s="38">
        <f>COUNT(E60:L60)</f>
        <v>1</v>
      </c>
      <c r="N60" s="27">
        <f>SUM(M60:M60)</f>
        <v>1</v>
      </c>
      <c r="O60" s="19">
        <f>N60*320</f>
        <v>320</v>
      </c>
      <c r="P60" s="1"/>
      <c r="Q60" s="1"/>
      <c r="R60" s="44"/>
      <c r="S60" s="19">
        <f>O60-SUM(P60:R60)</f>
        <v>320</v>
      </c>
      <c r="T60" s="19"/>
      <c r="U60" s="27"/>
      <c r="V60" s="27"/>
      <c r="W60" s="19">
        <f>O60+SUM(T60:V60)</f>
        <v>320</v>
      </c>
      <c r="X60" s="5"/>
      <c r="Y60" s="5"/>
      <c r="Z60" s="5"/>
      <c r="AA60" s="5"/>
    </row>
    <row r="61" spans="1:27" s="24" customFormat="1" outlineLevel="1">
      <c r="A61" s="49" t="s">
        <v>162</v>
      </c>
      <c r="B61" s="37"/>
      <c r="C61" s="7"/>
      <c r="D61" s="32"/>
      <c r="E61" s="38"/>
      <c r="F61" s="27"/>
      <c r="G61" s="27"/>
      <c r="H61" s="27"/>
      <c r="I61" s="27"/>
      <c r="J61" s="27"/>
      <c r="K61" s="27"/>
      <c r="L61" s="27"/>
      <c r="M61" s="38"/>
      <c r="N61" s="27"/>
      <c r="O61" s="19">
        <f t="shared" ref="O61:W61" si="27">SUBTOTAL(9,O60:O60)</f>
        <v>320</v>
      </c>
      <c r="P61" s="1">
        <f t="shared" si="27"/>
        <v>0</v>
      </c>
      <c r="Q61" s="1">
        <f t="shared" si="27"/>
        <v>0</v>
      </c>
      <c r="R61" s="44">
        <f t="shared" si="27"/>
        <v>0</v>
      </c>
      <c r="S61" s="19">
        <f t="shared" si="27"/>
        <v>320</v>
      </c>
      <c r="T61" s="19">
        <f t="shared" si="27"/>
        <v>0</v>
      </c>
      <c r="U61" s="27">
        <f t="shared" si="27"/>
        <v>0</v>
      </c>
      <c r="V61" s="27">
        <f t="shared" si="27"/>
        <v>0</v>
      </c>
      <c r="W61" s="19">
        <f t="shared" si="27"/>
        <v>320</v>
      </c>
      <c r="X61" s="5"/>
      <c r="Y61" s="5"/>
      <c r="Z61" s="5"/>
      <c r="AA61" s="5"/>
    </row>
    <row r="62" spans="1:27" s="24" customFormat="1" outlineLevel="2">
      <c r="A62" s="35" t="s">
        <v>66</v>
      </c>
      <c r="B62" s="37" t="s">
        <v>67</v>
      </c>
      <c r="C62" s="7" t="s">
        <v>68</v>
      </c>
      <c r="D62" s="32" t="s">
        <v>61</v>
      </c>
      <c r="E62" s="38"/>
      <c r="F62" s="27">
        <v>301</v>
      </c>
      <c r="G62" s="27">
        <v>301</v>
      </c>
      <c r="H62" s="27"/>
      <c r="I62" s="27"/>
      <c r="J62" s="27"/>
      <c r="K62" s="27"/>
      <c r="L62" s="27"/>
      <c r="M62" s="38">
        <f>COUNT(E62:L62)</f>
        <v>2</v>
      </c>
      <c r="N62" s="27">
        <f>SUM(M62:M62)</f>
        <v>2</v>
      </c>
      <c r="O62" s="19">
        <f>N62*320</f>
        <v>640</v>
      </c>
      <c r="P62" s="1"/>
      <c r="Q62" s="1"/>
      <c r="R62" s="44"/>
      <c r="S62" s="19">
        <f>O62-SUM(P62:R62)</f>
        <v>640</v>
      </c>
      <c r="T62" s="19"/>
      <c r="U62" s="27"/>
      <c r="V62" s="27"/>
      <c r="W62" s="19">
        <f>O62+SUM(T62:V62)</f>
        <v>640</v>
      </c>
      <c r="X62" s="5"/>
      <c r="Y62" s="5"/>
      <c r="Z62" s="5"/>
      <c r="AA62" s="5"/>
    </row>
    <row r="63" spans="1:27" s="24" customFormat="1" outlineLevel="1">
      <c r="A63" s="49" t="s">
        <v>163</v>
      </c>
      <c r="B63" s="37"/>
      <c r="C63" s="7"/>
      <c r="D63" s="32"/>
      <c r="E63" s="38"/>
      <c r="F63" s="27"/>
      <c r="G63" s="27"/>
      <c r="H63" s="27"/>
      <c r="I63" s="27"/>
      <c r="J63" s="27"/>
      <c r="K63" s="27"/>
      <c r="L63" s="27"/>
      <c r="M63" s="38"/>
      <c r="N63" s="27"/>
      <c r="O63" s="19">
        <f t="shared" ref="O63:W63" si="28">SUBTOTAL(9,O62:O62)</f>
        <v>640</v>
      </c>
      <c r="P63" s="1">
        <f t="shared" si="28"/>
        <v>0</v>
      </c>
      <c r="Q63" s="1">
        <f t="shared" si="28"/>
        <v>0</v>
      </c>
      <c r="R63" s="44">
        <f t="shared" si="28"/>
        <v>0</v>
      </c>
      <c r="S63" s="19">
        <f t="shared" si="28"/>
        <v>640</v>
      </c>
      <c r="T63" s="19">
        <f t="shared" si="28"/>
        <v>0</v>
      </c>
      <c r="U63" s="27">
        <f t="shared" si="28"/>
        <v>0</v>
      </c>
      <c r="V63" s="27">
        <f t="shared" si="28"/>
        <v>0</v>
      </c>
      <c r="W63" s="19">
        <f t="shared" si="28"/>
        <v>640</v>
      </c>
      <c r="X63" s="5"/>
      <c r="Y63" s="5"/>
      <c r="Z63" s="5"/>
      <c r="AA63" s="5"/>
    </row>
    <row r="64" spans="1:27" s="24" customFormat="1" outlineLevel="2">
      <c r="A64" s="35" t="s">
        <v>64</v>
      </c>
      <c r="B64" s="37" t="s">
        <v>38</v>
      </c>
      <c r="C64" s="7" t="s">
        <v>63</v>
      </c>
      <c r="D64" s="32" t="s">
        <v>24</v>
      </c>
      <c r="E64" s="38"/>
      <c r="F64" s="27">
        <v>509</v>
      </c>
      <c r="G64" s="27"/>
      <c r="H64" s="27"/>
      <c r="I64" s="27"/>
      <c r="J64" s="27"/>
      <c r="K64" s="27"/>
      <c r="L64" s="27"/>
      <c r="M64" s="38">
        <f t="shared" ref="M64:M69" si="29">COUNT(E64:L64)</f>
        <v>1</v>
      </c>
      <c r="N64" s="27">
        <f t="shared" ref="N64:N69" si="30">SUM(M64:M64)</f>
        <v>1</v>
      </c>
      <c r="O64" s="19">
        <f t="shared" ref="O64:O69" si="31">N64*320</f>
        <v>320</v>
      </c>
      <c r="P64" s="1"/>
      <c r="Q64" s="1"/>
      <c r="R64" s="44"/>
      <c r="S64" s="19">
        <f t="shared" ref="S64:S69" si="32">O64-SUM(P64:R64)</f>
        <v>320</v>
      </c>
      <c r="T64" s="19"/>
      <c r="U64" s="27"/>
      <c r="V64" s="27"/>
      <c r="W64" s="19">
        <f t="shared" ref="W64:W69" si="33">O64+SUM(T64:V64)</f>
        <v>320</v>
      </c>
      <c r="X64" s="5"/>
      <c r="Y64" s="5"/>
      <c r="Z64" s="5"/>
      <c r="AA64" s="5"/>
    </row>
    <row r="65" spans="1:27" s="24" customFormat="1" outlineLevel="2">
      <c r="A65" s="35" t="s">
        <v>64</v>
      </c>
      <c r="B65" s="37" t="s">
        <v>38</v>
      </c>
      <c r="C65" s="7" t="s">
        <v>63</v>
      </c>
      <c r="D65" s="32" t="s">
        <v>61</v>
      </c>
      <c r="E65" s="38"/>
      <c r="F65" s="27"/>
      <c r="G65" s="27"/>
      <c r="H65" s="27"/>
      <c r="I65" s="27"/>
      <c r="J65" s="27">
        <v>509</v>
      </c>
      <c r="K65" s="27"/>
      <c r="L65" s="27"/>
      <c r="M65" s="38">
        <f t="shared" si="29"/>
        <v>1</v>
      </c>
      <c r="N65" s="27">
        <f t="shared" si="30"/>
        <v>1</v>
      </c>
      <c r="O65" s="19">
        <f t="shared" si="31"/>
        <v>320</v>
      </c>
      <c r="P65" s="1"/>
      <c r="Q65" s="1"/>
      <c r="R65" s="44"/>
      <c r="S65" s="19">
        <f t="shared" si="32"/>
        <v>320</v>
      </c>
      <c r="T65" s="19"/>
      <c r="U65" s="27"/>
      <c r="V65" s="27"/>
      <c r="W65" s="19">
        <f t="shared" si="33"/>
        <v>320</v>
      </c>
      <c r="X65" s="5"/>
      <c r="Y65" s="5"/>
      <c r="Z65" s="5"/>
      <c r="AA65" s="5"/>
    </row>
    <row r="66" spans="1:27" s="24" customFormat="1" outlineLevel="2">
      <c r="A66" s="35" t="s">
        <v>64</v>
      </c>
      <c r="B66" s="37" t="s">
        <v>38</v>
      </c>
      <c r="C66" s="7" t="s">
        <v>81</v>
      </c>
      <c r="D66" s="32" t="s">
        <v>87</v>
      </c>
      <c r="E66" s="38"/>
      <c r="F66" s="27">
        <v>509</v>
      </c>
      <c r="G66" s="27"/>
      <c r="H66" s="27"/>
      <c r="I66" s="27"/>
      <c r="J66" s="27"/>
      <c r="K66" s="27"/>
      <c r="L66" s="27"/>
      <c r="M66" s="38">
        <f t="shared" si="29"/>
        <v>1</v>
      </c>
      <c r="N66" s="27">
        <f t="shared" si="30"/>
        <v>1</v>
      </c>
      <c r="O66" s="19">
        <f t="shared" si="31"/>
        <v>320</v>
      </c>
      <c r="P66" s="1"/>
      <c r="Q66" s="1"/>
      <c r="R66" s="44"/>
      <c r="S66" s="19">
        <f t="shared" si="32"/>
        <v>320</v>
      </c>
      <c r="T66" s="19"/>
      <c r="U66" s="27"/>
      <c r="V66" s="27"/>
      <c r="W66" s="19">
        <f t="shared" si="33"/>
        <v>320</v>
      </c>
      <c r="X66" s="5"/>
      <c r="Y66" s="5"/>
      <c r="Z66" s="5"/>
      <c r="AA66" s="5"/>
    </row>
    <row r="67" spans="1:27" s="24" customFormat="1" outlineLevel="2">
      <c r="A67" s="35" t="s">
        <v>64</v>
      </c>
      <c r="B67" s="36" t="s">
        <v>38</v>
      </c>
      <c r="C67" s="7" t="s">
        <v>63</v>
      </c>
      <c r="D67" s="32" t="s">
        <v>110</v>
      </c>
      <c r="E67" s="27"/>
      <c r="F67" s="27">
        <v>509</v>
      </c>
      <c r="G67" s="27"/>
      <c r="H67" s="46"/>
      <c r="I67" s="27"/>
      <c r="J67" s="27"/>
      <c r="K67" s="27"/>
      <c r="L67" s="27"/>
      <c r="M67" s="42">
        <f t="shared" si="29"/>
        <v>1</v>
      </c>
      <c r="N67" s="43">
        <f t="shared" si="30"/>
        <v>1</v>
      </c>
      <c r="O67" s="19">
        <f t="shared" si="31"/>
        <v>320</v>
      </c>
      <c r="P67" s="1"/>
      <c r="Q67" s="1"/>
      <c r="R67" s="44"/>
      <c r="S67" s="19">
        <f t="shared" si="32"/>
        <v>320</v>
      </c>
      <c r="T67" s="19"/>
      <c r="U67" s="27"/>
      <c r="V67" s="27"/>
      <c r="W67" s="19">
        <f t="shared" si="33"/>
        <v>320</v>
      </c>
      <c r="X67" s="5"/>
      <c r="Y67" s="5"/>
      <c r="Z67" s="5"/>
      <c r="AA67" s="5"/>
    </row>
    <row r="68" spans="1:27" s="24" customFormat="1" outlineLevel="2">
      <c r="A68" s="35" t="s">
        <v>64</v>
      </c>
      <c r="B68" s="36" t="s">
        <v>38</v>
      </c>
      <c r="C68" s="7" t="s">
        <v>63</v>
      </c>
      <c r="D68" s="32" t="s">
        <v>90</v>
      </c>
      <c r="E68" s="27"/>
      <c r="F68" s="27">
        <v>509</v>
      </c>
      <c r="G68" s="27"/>
      <c r="H68" s="46"/>
      <c r="I68" s="27"/>
      <c r="J68" s="27"/>
      <c r="K68" s="27"/>
      <c r="L68" s="27"/>
      <c r="M68" s="42">
        <f t="shared" si="29"/>
        <v>1</v>
      </c>
      <c r="N68" s="43">
        <f t="shared" si="30"/>
        <v>1</v>
      </c>
      <c r="O68" s="19">
        <f t="shared" si="31"/>
        <v>320</v>
      </c>
      <c r="P68" s="1"/>
      <c r="Q68" s="1"/>
      <c r="R68" s="44"/>
      <c r="S68" s="19">
        <f t="shared" si="32"/>
        <v>320</v>
      </c>
      <c r="T68" s="19"/>
      <c r="U68" s="27"/>
      <c r="V68" s="27"/>
      <c r="W68" s="19">
        <f t="shared" si="33"/>
        <v>320</v>
      </c>
      <c r="X68" s="5"/>
      <c r="Y68" s="5"/>
      <c r="Z68" s="5"/>
      <c r="AA68" s="5"/>
    </row>
    <row r="69" spans="1:27" s="24" customFormat="1" outlineLevel="2">
      <c r="A69" s="35" t="s">
        <v>64</v>
      </c>
      <c r="B69" s="36" t="s">
        <v>38</v>
      </c>
      <c r="C69" s="7" t="s">
        <v>63</v>
      </c>
      <c r="D69" s="32" t="s">
        <v>87</v>
      </c>
      <c r="E69" s="27"/>
      <c r="F69" s="27"/>
      <c r="G69" s="27"/>
      <c r="H69" s="46"/>
      <c r="I69" s="27"/>
      <c r="J69" s="27">
        <v>509</v>
      </c>
      <c r="K69" s="27"/>
      <c r="L69" s="27"/>
      <c r="M69" s="42">
        <f t="shared" si="29"/>
        <v>1</v>
      </c>
      <c r="N69" s="43">
        <f t="shared" si="30"/>
        <v>1</v>
      </c>
      <c r="O69" s="19">
        <f t="shared" si="31"/>
        <v>320</v>
      </c>
      <c r="P69" s="1"/>
      <c r="Q69" s="1"/>
      <c r="R69" s="44"/>
      <c r="S69" s="19">
        <f t="shared" si="32"/>
        <v>320</v>
      </c>
      <c r="T69" s="19"/>
      <c r="U69" s="27"/>
      <c r="V69" s="27"/>
      <c r="W69" s="19">
        <f t="shared" si="33"/>
        <v>320</v>
      </c>
      <c r="X69" s="5"/>
      <c r="Y69" s="5"/>
      <c r="Z69" s="5"/>
      <c r="AA69" s="5"/>
    </row>
    <row r="70" spans="1:27" s="24" customFormat="1" outlineLevel="1">
      <c r="A70" s="49" t="s">
        <v>164</v>
      </c>
      <c r="B70" s="36"/>
      <c r="C70" s="7"/>
      <c r="D70" s="32"/>
      <c r="E70" s="27"/>
      <c r="F70" s="27"/>
      <c r="G70" s="27"/>
      <c r="H70" s="46"/>
      <c r="I70" s="27"/>
      <c r="J70" s="27"/>
      <c r="K70" s="27"/>
      <c r="L70" s="27"/>
      <c r="M70" s="42"/>
      <c r="N70" s="43"/>
      <c r="O70" s="19">
        <f t="shared" ref="O70:W70" si="34">SUBTOTAL(9,O64:O69)</f>
        <v>1920</v>
      </c>
      <c r="P70" s="1">
        <f t="shared" si="34"/>
        <v>0</v>
      </c>
      <c r="Q70" s="1">
        <f t="shared" si="34"/>
        <v>0</v>
      </c>
      <c r="R70" s="44">
        <f t="shared" si="34"/>
        <v>0</v>
      </c>
      <c r="S70" s="19">
        <f t="shared" si="34"/>
        <v>1920</v>
      </c>
      <c r="T70" s="19">
        <f t="shared" si="34"/>
        <v>0</v>
      </c>
      <c r="U70" s="27">
        <f t="shared" si="34"/>
        <v>0</v>
      </c>
      <c r="V70" s="27">
        <f t="shared" si="34"/>
        <v>0</v>
      </c>
      <c r="W70" s="19">
        <f t="shared" si="34"/>
        <v>1920</v>
      </c>
      <c r="X70" s="5"/>
      <c r="Y70" s="5"/>
      <c r="Z70" s="5"/>
      <c r="AA70" s="5"/>
    </row>
    <row r="71" spans="1:27" s="24" customFormat="1" outlineLevel="2">
      <c r="A71" s="35" t="s">
        <v>139</v>
      </c>
      <c r="B71" s="36" t="s">
        <v>38</v>
      </c>
      <c r="C71" s="7" t="s">
        <v>55</v>
      </c>
      <c r="D71" s="32" t="s">
        <v>110</v>
      </c>
      <c r="E71" s="27"/>
      <c r="F71" s="27"/>
      <c r="G71" s="27"/>
      <c r="H71" s="46"/>
      <c r="I71" s="27"/>
      <c r="J71" s="27">
        <v>614</v>
      </c>
      <c r="K71" s="27"/>
      <c r="L71" s="27"/>
      <c r="M71" s="42">
        <f>COUNT(E71:L71)</f>
        <v>1</v>
      </c>
      <c r="N71" s="43">
        <f>SUM(M71:M71)</f>
        <v>1</v>
      </c>
      <c r="O71" s="19">
        <f>N71*320</f>
        <v>320</v>
      </c>
      <c r="P71" s="1"/>
      <c r="Q71" s="1"/>
      <c r="R71" s="44"/>
      <c r="S71" s="19">
        <f>O71-SUM(P71:R71)</f>
        <v>320</v>
      </c>
      <c r="T71" s="19"/>
      <c r="U71" s="27"/>
      <c r="V71" s="27"/>
      <c r="W71" s="19">
        <f>O71+SUM(T71:V71)</f>
        <v>320</v>
      </c>
      <c r="X71" s="5"/>
      <c r="Y71" s="5"/>
      <c r="Z71" s="5"/>
      <c r="AA71" s="5"/>
    </row>
    <row r="72" spans="1:27" s="24" customFormat="1" outlineLevel="1">
      <c r="A72" s="49" t="s">
        <v>165</v>
      </c>
      <c r="B72" s="36"/>
      <c r="C72" s="7"/>
      <c r="D72" s="32"/>
      <c r="E72" s="27"/>
      <c r="F72" s="27"/>
      <c r="G72" s="27"/>
      <c r="H72" s="46"/>
      <c r="I72" s="27"/>
      <c r="J72" s="27"/>
      <c r="K72" s="27"/>
      <c r="L72" s="27"/>
      <c r="M72" s="42"/>
      <c r="N72" s="43"/>
      <c r="O72" s="19">
        <f t="shared" ref="O72:W72" si="35">SUBTOTAL(9,O71:O71)</f>
        <v>320</v>
      </c>
      <c r="P72" s="1">
        <f t="shared" si="35"/>
        <v>0</v>
      </c>
      <c r="Q72" s="1">
        <f t="shared" si="35"/>
        <v>0</v>
      </c>
      <c r="R72" s="44">
        <f t="shared" si="35"/>
        <v>0</v>
      </c>
      <c r="S72" s="19">
        <f t="shared" si="35"/>
        <v>320</v>
      </c>
      <c r="T72" s="19">
        <f t="shared" si="35"/>
        <v>0</v>
      </c>
      <c r="U72" s="27">
        <f t="shared" si="35"/>
        <v>0</v>
      </c>
      <c r="V72" s="27">
        <f t="shared" si="35"/>
        <v>0</v>
      </c>
      <c r="W72" s="19">
        <f t="shared" si="35"/>
        <v>320</v>
      </c>
      <c r="X72" s="5"/>
      <c r="Y72" s="5"/>
      <c r="Z72" s="5"/>
      <c r="AA72" s="5"/>
    </row>
    <row r="73" spans="1:27" s="24" customFormat="1" outlineLevel="2">
      <c r="A73" s="35" t="s">
        <v>93</v>
      </c>
      <c r="B73" s="37" t="s">
        <v>38</v>
      </c>
      <c r="C73" s="7" t="s">
        <v>94</v>
      </c>
      <c r="D73" s="32" t="s">
        <v>40</v>
      </c>
      <c r="E73" s="38"/>
      <c r="F73" s="27">
        <v>404</v>
      </c>
      <c r="G73" s="27"/>
      <c r="H73" s="27"/>
      <c r="I73" s="27"/>
      <c r="J73" s="27"/>
      <c r="K73" s="27"/>
      <c r="L73" s="27"/>
      <c r="M73" s="38">
        <f>COUNT(E73:L73)</f>
        <v>1</v>
      </c>
      <c r="N73" s="27">
        <f>SUM(M73:M73)</f>
        <v>1</v>
      </c>
      <c r="O73" s="19">
        <f>N73*320</f>
        <v>320</v>
      </c>
      <c r="P73" s="1"/>
      <c r="Q73" s="1"/>
      <c r="R73" s="44"/>
      <c r="S73" s="19">
        <f>O73-SUM(P73:R73)</f>
        <v>320</v>
      </c>
      <c r="T73" s="19"/>
      <c r="U73" s="27"/>
      <c r="V73" s="27"/>
      <c r="W73" s="19">
        <f>O73+SUM(T73:V73)</f>
        <v>320</v>
      </c>
      <c r="X73" s="5"/>
      <c r="Y73" s="5"/>
      <c r="Z73" s="5"/>
      <c r="AA73" s="5"/>
    </row>
    <row r="74" spans="1:27" s="24" customFormat="1" outlineLevel="1">
      <c r="A74" s="49" t="s">
        <v>166</v>
      </c>
      <c r="B74" s="37"/>
      <c r="C74" s="7"/>
      <c r="D74" s="32"/>
      <c r="E74" s="38"/>
      <c r="F74" s="27"/>
      <c r="G74" s="27"/>
      <c r="H74" s="27"/>
      <c r="I74" s="27"/>
      <c r="J74" s="27"/>
      <c r="K74" s="27"/>
      <c r="L74" s="27"/>
      <c r="M74" s="38"/>
      <c r="N74" s="27"/>
      <c r="O74" s="19">
        <f t="shared" ref="O74:W74" si="36">SUBTOTAL(9,O73:O73)</f>
        <v>320</v>
      </c>
      <c r="P74" s="1">
        <f t="shared" si="36"/>
        <v>0</v>
      </c>
      <c r="Q74" s="1">
        <f t="shared" si="36"/>
        <v>0</v>
      </c>
      <c r="R74" s="44">
        <f t="shared" si="36"/>
        <v>0</v>
      </c>
      <c r="S74" s="19">
        <f t="shared" si="36"/>
        <v>320</v>
      </c>
      <c r="T74" s="19">
        <f t="shared" si="36"/>
        <v>0</v>
      </c>
      <c r="U74" s="27">
        <f t="shared" si="36"/>
        <v>0</v>
      </c>
      <c r="V74" s="27">
        <f t="shared" si="36"/>
        <v>0</v>
      </c>
      <c r="W74" s="19">
        <f t="shared" si="36"/>
        <v>320</v>
      </c>
      <c r="X74" s="5"/>
      <c r="Y74" s="5"/>
      <c r="Z74" s="5"/>
      <c r="AA74" s="5"/>
    </row>
    <row r="75" spans="1:27" s="24" customFormat="1" outlineLevel="2">
      <c r="A75" s="35" t="s">
        <v>101</v>
      </c>
      <c r="B75" s="37" t="s">
        <v>95</v>
      </c>
      <c r="C75" s="7" t="s">
        <v>96</v>
      </c>
      <c r="D75" s="32" t="s">
        <v>98</v>
      </c>
      <c r="E75" s="38"/>
      <c r="F75" s="27"/>
      <c r="G75" s="27"/>
      <c r="H75" s="27"/>
      <c r="I75" s="27"/>
      <c r="J75" s="27"/>
      <c r="K75" s="27">
        <v>311</v>
      </c>
      <c r="L75" s="27"/>
      <c r="M75" s="38">
        <f>COUNT(E75:L75)</f>
        <v>1</v>
      </c>
      <c r="N75" s="27">
        <f>SUM(M75:M75)</f>
        <v>1</v>
      </c>
      <c r="O75" s="19">
        <f>N75*320</f>
        <v>320</v>
      </c>
      <c r="P75" s="1"/>
      <c r="Q75" s="1"/>
      <c r="R75" s="44"/>
      <c r="S75" s="19">
        <f>O75-SUM(P75:R75)</f>
        <v>320</v>
      </c>
      <c r="T75" s="19"/>
      <c r="U75" s="27"/>
      <c r="V75" s="27"/>
      <c r="W75" s="19">
        <f>O75+SUM(T75:V75)</f>
        <v>320</v>
      </c>
      <c r="X75" s="5"/>
      <c r="Y75" s="5"/>
      <c r="Z75" s="5"/>
      <c r="AA75" s="5"/>
    </row>
    <row r="76" spans="1:27" s="24" customFormat="1" outlineLevel="1">
      <c r="A76" s="49" t="s">
        <v>167</v>
      </c>
      <c r="B76" s="37"/>
      <c r="C76" s="7"/>
      <c r="D76" s="32"/>
      <c r="E76" s="38"/>
      <c r="F76" s="27"/>
      <c r="G76" s="27"/>
      <c r="H76" s="27"/>
      <c r="I76" s="27"/>
      <c r="J76" s="27"/>
      <c r="K76" s="27"/>
      <c r="L76" s="27"/>
      <c r="M76" s="38"/>
      <c r="N76" s="27"/>
      <c r="O76" s="19">
        <f t="shared" ref="O76:W76" si="37">SUBTOTAL(9,O75:O75)</f>
        <v>320</v>
      </c>
      <c r="P76" s="1">
        <f t="shared" si="37"/>
        <v>0</v>
      </c>
      <c r="Q76" s="1">
        <f t="shared" si="37"/>
        <v>0</v>
      </c>
      <c r="R76" s="44">
        <f t="shared" si="37"/>
        <v>0</v>
      </c>
      <c r="S76" s="19">
        <f t="shared" si="37"/>
        <v>320</v>
      </c>
      <c r="T76" s="19">
        <f t="shared" si="37"/>
        <v>0</v>
      </c>
      <c r="U76" s="27">
        <f t="shared" si="37"/>
        <v>0</v>
      </c>
      <c r="V76" s="27">
        <f t="shared" si="37"/>
        <v>0</v>
      </c>
      <c r="W76" s="19">
        <f t="shared" si="37"/>
        <v>320</v>
      </c>
      <c r="X76" s="5"/>
      <c r="Y76" s="5"/>
      <c r="Z76" s="5"/>
      <c r="AA76" s="5"/>
    </row>
    <row r="77" spans="1:27" s="24" customFormat="1" outlineLevel="2">
      <c r="A77" s="35" t="s">
        <v>50</v>
      </c>
      <c r="B77" s="37" t="s">
        <v>43</v>
      </c>
      <c r="C77" s="7" t="s">
        <v>51</v>
      </c>
      <c r="D77" s="32" t="s">
        <v>45</v>
      </c>
      <c r="E77" s="27">
        <v>202</v>
      </c>
      <c r="F77" s="27">
        <v>201</v>
      </c>
      <c r="G77" s="27">
        <v>204</v>
      </c>
      <c r="H77" s="27">
        <v>206</v>
      </c>
      <c r="I77" s="27"/>
      <c r="J77" s="27"/>
      <c r="K77" s="27"/>
      <c r="L77" s="27"/>
      <c r="M77" s="42">
        <v>16</v>
      </c>
      <c r="N77" s="43">
        <f>SUM(M77:M77)</f>
        <v>16</v>
      </c>
      <c r="O77" s="19">
        <f>N77*320</f>
        <v>5120</v>
      </c>
      <c r="P77" s="1">
        <v>700</v>
      </c>
      <c r="Q77" s="1">
        <v>447</v>
      </c>
      <c r="R77" s="44"/>
      <c r="S77" s="19">
        <f>O77-SUM(P77:R77)</f>
        <v>3973</v>
      </c>
      <c r="T77" s="19">
        <v>2484</v>
      </c>
      <c r="U77" s="27">
        <v>1441</v>
      </c>
      <c r="V77" s="27">
        <v>1908</v>
      </c>
      <c r="W77" s="19">
        <f>O77+SUM(T77:V77)</f>
        <v>10953</v>
      </c>
      <c r="X77" s="5"/>
      <c r="Y77" s="5"/>
      <c r="Z77" s="5"/>
      <c r="AA77" s="5"/>
    </row>
    <row r="78" spans="1:27" s="24" customFormat="1" ht="22.8" outlineLevel="2">
      <c r="A78" s="35" t="s">
        <v>50</v>
      </c>
      <c r="B78" s="37" t="s">
        <v>43</v>
      </c>
      <c r="C78" s="7" t="s">
        <v>51</v>
      </c>
      <c r="D78" s="32" t="s">
        <v>46</v>
      </c>
      <c r="E78" s="27">
        <v>210</v>
      </c>
      <c r="F78" s="27">
        <v>109</v>
      </c>
      <c r="G78" s="27">
        <v>109</v>
      </c>
      <c r="H78" s="27"/>
      <c r="I78" s="27">
        <v>110</v>
      </c>
      <c r="J78" s="27">
        <v>110</v>
      </c>
      <c r="K78" s="27">
        <v>113</v>
      </c>
      <c r="L78" s="27"/>
      <c r="M78" s="42">
        <v>30</v>
      </c>
      <c r="N78" s="43">
        <v>30</v>
      </c>
      <c r="O78" s="19">
        <f>N78*320</f>
        <v>9600</v>
      </c>
      <c r="P78" s="1"/>
      <c r="Q78" s="1"/>
      <c r="R78" s="44"/>
      <c r="S78" s="19">
        <f>O78-SUM(P78:R78)</f>
        <v>9600</v>
      </c>
      <c r="T78" s="19"/>
      <c r="U78" s="27"/>
      <c r="V78" s="27"/>
      <c r="W78" s="19">
        <f>O78+SUM(T78:V78)</f>
        <v>9600</v>
      </c>
      <c r="X78" s="5"/>
      <c r="Y78" s="5"/>
      <c r="Z78" s="5"/>
      <c r="AA78" s="5"/>
    </row>
    <row r="79" spans="1:27" s="24" customFormat="1" ht="22.8" outlineLevel="2">
      <c r="A79" s="35" t="s">
        <v>50</v>
      </c>
      <c r="B79" s="37" t="s">
        <v>43</v>
      </c>
      <c r="C79" s="7" t="s">
        <v>51</v>
      </c>
      <c r="D79" s="32" t="s">
        <v>47</v>
      </c>
      <c r="E79" s="27">
        <v>206</v>
      </c>
      <c r="F79" s="27">
        <v>113</v>
      </c>
      <c r="G79" s="27">
        <v>112</v>
      </c>
      <c r="H79" s="27"/>
      <c r="I79" s="27"/>
      <c r="J79" s="27"/>
      <c r="K79" s="27"/>
      <c r="L79" s="27"/>
      <c r="M79" s="42">
        <v>15</v>
      </c>
      <c r="N79" s="43">
        <f>SUM(M79:M79)</f>
        <v>15</v>
      </c>
      <c r="O79" s="19">
        <f>N79*320</f>
        <v>4800</v>
      </c>
      <c r="P79" s="1"/>
      <c r="Q79" s="1"/>
      <c r="R79" s="44"/>
      <c r="S79" s="19">
        <f>O79-SUM(P79:R79)</f>
        <v>4800</v>
      </c>
      <c r="T79" s="19"/>
      <c r="U79" s="27"/>
      <c r="V79" s="27"/>
      <c r="W79" s="19">
        <f>O79+SUM(T79:V79)</f>
        <v>4800</v>
      </c>
      <c r="X79" s="5"/>
      <c r="Y79" s="5"/>
      <c r="Z79" s="5"/>
      <c r="AA79" s="5"/>
    </row>
    <row r="80" spans="1:27" s="24" customFormat="1" outlineLevel="2">
      <c r="A80" s="35" t="s">
        <v>50</v>
      </c>
      <c r="B80" s="37" t="s">
        <v>43</v>
      </c>
      <c r="C80" s="7" t="s">
        <v>51</v>
      </c>
      <c r="D80" s="32" t="s">
        <v>48</v>
      </c>
      <c r="E80" s="27">
        <v>201</v>
      </c>
      <c r="F80" s="27">
        <v>202</v>
      </c>
      <c r="G80" s="27">
        <v>204</v>
      </c>
      <c r="H80" s="27">
        <v>210</v>
      </c>
      <c r="I80" s="27"/>
      <c r="J80" s="27"/>
      <c r="K80" s="27"/>
      <c r="L80" s="27"/>
      <c r="M80" s="42">
        <v>16</v>
      </c>
      <c r="N80" s="43">
        <f>SUM(M80:M80)</f>
        <v>16</v>
      </c>
      <c r="O80" s="19">
        <f>N80*320</f>
        <v>5120</v>
      </c>
      <c r="P80" s="1"/>
      <c r="Q80" s="1"/>
      <c r="R80" s="44"/>
      <c r="S80" s="19">
        <f>O80-SUM(P80:R80)</f>
        <v>5120</v>
      </c>
      <c r="T80" s="19"/>
      <c r="U80" s="27"/>
      <c r="V80" s="27"/>
      <c r="W80" s="19">
        <f>O80+SUM(T80:V80)</f>
        <v>5120</v>
      </c>
      <c r="X80" s="5"/>
      <c r="Y80" s="5"/>
      <c r="Z80" s="5"/>
      <c r="AA80" s="5"/>
    </row>
    <row r="81" spans="1:27" s="24" customFormat="1" outlineLevel="2">
      <c r="A81" s="35" t="s">
        <v>50</v>
      </c>
      <c r="B81" s="37" t="s">
        <v>43</v>
      </c>
      <c r="C81" s="7" t="s">
        <v>51</v>
      </c>
      <c r="D81" s="32" t="s">
        <v>49</v>
      </c>
      <c r="E81" s="27">
        <v>104</v>
      </c>
      <c r="F81" s="27">
        <v>104</v>
      </c>
      <c r="G81" s="27">
        <v>109</v>
      </c>
      <c r="H81" s="27"/>
      <c r="I81" s="27"/>
      <c r="J81" s="27"/>
      <c r="K81" s="27"/>
      <c r="L81" s="27"/>
      <c r="M81" s="42">
        <v>12</v>
      </c>
      <c r="N81" s="43">
        <f>SUM(M81:M81)</f>
        <v>12</v>
      </c>
      <c r="O81" s="19">
        <f>N81*320</f>
        <v>3840</v>
      </c>
      <c r="P81" s="1"/>
      <c r="Q81" s="1"/>
      <c r="R81" s="44"/>
      <c r="S81" s="19">
        <f>O81-SUM(P81:R81)</f>
        <v>3840</v>
      </c>
      <c r="T81" s="19"/>
      <c r="U81" s="27"/>
      <c r="V81" s="27"/>
      <c r="W81" s="19">
        <f>O81+SUM(T81:V81)</f>
        <v>3840</v>
      </c>
      <c r="X81" s="5"/>
      <c r="Y81" s="5"/>
      <c r="Z81" s="5"/>
      <c r="AA81" s="5"/>
    </row>
    <row r="82" spans="1:27" s="24" customFormat="1" outlineLevel="1">
      <c r="A82" s="49" t="s">
        <v>168</v>
      </c>
      <c r="B82" s="37"/>
      <c r="C82" s="7"/>
      <c r="D82" s="32"/>
      <c r="E82" s="27"/>
      <c r="F82" s="27"/>
      <c r="G82" s="27"/>
      <c r="H82" s="27"/>
      <c r="I82" s="27"/>
      <c r="J82" s="27"/>
      <c r="K82" s="27"/>
      <c r="L82" s="27"/>
      <c r="M82" s="42"/>
      <c r="N82" s="43"/>
      <c r="O82" s="19">
        <f t="shared" ref="O82:W82" si="38">SUBTOTAL(9,O77:O81)</f>
        <v>28480</v>
      </c>
      <c r="P82" s="1">
        <f t="shared" si="38"/>
        <v>700</v>
      </c>
      <c r="Q82" s="1">
        <f t="shared" si="38"/>
        <v>447</v>
      </c>
      <c r="R82" s="44">
        <f t="shared" si="38"/>
        <v>0</v>
      </c>
      <c r="S82" s="19">
        <f t="shared" si="38"/>
        <v>27333</v>
      </c>
      <c r="T82" s="19">
        <f t="shared" si="38"/>
        <v>2484</v>
      </c>
      <c r="U82" s="27">
        <f t="shared" si="38"/>
        <v>1441</v>
      </c>
      <c r="V82" s="27">
        <f t="shared" si="38"/>
        <v>1908</v>
      </c>
      <c r="W82" s="19">
        <f t="shared" si="38"/>
        <v>34313</v>
      </c>
      <c r="X82" s="5"/>
      <c r="Y82" s="5"/>
      <c r="Z82" s="5"/>
      <c r="AA82" s="5"/>
    </row>
    <row r="83" spans="1:27" s="24" customFormat="1" outlineLevel="2">
      <c r="A83" s="35" t="s">
        <v>137</v>
      </c>
      <c r="B83" s="36" t="s">
        <v>38</v>
      </c>
      <c r="C83" s="7" t="s">
        <v>55</v>
      </c>
      <c r="D83" s="32" t="s">
        <v>110</v>
      </c>
      <c r="E83" s="27">
        <v>513</v>
      </c>
      <c r="F83" s="27"/>
      <c r="G83" s="27"/>
      <c r="H83" s="46"/>
      <c r="I83" s="27"/>
      <c r="J83" s="27"/>
      <c r="K83" s="27"/>
      <c r="L83" s="27"/>
      <c r="M83" s="42">
        <f>COUNT(E83:L83)</f>
        <v>1</v>
      </c>
      <c r="N83" s="43">
        <f>SUM(M83:M83)</f>
        <v>1</v>
      </c>
      <c r="O83" s="19">
        <f>N83*320</f>
        <v>320</v>
      </c>
      <c r="P83" s="1"/>
      <c r="Q83" s="1"/>
      <c r="R83" s="44"/>
      <c r="S83" s="19">
        <f>O83-SUM(P83:R83)</f>
        <v>320</v>
      </c>
      <c r="T83" s="19"/>
      <c r="U83" s="27"/>
      <c r="V83" s="27"/>
      <c r="W83" s="19">
        <f>O83+SUM(T83:V83)</f>
        <v>320</v>
      </c>
      <c r="X83" s="5"/>
      <c r="Y83" s="5"/>
      <c r="Z83" s="5"/>
      <c r="AA83" s="5"/>
    </row>
    <row r="84" spans="1:27" s="24" customFormat="1" outlineLevel="1">
      <c r="A84" s="49" t="s">
        <v>169</v>
      </c>
      <c r="B84" s="36"/>
      <c r="C84" s="7"/>
      <c r="D84" s="32"/>
      <c r="E84" s="27"/>
      <c r="F84" s="27"/>
      <c r="G84" s="27"/>
      <c r="H84" s="46"/>
      <c r="I84" s="27"/>
      <c r="J84" s="27"/>
      <c r="K84" s="27"/>
      <c r="L84" s="27"/>
      <c r="M84" s="42"/>
      <c r="N84" s="43"/>
      <c r="O84" s="19">
        <f t="shared" ref="O84:W84" si="39">SUBTOTAL(9,O83:O83)</f>
        <v>320</v>
      </c>
      <c r="P84" s="1">
        <f t="shared" si="39"/>
        <v>0</v>
      </c>
      <c r="Q84" s="1">
        <f t="shared" si="39"/>
        <v>0</v>
      </c>
      <c r="R84" s="44">
        <f t="shared" si="39"/>
        <v>0</v>
      </c>
      <c r="S84" s="19">
        <f t="shared" si="39"/>
        <v>320</v>
      </c>
      <c r="T84" s="19">
        <f t="shared" si="39"/>
        <v>0</v>
      </c>
      <c r="U84" s="27">
        <f t="shared" si="39"/>
        <v>0</v>
      </c>
      <c r="V84" s="27">
        <f t="shared" si="39"/>
        <v>0</v>
      </c>
      <c r="W84" s="19">
        <f t="shared" si="39"/>
        <v>320</v>
      </c>
      <c r="X84" s="5"/>
      <c r="Y84" s="5"/>
      <c r="Z84" s="5"/>
      <c r="AA84" s="5"/>
    </row>
    <row r="85" spans="1:27" s="24" customFormat="1" outlineLevel="2">
      <c r="A85" s="35" t="s">
        <v>41</v>
      </c>
      <c r="B85" s="37" t="s">
        <v>38</v>
      </c>
      <c r="C85" s="7" t="s">
        <v>39</v>
      </c>
      <c r="D85" s="32" t="s">
        <v>40</v>
      </c>
      <c r="E85" s="27"/>
      <c r="F85" s="27"/>
      <c r="G85" s="27"/>
      <c r="H85" s="27"/>
      <c r="I85" s="27"/>
      <c r="J85" s="27"/>
      <c r="K85" s="27">
        <v>313</v>
      </c>
      <c r="L85" s="27"/>
      <c r="M85" s="38">
        <f>COUNT(E85:L85)</f>
        <v>1</v>
      </c>
      <c r="N85" s="27">
        <f>SUM(M85:M85)</f>
        <v>1</v>
      </c>
      <c r="O85" s="19">
        <f t="shared" ref="O85:O91" si="40">N85*320</f>
        <v>320</v>
      </c>
      <c r="P85" s="1"/>
      <c r="Q85" s="1"/>
      <c r="R85" s="44"/>
      <c r="S85" s="19">
        <f t="shared" ref="S85:S91" si="41">O85-SUM(P85:R85)</f>
        <v>320</v>
      </c>
      <c r="T85" s="19"/>
      <c r="U85" s="27"/>
      <c r="V85" s="27"/>
      <c r="W85" s="19">
        <f t="shared" ref="W85:W91" si="42">O85+SUM(T85:V85)</f>
        <v>320</v>
      </c>
      <c r="X85" s="5"/>
      <c r="Y85" s="5"/>
      <c r="Z85" s="5"/>
      <c r="AA85" s="5"/>
    </row>
    <row r="86" spans="1:27" s="24" customFormat="1" outlineLevel="2">
      <c r="A86" s="35" t="s">
        <v>41</v>
      </c>
      <c r="B86" s="37" t="s">
        <v>43</v>
      </c>
      <c r="C86" s="7" t="s">
        <v>44</v>
      </c>
      <c r="D86" s="32" t="s">
        <v>45</v>
      </c>
      <c r="E86" s="27">
        <v>308</v>
      </c>
      <c r="F86" s="27">
        <v>308</v>
      </c>
      <c r="G86" s="27">
        <v>312</v>
      </c>
      <c r="H86" s="27">
        <v>312</v>
      </c>
      <c r="I86" s="27">
        <v>309</v>
      </c>
      <c r="J86" s="27">
        <v>309</v>
      </c>
      <c r="K86" s="27"/>
      <c r="L86" s="27"/>
      <c r="M86" s="42">
        <v>24</v>
      </c>
      <c r="N86" s="43">
        <f>SUM(M86:M86)</f>
        <v>24</v>
      </c>
      <c r="O86" s="19">
        <f t="shared" si="40"/>
        <v>7680</v>
      </c>
      <c r="P86" s="1">
        <v>581</v>
      </c>
      <c r="Q86" s="1">
        <v>371</v>
      </c>
      <c r="R86" s="44">
        <v>1584</v>
      </c>
      <c r="S86" s="19">
        <f t="shared" si="41"/>
        <v>5144</v>
      </c>
      <c r="T86" s="19">
        <v>2062</v>
      </c>
      <c r="U86" s="27">
        <v>1196</v>
      </c>
      <c r="V86" s="27">
        <v>1584</v>
      </c>
      <c r="W86" s="19">
        <f t="shared" si="42"/>
        <v>12522</v>
      </c>
      <c r="X86" s="5"/>
      <c r="Y86" s="5"/>
      <c r="Z86" s="5"/>
      <c r="AA86" s="5"/>
    </row>
    <row r="87" spans="1:27" s="24" customFormat="1" ht="22.8" outlineLevel="2">
      <c r="A87" s="35" t="s">
        <v>41</v>
      </c>
      <c r="B87" s="37" t="s">
        <v>43</v>
      </c>
      <c r="C87" s="7" t="s">
        <v>44</v>
      </c>
      <c r="D87" s="32" t="s">
        <v>46</v>
      </c>
      <c r="E87" s="27">
        <v>313</v>
      </c>
      <c r="F87" s="27">
        <v>313</v>
      </c>
      <c r="G87" s="27">
        <v>311</v>
      </c>
      <c r="H87" s="27">
        <v>311</v>
      </c>
      <c r="I87" s="27">
        <v>310</v>
      </c>
      <c r="J87" s="27">
        <v>310</v>
      </c>
      <c r="K87" s="27"/>
      <c r="L87" s="27"/>
      <c r="M87" s="42">
        <v>30</v>
      </c>
      <c r="N87" s="43">
        <f>SUM(M87:M87)</f>
        <v>30</v>
      </c>
      <c r="O87" s="19">
        <f t="shared" si="40"/>
        <v>9600</v>
      </c>
      <c r="P87" s="1"/>
      <c r="Q87" s="1"/>
      <c r="R87" s="44"/>
      <c r="S87" s="19">
        <f t="shared" si="41"/>
        <v>9600</v>
      </c>
      <c r="T87" s="19"/>
      <c r="U87" s="27"/>
      <c r="V87" s="27"/>
      <c r="W87" s="19">
        <f t="shared" si="42"/>
        <v>9600</v>
      </c>
      <c r="X87" s="5"/>
      <c r="Y87" s="5"/>
      <c r="Z87" s="5"/>
      <c r="AA87" s="5"/>
    </row>
    <row r="88" spans="1:27" s="24" customFormat="1" ht="22.8" outlineLevel="2">
      <c r="A88" s="35" t="s">
        <v>41</v>
      </c>
      <c r="B88" s="37" t="s">
        <v>43</v>
      </c>
      <c r="C88" s="7" t="s">
        <v>44</v>
      </c>
      <c r="D88" s="32" t="s">
        <v>47</v>
      </c>
      <c r="E88" s="27"/>
      <c r="F88" s="27"/>
      <c r="G88" s="27">
        <v>314</v>
      </c>
      <c r="H88" s="27">
        <v>314</v>
      </c>
      <c r="I88" s="27"/>
      <c r="J88" s="27"/>
      <c r="K88" s="27"/>
      <c r="L88" s="27"/>
      <c r="M88" s="42">
        <v>10</v>
      </c>
      <c r="N88" s="43">
        <v>10</v>
      </c>
      <c r="O88" s="19">
        <f t="shared" si="40"/>
        <v>3200</v>
      </c>
      <c r="P88" s="1"/>
      <c r="Q88" s="1"/>
      <c r="R88" s="44"/>
      <c r="S88" s="19">
        <f t="shared" si="41"/>
        <v>3200</v>
      </c>
      <c r="T88" s="19"/>
      <c r="U88" s="27"/>
      <c r="V88" s="27"/>
      <c r="W88" s="19">
        <f t="shared" si="42"/>
        <v>3200</v>
      </c>
      <c r="X88" s="5"/>
      <c r="Y88" s="5"/>
      <c r="Z88" s="5"/>
      <c r="AA88" s="5"/>
    </row>
    <row r="89" spans="1:27" s="24" customFormat="1" outlineLevel="2">
      <c r="A89" s="35" t="s">
        <v>41</v>
      </c>
      <c r="B89" s="37" t="s">
        <v>43</v>
      </c>
      <c r="C89" s="7" t="s">
        <v>44</v>
      </c>
      <c r="D89" s="32" t="s">
        <v>48</v>
      </c>
      <c r="E89" s="27"/>
      <c r="F89" s="27">
        <v>312</v>
      </c>
      <c r="G89" s="27">
        <v>309</v>
      </c>
      <c r="H89" s="27"/>
      <c r="I89" s="27">
        <v>308</v>
      </c>
      <c r="J89" s="27">
        <v>311</v>
      </c>
      <c r="K89" s="27">
        <v>310</v>
      </c>
      <c r="L89" s="27"/>
      <c r="M89" s="42">
        <v>20</v>
      </c>
      <c r="N89" s="43">
        <v>20</v>
      </c>
      <c r="O89" s="19">
        <f t="shared" si="40"/>
        <v>6400</v>
      </c>
      <c r="P89" s="1"/>
      <c r="Q89" s="1"/>
      <c r="R89" s="44"/>
      <c r="S89" s="19">
        <f t="shared" si="41"/>
        <v>6400</v>
      </c>
      <c r="T89" s="19"/>
      <c r="U89" s="27"/>
      <c r="V89" s="27"/>
      <c r="W89" s="19">
        <f t="shared" si="42"/>
        <v>6400</v>
      </c>
      <c r="X89" s="5"/>
      <c r="Y89" s="5"/>
      <c r="Z89" s="5"/>
      <c r="AA89" s="5"/>
    </row>
    <row r="90" spans="1:27" s="24" customFormat="1" outlineLevel="2">
      <c r="A90" s="35" t="s">
        <v>41</v>
      </c>
      <c r="B90" s="37" t="s">
        <v>43</v>
      </c>
      <c r="C90" s="7" t="s">
        <v>44</v>
      </c>
      <c r="D90" s="32" t="s">
        <v>49</v>
      </c>
      <c r="E90" s="27"/>
      <c r="F90" s="27"/>
      <c r="G90" s="27">
        <v>313</v>
      </c>
      <c r="H90" s="27"/>
      <c r="I90" s="27"/>
      <c r="J90" s="27"/>
      <c r="K90" s="27"/>
      <c r="L90" s="27"/>
      <c r="M90" s="42">
        <v>4</v>
      </c>
      <c r="N90" s="43">
        <v>4</v>
      </c>
      <c r="O90" s="19">
        <f t="shared" si="40"/>
        <v>1280</v>
      </c>
      <c r="P90" s="1"/>
      <c r="Q90" s="1"/>
      <c r="R90" s="44"/>
      <c r="S90" s="19">
        <f t="shared" si="41"/>
        <v>1280</v>
      </c>
      <c r="T90" s="19"/>
      <c r="U90" s="27"/>
      <c r="V90" s="27"/>
      <c r="W90" s="19">
        <f t="shared" si="42"/>
        <v>1280</v>
      </c>
      <c r="X90" s="5"/>
      <c r="Y90" s="5"/>
      <c r="Z90" s="5"/>
      <c r="AA90" s="5"/>
    </row>
    <row r="91" spans="1:27" s="24" customFormat="1" outlineLevel="2">
      <c r="A91" s="35" t="s">
        <v>41</v>
      </c>
      <c r="B91" s="37" t="s">
        <v>67</v>
      </c>
      <c r="C91" s="7" t="s">
        <v>83</v>
      </c>
      <c r="D91" s="32" t="s">
        <v>71</v>
      </c>
      <c r="E91" s="38">
        <v>605</v>
      </c>
      <c r="F91" s="27">
        <v>605</v>
      </c>
      <c r="G91" s="27"/>
      <c r="H91" s="27"/>
      <c r="I91" s="27"/>
      <c r="J91" s="27"/>
      <c r="K91" s="27"/>
      <c r="L91" s="27"/>
      <c r="M91" s="38">
        <f>COUNT(E91:L91)</f>
        <v>2</v>
      </c>
      <c r="N91" s="27">
        <f>SUM(M91:M91)</f>
        <v>2</v>
      </c>
      <c r="O91" s="19">
        <f t="shared" si="40"/>
        <v>640</v>
      </c>
      <c r="P91" s="1"/>
      <c r="Q91" s="1"/>
      <c r="R91" s="44"/>
      <c r="S91" s="19">
        <f t="shared" si="41"/>
        <v>640</v>
      </c>
      <c r="T91" s="19"/>
      <c r="U91" s="27"/>
      <c r="V91" s="27"/>
      <c r="W91" s="19">
        <f t="shared" si="42"/>
        <v>640</v>
      </c>
      <c r="X91" s="5"/>
      <c r="Y91" s="5"/>
      <c r="Z91" s="5"/>
      <c r="AA91" s="5"/>
    </row>
    <row r="92" spans="1:27" s="24" customFormat="1" outlineLevel="1">
      <c r="A92" s="49" t="s">
        <v>170</v>
      </c>
      <c r="B92" s="37"/>
      <c r="C92" s="7"/>
      <c r="D92" s="32"/>
      <c r="E92" s="38"/>
      <c r="F92" s="27"/>
      <c r="G92" s="27"/>
      <c r="H92" s="27"/>
      <c r="I92" s="27"/>
      <c r="J92" s="27"/>
      <c r="K92" s="27"/>
      <c r="L92" s="27"/>
      <c r="M92" s="38"/>
      <c r="N92" s="27"/>
      <c r="O92" s="19">
        <f t="shared" ref="O92:W92" si="43">SUBTOTAL(9,O85:O91)</f>
        <v>29120</v>
      </c>
      <c r="P92" s="1">
        <f t="shared" si="43"/>
        <v>581</v>
      </c>
      <c r="Q92" s="1">
        <f t="shared" si="43"/>
        <v>371</v>
      </c>
      <c r="R92" s="44">
        <f t="shared" si="43"/>
        <v>1584</v>
      </c>
      <c r="S92" s="19">
        <f t="shared" si="43"/>
        <v>26584</v>
      </c>
      <c r="T92" s="19">
        <f t="shared" si="43"/>
        <v>2062</v>
      </c>
      <c r="U92" s="27">
        <f t="shared" si="43"/>
        <v>1196</v>
      </c>
      <c r="V92" s="27">
        <f t="shared" si="43"/>
        <v>1584</v>
      </c>
      <c r="W92" s="19">
        <f t="shared" si="43"/>
        <v>33962</v>
      </c>
      <c r="X92" s="5"/>
      <c r="Y92" s="5"/>
      <c r="Z92" s="5"/>
      <c r="AA92" s="5"/>
    </row>
    <row r="93" spans="1:27" s="24" customFormat="1" outlineLevel="2">
      <c r="A93" s="35" t="s">
        <v>42</v>
      </c>
      <c r="B93" s="37" t="s">
        <v>38</v>
      </c>
      <c r="C93" s="7" t="s">
        <v>39</v>
      </c>
      <c r="D93" s="32" t="s">
        <v>40</v>
      </c>
      <c r="E93" s="27"/>
      <c r="F93" s="27"/>
      <c r="G93" s="27"/>
      <c r="H93" s="27"/>
      <c r="I93" s="27"/>
      <c r="J93" s="27">
        <v>406</v>
      </c>
      <c r="K93" s="27"/>
      <c r="L93" s="27"/>
      <c r="M93" s="38">
        <f>COUNT(E93:L93)</f>
        <v>1</v>
      </c>
      <c r="N93" s="27">
        <f>SUM(M93:M93)</f>
        <v>1</v>
      </c>
      <c r="O93" s="19">
        <f>N93*320</f>
        <v>320</v>
      </c>
      <c r="P93" s="1"/>
      <c r="Q93" s="1"/>
      <c r="R93" s="44"/>
      <c r="S93" s="19">
        <f>O93-SUM(P93:R93)</f>
        <v>320</v>
      </c>
      <c r="T93" s="19"/>
      <c r="U93" s="27"/>
      <c r="V93" s="27"/>
      <c r="W93" s="19">
        <f>O93+SUM(T93:V93)</f>
        <v>320</v>
      </c>
      <c r="X93" s="5"/>
      <c r="Y93" s="5"/>
      <c r="Z93" s="5"/>
      <c r="AA93" s="5"/>
    </row>
    <row r="94" spans="1:27" s="24" customFormat="1" outlineLevel="1">
      <c r="A94" s="49" t="s">
        <v>171</v>
      </c>
      <c r="B94" s="37"/>
      <c r="C94" s="7"/>
      <c r="D94" s="32"/>
      <c r="E94" s="27"/>
      <c r="F94" s="27"/>
      <c r="G94" s="27"/>
      <c r="H94" s="27"/>
      <c r="I94" s="27"/>
      <c r="J94" s="27"/>
      <c r="K94" s="27"/>
      <c r="L94" s="27"/>
      <c r="M94" s="38"/>
      <c r="N94" s="27"/>
      <c r="O94" s="19">
        <f t="shared" ref="O94:W94" si="44">SUBTOTAL(9,O93:O93)</f>
        <v>320</v>
      </c>
      <c r="P94" s="1">
        <f t="shared" si="44"/>
        <v>0</v>
      </c>
      <c r="Q94" s="1">
        <f t="shared" si="44"/>
        <v>0</v>
      </c>
      <c r="R94" s="44">
        <f t="shared" si="44"/>
        <v>0</v>
      </c>
      <c r="S94" s="19">
        <f t="shared" si="44"/>
        <v>320</v>
      </c>
      <c r="T94" s="19">
        <f t="shared" si="44"/>
        <v>0</v>
      </c>
      <c r="U94" s="27">
        <f t="shared" si="44"/>
        <v>0</v>
      </c>
      <c r="V94" s="27">
        <f t="shared" si="44"/>
        <v>0</v>
      </c>
      <c r="W94" s="19">
        <f t="shared" si="44"/>
        <v>320</v>
      </c>
      <c r="X94" s="5"/>
      <c r="Y94" s="5"/>
      <c r="Z94" s="5"/>
      <c r="AA94" s="5"/>
    </row>
    <row r="95" spans="1:27" s="24" customFormat="1" outlineLevel="2">
      <c r="A95" s="35" t="s">
        <v>144</v>
      </c>
      <c r="B95" s="36" t="s">
        <v>38</v>
      </c>
      <c r="C95" s="7" t="s">
        <v>60</v>
      </c>
      <c r="D95" s="32" t="s">
        <v>121</v>
      </c>
      <c r="E95" s="27"/>
      <c r="F95" s="27"/>
      <c r="G95" s="27">
        <v>506</v>
      </c>
      <c r="H95" s="46"/>
      <c r="I95" s="27"/>
      <c r="J95" s="27"/>
      <c r="K95" s="27"/>
      <c r="L95" s="27"/>
      <c r="M95" s="42">
        <f>COUNT(E95:L95)</f>
        <v>1</v>
      </c>
      <c r="N95" s="43">
        <f>SUM(M95:M95)</f>
        <v>1</v>
      </c>
      <c r="O95" s="19">
        <f>N95*320</f>
        <v>320</v>
      </c>
      <c r="P95" s="1"/>
      <c r="Q95" s="1"/>
      <c r="R95" s="44"/>
      <c r="S95" s="19">
        <f>O95-SUM(P95:R95)</f>
        <v>320</v>
      </c>
      <c r="T95" s="19"/>
      <c r="U95" s="27"/>
      <c r="V95" s="27"/>
      <c r="W95" s="19">
        <f>O95+SUM(T95:V95)</f>
        <v>320</v>
      </c>
      <c r="X95" s="5"/>
      <c r="Y95" s="5"/>
      <c r="Z95" s="5"/>
      <c r="AA95" s="5"/>
    </row>
    <row r="96" spans="1:27" s="24" customFormat="1" outlineLevel="1">
      <c r="A96" s="49" t="s">
        <v>172</v>
      </c>
      <c r="B96" s="36"/>
      <c r="C96" s="7"/>
      <c r="D96" s="32"/>
      <c r="E96" s="27"/>
      <c r="F96" s="27"/>
      <c r="G96" s="27"/>
      <c r="H96" s="46"/>
      <c r="I96" s="27"/>
      <c r="J96" s="27"/>
      <c r="K96" s="27"/>
      <c r="L96" s="27"/>
      <c r="M96" s="42"/>
      <c r="N96" s="43"/>
      <c r="O96" s="19">
        <f t="shared" ref="O96:W96" si="45">SUBTOTAL(9,O95:O95)</f>
        <v>320</v>
      </c>
      <c r="P96" s="1">
        <f t="shared" si="45"/>
        <v>0</v>
      </c>
      <c r="Q96" s="1">
        <f t="shared" si="45"/>
        <v>0</v>
      </c>
      <c r="R96" s="44">
        <f t="shared" si="45"/>
        <v>0</v>
      </c>
      <c r="S96" s="19">
        <f t="shared" si="45"/>
        <v>320</v>
      </c>
      <c r="T96" s="19">
        <f t="shared" si="45"/>
        <v>0</v>
      </c>
      <c r="U96" s="27">
        <f t="shared" si="45"/>
        <v>0</v>
      </c>
      <c r="V96" s="27">
        <f t="shared" si="45"/>
        <v>0</v>
      </c>
      <c r="W96" s="19">
        <f t="shared" si="45"/>
        <v>320</v>
      </c>
      <c r="X96" s="5"/>
      <c r="Y96" s="5"/>
      <c r="Z96" s="5"/>
      <c r="AA96" s="5"/>
    </row>
    <row r="97" spans="1:27" s="24" customFormat="1" outlineLevel="2">
      <c r="A97" s="35" t="s">
        <v>99</v>
      </c>
      <c r="B97" s="37" t="s">
        <v>95</v>
      </c>
      <c r="C97" s="7" t="s">
        <v>96</v>
      </c>
      <c r="D97" s="32" t="s">
        <v>98</v>
      </c>
      <c r="E97" s="38"/>
      <c r="F97" s="27"/>
      <c r="G97" s="27"/>
      <c r="H97" s="27"/>
      <c r="I97" s="27">
        <v>314</v>
      </c>
      <c r="J97" s="27"/>
      <c r="K97" s="27"/>
      <c r="L97" s="27"/>
      <c r="M97" s="38">
        <f>COUNT(E97:L97)</f>
        <v>1</v>
      </c>
      <c r="N97" s="27">
        <f>SUM(M97:M97)</f>
        <v>1</v>
      </c>
      <c r="O97" s="19">
        <f>N97*320</f>
        <v>320</v>
      </c>
      <c r="P97" s="1"/>
      <c r="Q97" s="1"/>
      <c r="R97" s="44"/>
      <c r="S97" s="19">
        <f>O97-SUM(P97:R97)</f>
        <v>320</v>
      </c>
      <c r="T97" s="19"/>
      <c r="U97" s="27"/>
      <c r="V97" s="27"/>
      <c r="W97" s="19">
        <f>O97+SUM(T97:V97)</f>
        <v>320</v>
      </c>
      <c r="X97" s="5"/>
      <c r="Y97" s="5"/>
      <c r="Z97" s="5"/>
      <c r="AA97" s="5"/>
    </row>
    <row r="98" spans="1:27" s="24" customFormat="1" outlineLevel="2">
      <c r="A98" s="35" t="s">
        <v>99</v>
      </c>
      <c r="B98" s="37" t="s">
        <v>38</v>
      </c>
      <c r="C98" s="7" t="s">
        <v>118</v>
      </c>
      <c r="D98" s="32" t="s">
        <v>87</v>
      </c>
      <c r="E98" s="38">
        <v>314</v>
      </c>
      <c r="F98" s="27"/>
      <c r="G98" s="27"/>
      <c r="H98" s="27"/>
      <c r="I98" s="27"/>
      <c r="J98" s="27"/>
      <c r="K98" s="27"/>
      <c r="L98" s="27"/>
      <c r="M98" s="38">
        <f>COUNT(E98:L98)</f>
        <v>1</v>
      </c>
      <c r="N98" s="27">
        <f>SUM(M98:M98)</f>
        <v>1</v>
      </c>
      <c r="O98" s="19">
        <f>N98*320</f>
        <v>320</v>
      </c>
      <c r="P98" s="1"/>
      <c r="Q98" s="1"/>
      <c r="R98" s="44"/>
      <c r="S98" s="19">
        <f>O98-SUM(P98:R98)</f>
        <v>320</v>
      </c>
      <c r="T98" s="19"/>
      <c r="U98" s="27"/>
      <c r="V98" s="27"/>
      <c r="W98" s="19">
        <f>O98+SUM(T98:V98)</f>
        <v>320</v>
      </c>
      <c r="X98" s="5"/>
      <c r="Y98" s="5"/>
      <c r="Z98" s="5"/>
      <c r="AA98" s="5"/>
    </row>
    <row r="99" spans="1:27" s="24" customFormat="1" outlineLevel="1">
      <c r="A99" s="49" t="s">
        <v>173</v>
      </c>
      <c r="B99" s="37"/>
      <c r="C99" s="7"/>
      <c r="D99" s="32"/>
      <c r="E99" s="38"/>
      <c r="F99" s="27"/>
      <c r="G99" s="27"/>
      <c r="H99" s="27"/>
      <c r="I99" s="27"/>
      <c r="J99" s="27"/>
      <c r="K99" s="27"/>
      <c r="L99" s="27"/>
      <c r="M99" s="38"/>
      <c r="N99" s="27"/>
      <c r="O99" s="19">
        <f t="shared" ref="O99:W99" si="46">SUBTOTAL(9,O97:O98)</f>
        <v>640</v>
      </c>
      <c r="P99" s="1">
        <f t="shared" si="46"/>
        <v>0</v>
      </c>
      <c r="Q99" s="1">
        <f t="shared" si="46"/>
        <v>0</v>
      </c>
      <c r="R99" s="44">
        <f t="shared" si="46"/>
        <v>0</v>
      </c>
      <c r="S99" s="19">
        <f t="shared" si="46"/>
        <v>640</v>
      </c>
      <c r="T99" s="19">
        <f t="shared" si="46"/>
        <v>0</v>
      </c>
      <c r="U99" s="27">
        <f t="shared" si="46"/>
        <v>0</v>
      </c>
      <c r="V99" s="27">
        <f t="shared" si="46"/>
        <v>0</v>
      </c>
      <c r="W99" s="19">
        <f t="shared" si="46"/>
        <v>640</v>
      </c>
      <c r="X99" s="5"/>
      <c r="Y99" s="5"/>
      <c r="Z99" s="5"/>
      <c r="AA99" s="5"/>
    </row>
    <row r="100" spans="1:27" s="24" customFormat="1" outlineLevel="2">
      <c r="A100" s="35" t="s">
        <v>140</v>
      </c>
      <c r="B100" s="36" t="s">
        <v>38</v>
      </c>
      <c r="C100" s="7" t="s">
        <v>55</v>
      </c>
      <c r="D100" s="32" t="s">
        <v>110</v>
      </c>
      <c r="E100" s="27"/>
      <c r="F100" s="27"/>
      <c r="G100" s="27"/>
      <c r="H100" s="46"/>
      <c r="I100" s="27"/>
      <c r="J100" s="27"/>
      <c r="K100" s="27">
        <v>514</v>
      </c>
      <c r="L100" s="27"/>
      <c r="M100" s="42">
        <f>COUNT(E100:L100)</f>
        <v>1</v>
      </c>
      <c r="N100" s="43">
        <f>SUM(M100:M100)</f>
        <v>1</v>
      </c>
      <c r="O100" s="19">
        <f>N100*320</f>
        <v>320</v>
      </c>
      <c r="P100" s="1"/>
      <c r="Q100" s="1"/>
      <c r="R100" s="44"/>
      <c r="S100" s="19">
        <f>O100-SUM(P100:R100)</f>
        <v>320</v>
      </c>
      <c r="T100" s="19"/>
      <c r="U100" s="27"/>
      <c r="V100" s="27"/>
      <c r="W100" s="19">
        <f>O100+SUM(T100:V100)</f>
        <v>320</v>
      </c>
      <c r="X100" s="5"/>
      <c r="Y100" s="5"/>
      <c r="Z100" s="5"/>
      <c r="AA100" s="5"/>
    </row>
    <row r="101" spans="1:27" s="24" customFormat="1" outlineLevel="1">
      <c r="A101" s="49" t="s">
        <v>174</v>
      </c>
      <c r="B101" s="36"/>
      <c r="C101" s="7"/>
      <c r="D101" s="32"/>
      <c r="E101" s="27"/>
      <c r="F101" s="27"/>
      <c r="G101" s="27"/>
      <c r="H101" s="46"/>
      <c r="I101" s="27"/>
      <c r="J101" s="27"/>
      <c r="K101" s="27"/>
      <c r="L101" s="27"/>
      <c r="M101" s="42"/>
      <c r="N101" s="43"/>
      <c r="O101" s="19">
        <f t="shared" ref="O101:W101" si="47">SUBTOTAL(9,O100:O100)</f>
        <v>320</v>
      </c>
      <c r="P101" s="1">
        <f t="shared" si="47"/>
        <v>0</v>
      </c>
      <c r="Q101" s="1">
        <f t="shared" si="47"/>
        <v>0</v>
      </c>
      <c r="R101" s="44">
        <f t="shared" si="47"/>
        <v>0</v>
      </c>
      <c r="S101" s="19">
        <f t="shared" si="47"/>
        <v>320</v>
      </c>
      <c r="T101" s="19">
        <f t="shared" si="47"/>
        <v>0</v>
      </c>
      <c r="U101" s="27">
        <f t="shared" si="47"/>
        <v>0</v>
      </c>
      <c r="V101" s="27">
        <f t="shared" si="47"/>
        <v>0</v>
      </c>
      <c r="W101" s="19">
        <f t="shared" si="47"/>
        <v>320</v>
      </c>
      <c r="X101" s="5"/>
      <c r="Y101" s="5"/>
      <c r="Z101" s="5"/>
      <c r="AA101" s="5"/>
    </row>
    <row r="102" spans="1:27" s="24" customFormat="1" outlineLevel="2">
      <c r="A102" s="35" t="s">
        <v>88</v>
      </c>
      <c r="B102" s="37" t="s">
        <v>38</v>
      </c>
      <c r="C102" s="7" t="s">
        <v>86</v>
      </c>
      <c r="D102" s="32" t="s">
        <v>87</v>
      </c>
      <c r="E102" s="38">
        <v>102</v>
      </c>
      <c r="F102" s="27"/>
      <c r="G102" s="27"/>
      <c r="H102" s="27"/>
      <c r="I102" s="27"/>
      <c r="J102" s="27"/>
      <c r="K102" s="27"/>
      <c r="L102" s="27"/>
      <c r="M102" s="38">
        <f>COUNT(E102:L102)</f>
        <v>1</v>
      </c>
      <c r="N102" s="27">
        <f>SUM(M102:M102)</f>
        <v>1</v>
      </c>
      <c r="O102" s="19">
        <f>N102*320</f>
        <v>320</v>
      </c>
      <c r="P102" s="1"/>
      <c r="Q102" s="1"/>
      <c r="R102" s="44"/>
      <c r="S102" s="19">
        <f>O102-SUM(P102:R102)</f>
        <v>320</v>
      </c>
      <c r="T102" s="19"/>
      <c r="U102" s="27"/>
      <c r="V102" s="27"/>
      <c r="W102" s="19">
        <f>O102+SUM(T102:V102)</f>
        <v>320</v>
      </c>
      <c r="X102" s="5"/>
      <c r="Y102" s="5"/>
      <c r="Z102" s="5"/>
      <c r="AA102" s="5"/>
    </row>
    <row r="103" spans="1:27" s="24" customFormat="1" outlineLevel="1">
      <c r="A103" s="49" t="s">
        <v>175</v>
      </c>
      <c r="B103" s="37"/>
      <c r="C103" s="7"/>
      <c r="D103" s="32"/>
      <c r="E103" s="38"/>
      <c r="F103" s="27"/>
      <c r="G103" s="27"/>
      <c r="H103" s="27"/>
      <c r="I103" s="27"/>
      <c r="J103" s="27"/>
      <c r="K103" s="27"/>
      <c r="L103" s="27"/>
      <c r="M103" s="38"/>
      <c r="N103" s="27"/>
      <c r="O103" s="19">
        <f t="shared" ref="O103:W103" si="48">SUBTOTAL(9,O102:O102)</f>
        <v>320</v>
      </c>
      <c r="P103" s="1">
        <f t="shared" si="48"/>
        <v>0</v>
      </c>
      <c r="Q103" s="1">
        <f t="shared" si="48"/>
        <v>0</v>
      </c>
      <c r="R103" s="44">
        <f t="shared" si="48"/>
        <v>0</v>
      </c>
      <c r="S103" s="19">
        <f t="shared" si="48"/>
        <v>320</v>
      </c>
      <c r="T103" s="19">
        <f t="shared" si="48"/>
        <v>0</v>
      </c>
      <c r="U103" s="27">
        <f t="shared" si="48"/>
        <v>0</v>
      </c>
      <c r="V103" s="27">
        <f t="shared" si="48"/>
        <v>0</v>
      </c>
      <c r="W103" s="19">
        <f t="shared" si="48"/>
        <v>320</v>
      </c>
      <c r="X103" s="5"/>
      <c r="Y103" s="5"/>
      <c r="Z103" s="5"/>
      <c r="AA103" s="5"/>
    </row>
    <row r="104" spans="1:27" s="24" customFormat="1" outlineLevel="2">
      <c r="A104" s="35" t="s">
        <v>104</v>
      </c>
      <c r="B104" s="37" t="s">
        <v>95</v>
      </c>
      <c r="C104" s="7" t="s">
        <v>96</v>
      </c>
      <c r="D104" s="32" t="s">
        <v>40</v>
      </c>
      <c r="E104" s="38"/>
      <c r="F104" s="27"/>
      <c r="G104" s="27">
        <v>309</v>
      </c>
      <c r="H104" s="27"/>
      <c r="I104" s="27"/>
      <c r="J104" s="27"/>
      <c r="K104" s="27"/>
      <c r="L104" s="27"/>
      <c r="M104" s="38">
        <f>COUNT(E104:L104)</f>
        <v>1</v>
      </c>
      <c r="N104" s="27">
        <f>SUM(M104:M104)</f>
        <v>1</v>
      </c>
      <c r="O104" s="19">
        <f>N104*320</f>
        <v>320</v>
      </c>
      <c r="P104" s="1"/>
      <c r="Q104" s="1"/>
      <c r="R104" s="44"/>
      <c r="S104" s="19">
        <f>O104-SUM(P104:R104)</f>
        <v>320</v>
      </c>
      <c r="T104" s="19"/>
      <c r="U104" s="27"/>
      <c r="V104" s="27"/>
      <c r="W104" s="19">
        <f>O104+SUM(T104:V104)</f>
        <v>320</v>
      </c>
      <c r="X104" s="5"/>
      <c r="Y104" s="5"/>
      <c r="Z104" s="5"/>
      <c r="AA104" s="5"/>
    </row>
    <row r="105" spans="1:27" s="24" customFormat="1" outlineLevel="1">
      <c r="A105" s="49" t="s">
        <v>176</v>
      </c>
      <c r="B105" s="37"/>
      <c r="C105" s="7"/>
      <c r="D105" s="32"/>
      <c r="E105" s="38"/>
      <c r="F105" s="27"/>
      <c r="G105" s="27"/>
      <c r="H105" s="27"/>
      <c r="I105" s="27"/>
      <c r="J105" s="27"/>
      <c r="K105" s="27"/>
      <c r="L105" s="27"/>
      <c r="M105" s="38"/>
      <c r="N105" s="27"/>
      <c r="O105" s="19">
        <f t="shared" ref="O105:W105" si="49">SUBTOTAL(9,O104:O104)</f>
        <v>320</v>
      </c>
      <c r="P105" s="1">
        <f t="shared" si="49"/>
        <v>0</v>
      </c>
      <c r="Q105" s="1">
        <f t="shared" si="49"/>
        <v>0</v>
      </c>
      <c r="R105" s="44">
        <f t="shared" si="49"/>
        <v>0</v>
      </c>
      <c r="S105" s="19">
        <f t="shared" si="49"/>
        <v>320</v>
      </c>
      <c r="T105" s="19">
        <f t="shared" si="49"/>
        <v>0</v>
      </c>
      <c r="U105" s="27">
        <f t="shared" si="49"/>
        <v>0</v>
      </c>
      <c r="V105" s="27">
        <f t="shared" si="49"/>
        <v>0</v>
      </c>
      <c r="W105" s="19">
        <f t="shared" si="49"/>
        <v>320</v>
      </c>
      <c r="X105" s="5"/>
      <c r="Y105" s="5"/>
      <c r="Z105" s="5"/>
      <c r="AA105" s="5"/>
    </row>
    <row r="106" spans="1:27" s="24" customFormat="1" outlineLevel="2">
      <c r="A106" s="35" t="s">
        <v>57</v>
      </c>
      <c r="B106" s="37" t="s">
        <v>43</v>
      </c>
      <c r="C106" s="7" t="s">
        <v>53</v>
      </c>
      <c r="D106" s="32" t="s">
        <v>56</v>
      </c>
      <c r="E106" s="27"/>
      <c r="F106" s="27">
        <v>609</v>
      </c>
      <c r="G106" s="27"/>
      <c r="H106" s="27"/>
      <c r="I106" s="27"/>
      <c r="J106" s="27"/>
      <c r="K106" s="27"/>
      <c r="L106" s="27"/>
      <c r="M106" s="38">
        <f>COUNT(E106:L106)</f>
        <v>1</v>
      </c>
      <c r="N106" s="27">
        <f>SUM(M106:M106)</f>
        <v>1</v>
      </c>
      <c r="O106" s="19">
        <f>N106*320</f>
        <v>320</v>
      </c>
      <c r="P106" s="1"/>
      <c r="Q106" s="1"/>
      <c r="R106" s="44"/>
      <c r="S106" s="19">
        <f>O106-SUM(P106:R106)</f>
        <v>320</v>
      </c>
      <c r="T106" s="19"/>
      <c r="U106" s="27"/>
      <c r="V106" s="27"/>
      <c r="W106" s="19">
        <f>O106+SUM(T106:V106)</f>
        <v>320</v>
      </c>
      <c r="X106" s="5"/>
      <c r="Y106" s="5"/>
      <c r="Z106" s="5"/>
      <c r="AA106" s="5"/>
    </row>
    <row r="107" spans="1:27" s="24" customFormat="1" outlineLevel="2">
      <c r="A107" s="35" t="s">
        <v>57</v>
      </c>
      <c r="B107" s="37" t="s">
        <v>43</v>
      </c>
      <c r="C107" s="7" t="s">
        <v>53</v>
      </c>
      <c r="D107" s="32" t="s">
        <v>24</v>
      </c>
      <c r="E107" s="45"/>
      <c r="F107" s="46"/>
      <c r="G107" s="46"/>
      <c r="H107" s="46"/>
      <c r="I107" s="27">
        <v>609</v>
      </c>
      <c r="J107" s="27"/>
      <c r="K107" s="27"/>
      <c r="L107" s="27"/>
      <c r="M107" s="38">
        <f>COUNT(E107:L107)</f>
        <v>1</v>
      </c>
      <c r="N107" s="27">
        <f>SUM(M107:M107)</f>
        <v>1</v>
      </c>
      <c r="O107" s="19">
        <f>N107*320</f>
        <v>320</v>
      </c>
      <c r="P107" s="1"/>
      <c r="Q107" s="1"/>
      <c r="R107" s="44"/>
      <c r="S107" s="19">
        <f>O107-SUM(P107:R107)</f>
        <v>320</v>
      </c>
      <c r="T107" s="19"/>
      <c r="U107" s="27"/>
      <c r="V107" s="27"/>
      <c r="W107" s="19">
        <f>O107+SUM(T107:V107)</f>
        <v>320</v>
      </c>
      <c r="X107" s="5"/>
      <c r="Y107" s="5"/>
      <c r="Z107" s="5"/>
      <c r="AA107" s="5"/>
    </row>
    <row r="108" spans="1:27" s="24" customFormat="1" outlineLevel="1">
      <c r="A108" s="49" t="s">
        <v>177</v>
      </c>
      <c r="B108" s="37"/>
      <c r="C108" s="7"/>
      <c r="D108" s="32"/>
      <c r="E108" s="45"/>
      <c r="F108" s="46"/>
      <c r="G108" s="46"/>
      <c r="H108" s="46"/>
      <c r="I108" s="27"/>
      <c r="J108" s="27"/>
      <c r="K108" s="27"/>
      <c r="L108" s="27"/>
      <c r="M108" s="38"/>
      <c r="N108" s="27"/>
      <c r="O108" s="19">
        <f t="shared" ref="O108:W108" si="50">SUBTOTAL(9,O106:O107)</f>
        <v>640</v>
      </c>
      <c r="P108" s="1">
        <f t="shared" si="50"/>
        <v>0</v>
      </c>
      <c r="Q108" s="1">
        <f t="shared" si="50"/>
        <v>0</v>
      </c>
      <c r="R108" s="44">
        <f t="shared" si="50"/>
        <v>0</v>
      </c>
      <c r="S108" s="19">
        <f t="shared" si="50"/>
        <v>640</v>
      </c>
      <c r="T108" s="19">
        <f t="shared" si="50"/>
        <v>0</v>
      </c>
      <c r="U108" s="27">
        <f t="shared" si="50"/>
        <v>0</v>
      </c>
      <c r="V108" s="27">
        <f t="shared" si="50"/>
        <v>0</v>
      </c>
      <c r="W108" s="19">
        <f t="shared" si="50"/>
        <v>640</v>
      </c>
      <c r="X108" s="5"/>
      <c r="Y108" s="5"/>
      <c r="Z108" s="5"/>
      <c r="AA108" s="5"/>
    </row>
    <row r="109" spans="1:27" s="24" customFormat="1" outlineLevel="2">
      <c r="A109" s="35" t="s">
        <v>62</v>
      </c>
      <c r="B109" s="37" t="s">
        <v>38</v>
      </c>
      <c r="C109" s="7" t="s">
        <v>63</v>
      </c>
      <c r="D109" s="32" t="s">
        <v>24</v>
      </c>
      <c r="E109" s="38">
        <v>410</v>
      </c>
      <c r="F109" s="27"/>
      <c r="G109" s="27"/>
      <c r="H109" s="27"/>
      <c r="I109" s="27"/>
      <c r="J109" s="27"/>
      <c r="K109" s="27"/>
      <c r="L109" s="27"/>
      <c r="M109" s="38">
        <f>COUNT(E109:L109)</f>
        <v>1</v>
      </c>
      <c r="N109" s="27">
        <f>SUM(M109:M109)</f>
        <v>1</v>
      </c>
      <c r="O109" s="19">
        <f>N109*320</f>
        <v>320</v>
      </c>
      <c r="P109" s="1"/>
      <c r="Q109" s="1"/>
      <c r="R109" s="44"/>
      <c r="S109" s="19">
        <f>O109-SUM(P109:R109)</f>
        <v>320</v>
      </c>
      <c r="T109" s="19"/>
      <c r="U109" s="27"/>
      <c r="V109" s="27"/>
      <c r="W109" s="19">
        <f>O109+SUM(T109:V109)</f>
        <v>320</v>
      </c>
      <c r="X109" s="5"/>
      <c r="Y109" s="5"/>
      <c r="Z109" s="5"/>
      <c r="AA109" s="5"/>
    </row>
    <row r="110" spans="1:27" s="24" customFormat="1" outlineLevel="2">
      <c r="A110" s="35" t="s">
        <v>62</v>
      </c>
      <c r="B110" s="36" t="s">
        <v>38</v>
      </c>
      <c r="C110" s="7" t="s">
        <v>63</v>
      </c>
      <c r="D110" s="32" t="s">
        <v>110</v>
      </c>
      <c r="E110" s="27">
        <v>410</v>
      </c>
      <c r="F110" s="27"/>
      <c r="G110" s="27"/>
      <c r="H110" s="46"/>
      <c r="I110" s="27"/>
      <c r="J110" s="27"/>
      <c r="K110" s="27"/>
      <c r="L110" s="27"/>
      <c r="M110" s="42">
        <f>COUNT(E110:L110)</f>
        <v>1</v>
      </c>
      <c r="N110" s="43">
        <f>SUM(M110:M110)</f>
        <v>1</v>
      </c>
      <c r="O110" s="19">
        <f>N110*320</f>
        <v>320</v>
      </c>
      <c r="P110" s="1"/>
      <c r="Q110" s="1"/>
      <c r="R110" s="44"/>
      <c r="S110" s="19">
        <f>O110-SUM(P110:R110)</f>
        <v>320</v>
      </c>
      <c r="T110" s="19"/>
      <c r="U110" s="27"/>
      <c r="V110" s="27"/>
      <c r="W110" s="19">
        <f>O110+SUM(T110:V110)</f>
        <v>320</v>
      </c>
      <c r="X110" s="5"/>
      <c r="Y110" s="5"/>
      <c r="Z110" s="5"/>
      <c r="AA110" s="5"/>
    </row>
    <row r="111" spans="1:27" s="24" customFormat="1" outlineLevel="2">
      <c r="A111" s="35" t="s">
        <v>62</v>
      </c>
      <c r="B111" s="36" t="s">
        <v>38</v>
      </c>
      <c r="C111" s="7" t="s">
        <v>63</v>
      </c>
      <c r="D111" s="32" t="s">
        <v>90</v>
      </c>
      <c r="E111" s="27">
        <v>410</v>
      </c>
      <c r="F111" s="27"/>
      <c r="G111" s="27"/>
      <c r="H111" s="46"/>
      <c r="I111" s="27"/>
      <c r="J111" s="27"/>
      <c r="K111" s="27"/>
      <c r="L111" s="27"/>
      <c r="M111" s="42">
        <f>COUNT(E111:L111)</f>
        <v>1</v>
      </c>
      <c r="N111" s="43">
        <f>SUM(M111:M111)</f>
        <v>1</v>
      </c>
      <c r="O111" s="19">
        <f>N111*320</f>
        <v>320</v>
      </c>
      <c r="P111" s="1"/>
      <c r="Q111" s="1"/>
      <c r="R111" s="44"/>
      <c r="S111" s="19">
        <f>O111-SUM(P111:R111)</f>
        <v>320</v>
      </c>
      <c r="T111" s="19"/>
      <c r="U111" s="27"/>
      <c r="V111" s="27"/>
      <c r="W111" s="19">
        <f>O111+SUM(T111:V111)</f>
        <v>320</v>
      </c>
      <c r="X111" s="5"/>
      <c r="Y111" s="5"/>
      <c r="Z111" s="5"/>
      <c r="AA111" s="5"/>
    </row>
    <row r="112" spans="1:27" s="24" customFormat="1" outlineLevel="1">
      <c r="A112" s="49" t="s">
        <v>178</v>
      </c>
      <c r="B112" s="36"/>
      <c r="C112" s="7"/>
      <c r="D112" s="32"/>
      <c r="E112" s="27"/>
      <c r="F112" s="27"/>
      <c r="G112" s="27"/>
      <c r="H112" s="46"/>
      <c r="I112" s="27"/>
      <c r="J112" s="27"/>
      <c r="K112" s="27"/>
      <c r="L112" s="27"/>
      <c r="M112" s="42"/>
      <c r="N112" s="43"/>
      <c r="O112" s="19">
        <f t="shared" ref="O112:W112" si="51">SUBTOTAL(9,O109:O111)</f>
        <v>960</v>
      </c>
      <c r="P112" s="1">
        <f t="shared" si="51"/>
        <v>0</v>
      </c>
      <c r="Q112" s="1">
        <f t="shared" si="51"/>
        <v>0</v>
      </c>
      <c r="R112" s="44">
        <f t="shared" si="51"/>
        <v>0</v>
      </c>
      <c r="S112" s="19">
        <f t="shared" si="51"/>
        <v>960</v>
      </c>
      <c r="T112" s="19">
        <f t="shared" si="51"/>
        <v>0</v>
      </c>
      <c r="U112" s="27">
        <f t="shared" si="51"/>
        <v>0</v>
      </c>
      <c r="V112" s="27">
        <f t="shared" si="51"/>
        <v>0</v>
      </c>
      <c r="W112" s="19">
        <f t="shared" si="51"/>
        <v>960</v>
      </c>
      <c r="X112" s="5"/>
      <c r="Y112" s="5"/>
      <c r="Z112" s="5"/>
      <c r="AA112" s="5"/>
    </row>
    <row r="113" spans="1:27" s="24" customFormat="1" outlineLevel="2">
      <c r="A113" s="35" t="s">
        <v>112</v>
      </c>
      <c r="B113" s="37" t="s">
        <v>38</v>
      </c>
      <c r="C113" s="7" t="s">
        <v>81</v>
      </c>
      <c r="D113" s="32" t="s">
        <v>111</v>
      </c>
      <c r="E113" s="38"/>
      <c r="F113" s="27"/>
      <c r="G113" s="27"/>
      <c r="H113" s="27"/>
      <c r="I113" s="27">
        <v>511</v>
      </c>
      <c r="J113" s="27"/>
      <c r="K113" s="27"/>
      <c r="L113" s="27"/>
      <c r="M113" s="38">
        <f>COUNT(E113:L113)</f>
        <v>1</v>
      </c>
      <c r="N113" s="27">
        <f>SUM(M113:M113)</f>
        <v>1</v>
      </c>
      <c r="O113" s="19">
        <f>N113*320</f>
        <v>320</v>
      </c>
      <c r="P113" s="1"/>
      <c r="Q113" s="1"/>
      <c r="R113" s="44"/>
      <c r="S113" s="19">
        <f>O113-SUM(P113:R113)</f>
        <v>320</v>
      </c>
      <c r="T113" s="19"/>
      <c r="U113" s="27"/>
      <c r="V113" s="27"/>
      <c r="W113" s="19">
        <f>O113+SUM(T113:V113)</f>
        <v>320</v>
      </c>
      <c r="X113" s="5"/>
      <c r="Y113" s="5"/>
      <c r="Z113" s="5"/>
      <c r="AA113" s="5"/>
    </row>
    <row r="114" spans="1:27" s="24" customFormat="1" outlineLevel="2">
      <c r="A114" s="35" t="s">
        <v>112</v>
      </c>
      <c r="B114" s="37" t="s">
        <v>38</v>
      </c>
      <c r="C114" s="7" t="s">
        <v>81</v>
      </c>
      <c r="D114" s="32" t="s">
        <v>87</v>
      </c>
      <c r="E114" s="38"/>
      <c r="F114" s="27"/>
      <c r="G114" s="27"/>
      <c r="H114" s="27"/>
      <c r="I114" s="27">
        <v>511</v>
      </c>
      <c r="J114" s="27"/>
      <c r="K114" s="27"/>
      <c r="L114" s="27"/>
      <c r="M114" s="38">
        <f>COUNT(E114:L114)</f>
        <v>1</v>
      </c>
      <c r="N114" s="27">
        <f>SUM(M114:M114)</f>
        <v>1</v>
      </c>
      <c r="O114" s="19">
        <f>N114*320</f>
        <v>320</v>
      </c>
      <c r="P114" s="1"/>
      <c r="Q114" s="1"/>
      <c r="R114" s="44"/>
      <c r="S114" s="19">
        <f>O114-SUM(P114:R114)</f>
        <v>320</v>
      </c>
      <c r="T114" s="19"/>
      <c r="U114" s="27"/>
      <c r="V114" s="27"/>
      <c r="W114" s="19">
        <f>O114+SUM(T114:V114)</f>
        <v>320</v>
      </c>
      <c r="X114" s="5"/>
      <c r="Y114" s="5"/>
      <c r="Z114" s="5"/>
      <c r="AA114" s="5"/>
    </row>
    <row r="115" spans="1:27" s="24" customFormat="1" outlineLevel="1">
      <c r="A115" s="49" t="s">
        <v>179</v>
      </c>
      <c r="B115" s="37"/>
      <c r="C115" s="7"/>
      <c r="D115" s="32"/>
      <c r="E115" s="38"/>
      <c r="F115" s="27"/>
      <c r="G115" s="27"/>
      <c r="H115" s="27"/>
      <c r="I115" s="27"/>
      <c r="J115" s="27"/>
      <c r="K115" s="27"/>
      <c r="L115" s="27"/>
      <c r="M115" s="38"/>
      <c r="N115" s="27"/>
      <c r="O115" s="19">
        <f t="shared" ref="O115:W115" si="52">SUBTOTAL(9,O113:O114)</f>
        <v>640</v>
      </c>
      <c r="P115" s="1">
        <f t="shared" si="52"/>
        <v>0</v>
      </c>
      <c r="Q115" s="1">
        <f t="shared" si="52"/>
        <v>0</v>
      </c>
      <c r="R115" s="44">
        <f t="shared" si="52"/>
        <v>0</v>
      </c>
      <c r="S115" s="19">
        <f t="shared" si="52"/>
        <v>640</v>
      </c>
      <c r="T115" s="19">
        <f t="shared" si="52"/>
        <v>0</v>
      </c>
      <c r="U115" s="27">
        <f t="shared" si="52"/>
        <v>0</v>
      </c>
      <c r="V115" s="27">
        <f t="shared" si="52"/>
        <v>0</v>
      </c>
      <c r="W115" s="19">
        <f t="shared" si="52"/>
        <v>640</v>
      </c>
      <c r="X115" s="5"/>
      <c r="Y115" s="5"/>
      <c r="Z115" s="5"/>
      <c r="AA115" s="5"/>
    </row>
    <row r="116" spans="1:27" s="24" customFormat="1" outlineLevel="2">
      <c r="A116" s="35" t="s">
        <v>52</v>
      </c>
      <c r="B116" s="37" t="s">
        <v>43</v>
      </c>
      <c r="C116" s="7" t="s">
        <v>53</v>
      </c>
      <c r="D116" s="32" t="s">
        <v>54</v>
      </c>
      <c r="E116" s="27"/>
      <c r="F116" s="27"/>
      <c r="G116" s="27"/>
      <c r="H116" s="27"/>
      <c r="I116" s="27"/>
      <c r="J116" s="27">
        <v>606</v>
      </c>
      <c r="K116" s="27"/>
      <c r="L116" s="27"/>
      <c r="M116" s="38">
        <f t="shared" ref="M116:M121" si="53">COUNT(E116:L116)</f>
        <v>1</v>
      </c>
      <c r="N116" s="27">
        <f t="shared" ref="N116:N121" si="54">SUM(M116:M116)</f>
        <v>1</v>
      </c>
      <c r="O116" s="19">
        <f t="shared" ref="O116:O121" si="55">N116*320</f>
        <v>320</v>
      </c>
      <c r="P116" s="1">
        <v>14</v>
      </c>
      <c r="Q116" s="1"/>
      <c r="R116" s="44"/>
      <c r="S116" s="19">
        <f t="shared" ref="S116:S121" si="56">O116-SUM(P116:R116)</f>
        <v>306</v>
      </c>
      <c r="T116" s="19">
        <v>53</v>
      </c>
      <c r="U116" s="27"/>
      <c r="V116" s="27">
        <v>40</v>
      </c>
      <c r="W116" s="19">
        <f t="shared" ref="W116:W121" si="57">O116+SUM(T116:V116)</f>
        <v>413</v>
      </c>
      <c r="X116" s="5"/>
      <c r="Y116" s="5"/>
      <c r="Z116" s="5"/>
      <c r="AA116" s="5"/>
    </row>
    <row r="117" spans="1:27" s="24" customFormat="1" outlineLevel="2">
      <c r="A117" s="35" t="s">
        <v>52</v>
      </c>
      <c r="B117" s="37" t="s">
        <v>67</v>
      </c>
      <c r="C117" s="7" t="s">
        <v>74</v>
      </c>
      <c r="D117" s="32" t="s">
        <v>75</v>
      </c>
      <c r="E117" s="38"/>
      <c r="F117" s="27"/>
      <c r="G117" s="27">
        <v>610</v>
      </c>
      <c r="H117" s="27">
        <v>610</v>
      </c>
      <c r="I117" s="27"/>
      <c r="J117" s="27"/>
      <c r="K117" s="27">
        <v>610</v>
      </c>
      <c r="L117" s="27"/>
      <c r="M117" s="38">
        <f t="shared" si="53"/>
        <v>3</v>
      </c>
      <c r="N117" s="27">
        <f t="shared" si="54"/>
        <v>3</v>
      </c>
      <c r="O117" s="19">
        <f t="shared" si="55"/>
        <v>960</v>
      </c>
      <c r="P117" s="1"/>
      <c r="Q117" s="1"/>
      <c r="R117" s="44"/>
      <c r="S117" s="19">
        <f t="shared" si="56"/>
        <v>960</v>
      </c>
      <c r="T117" s="19"/>
      <c r="U117" s="27"/>
      <c r="V117" s="27"/>
      <c r="W117" s="19">
        <f t="shared" si="57"/>
        <v>960</v>
      </c>
      <c r="X117" s="5"/>
      <c r="Y117" s="5"/>
      <c r="Z117" s="5"/>
      <c r="AA117" s="5"/>
    </row>
    <row r="118" spans="1:27" s="24" customFormat="1" outlineLevel="2">
      <c r="A118" s="35" t="s">
        <v>52</v>
      </c>
      <c r="B118" s="37" t="s">
        <v>38</v>
      </c>
      <c r="C118" s="7" t="s">
        <v>78</v>
      </c>
      <c r="D118" s="32" t="s">
        <v>61</v>
      </c>
      <c r="E118" s="38"/>
      <c r="F118" s="27">
        <v>611</v>
      </c>
      <c r="G118" s="27">
        <v>405</v>
      </c>
      <c r="H118" s="27">
        <v>406</v>
      </c>
      <c r="I118" s="27"/>
      <c r="J118" s="27"/>
      <c r="K118" s="27">
        <v>608</v>
      </c>
      <c r="L118" s="27"/>
      <c r="M118" s="38">
        <f t="shared" si="53"/>
        <v>4</v>
      </c>
      <c r="N118" s="27">
        <f t="shared" si="54"/>
        <v>4</v>
      </c>
      <c r="O118" s="19">
        <f t="shared" si="55"/>
        <v>1280</v>
      </c>
      <c r="P118" s="1"/>
      <c r="Q118" s="1"/>
      <c r="R118" s="44"/>
      <c r="S118" s="19">
        <f t="shared" si="56"/>
        <v>1280</v>
      </c>
      <c r="T118" s="19"/>
      <c r="U118" s="27"/>
      <c r="V118" s="27"/>
      <c r="W118" s="19">
        <f t="shared" si="57"/>
        <v>1280</v>
      </c>
      <c r="X118" s="5"/>
      <c r="Y118" s="5"/>
      <c r="Z118" s="5"/>
      <c r="AA118" s="5"/>
    </row>
    <row r="119" spans="1:27" s="24" customFormat="1" outlineLevel="2">
      <c r="A119" s="35" t="s">
        <v>52</v>
      </c>
      <c r="B119" s="37" t="s">
        <v>67</v>
      </c>
      <c r="C119" s="7" t="s">
        <v>83</v>
      </c>
      <c r="D119" s="32" t="s">
        <v>71</v>
      </c>
      <c r="E119" s="38"/>
      <c r="F119" s="27"/>
      <c r="G119" s="27"/>
      <c r="H119" s="27">
        <v>605</v>
      </c>
      <c r="I119" s="27"/>
      <c r="J119" s="27"/>
      <c r="K119" s="27"/>
      <c r="L119" s="27"/>
      <c r="M119" s="38">
        <f t="shared" si="53"/>
        <v>1</v>
      </c>
      <c r="N119" s="27">
        <f t="shared" si="54"/>
        <v>1</v>
      </c>
      <c r="O119" s="19">
        <f t="shared" si="55"/>
        <v>320</v>
      </c>
      <c r="P119" s="1"/>
      <c r="Q119" s="1"/>
      <c r="R119" s="44"/>
      <c r="S119" s="19">
        <f t="shared" si="56"/>
        <v>320</v>
      </c>
      <c r="T119" s="19"/>
      <c r="U119" s="27"/>
      <c r="V119" s="27"/>
      <c r="W119" s="19">
        <f t="shared" si="57"/>
        <v>320</v>
      </c>
      <c r="X119" s="5"/>
      <c r="Y119" s="5"/>
      <c r="Z119" s="5"/>
      <c r="AA119" s="5"/>
    </row>
    <row r="120" spans="1:27" s="24" customFormat="1" outlineLevel="2">
      <c r="A120" s="35" t="s">
        <v>52</v>
      </c>
      <c r="B120" s="36" t="s">
        <v>38</v>
      </c>
      <c r="C120" s="7" t="s">
        <v>78</v>
      </c>
      <c r="D120" s="32" t="s">
        <v>132</v>
      </c>
      <c r="E120" s="46"/>
      <c r="F120" s="48"/>
      <c r="G120" s="46"/>
      <c r="H120" s="46"/>
      <c r="I120" s="27"/>
      <c r="J120" s="27"/>
      <c r="K120" s="27">
        <v>403</v>
      </c>
      <c r="L120" s="27"/>
      <c r="M120" s="42">
        <f t="shared" si="53"/>
        <v>1</v>
      </c>
      <c r="N120" s="43">
        <f t="shared" si="54"/>
        <v>1</v>
      </c>
      <c r="O120" s="19">
        <f t="shared" si="55"/>
        <v>320</v>
      </c>
      <c r="P120" s="1"/>
      <c r="Q120" s="1"/>
      <c r="R120" s="44"/>
      <c r="S120" s="19">
        <f t="shared" si="56"/>
        <v>320</v>
      </c>
      <c r="T120" s="19"/>
      <c r="U120" s="27"/>
      <c r="V120" s="27"/>
      <c r="W120" s="19">
        <f t="shared" si="57"/>
        <v>320</v>
      </c>
      <c r="X120" s="5"/>
      <c r="Y120" s="5"/>
      <c r="Z120" s="5"/>
      <c r="AA120" s="5"/>
    </row>
    <row r="121" spans="1:27" s="24" customFormat="1" outlineLevel="2">
      <c r="A121" s="35" t="s">
        <v>52</v>
      </c>
      <c r="B121" s="36" t="s">
        <v>38</v>
      </c>
      <c r="C121" s="7" t="s">
        <v>78</v>
      </c>
      <c r="D121" s="32" t="s">
        <v>133</v>
      </c>
      <c r="E121" s="46"/>
      <c r="F121" s="48"/>
      <c r="G121" s="46"/>
      <c r="H121" s="46"/>
      <c r="I121" s="27"/>
      <c r="J121" s="27"/>
      <c r="K121" s="27">
        <v>403</v>
      </c>
      <c r="L121" s="27"/>
      <c r="M121" s="42">
        <f t="shared" si="53"/>
        <v>1</v>
      </c>
      <c r="N121" s="43">
        <f t="shared" si="54"/>
        <v>1</v>
      </c>
      <c r="O121" s="19">
        <f t="shared" si="55"/>
        <v>320</v>
      </c>
      <c r="P121" s="1"/>
      <c r="Q121" s="1"/>
      <c r="R121" s="44"/>
      <c r="S121" s="19">
        <f t="shared" si="56"/>
        <v>320</v>
      </c>
      <c r="T121" s="19"/>
      <c r="U121" s="27"/>
      <c r="V121" s="27"/>
      <c r="W121" s="19">
        <f t="shared" si="57"/>
        <v>320</v>
      </c>
      <c r="X121" s="5"/>
      <c r="Y121" s="5"/>
      <c r="Z121" s="5"/>
      <c r="AA121" s="5"/>
    </row>
    <row r="122" spans="1:27" s="24" customFormat="1" outlineLevel="1">
      <c r="A122" s="49" t="s">
        <v>180</v>
      </c>
      <c r="B122" s="36"/>
      <c r="C122" s="7"/>
      <c r="D122" s="32"/>
      <c r="E122" s="46"/>
      <c r="F122" s="48"/>
      <c r="G122" s="46"/>
      <c r="H122" s="46"/>
      <c r="I122" s="27"/>
      <c r="J122" s="27"/>
      <c r="K122" s="27"/>
      <c r="L122" s="27"/>
      <c r="M122" s="42"/>
      <c r="N122" s="43"/>
      <c r="O122" s="19">
        <f t="shared" ref="O122:W122" si="58">SUBTOTAL(9,O116:O121)</f>
        <v>3520</v>
      </c>
      <c r="P122" s="1">
        <f t="shared" si="58"/>
        <v>14</v>
      </c>
      <c r="Q122" s="1">
        <f t="shared" si="58"/>
        <v>0</v>
      </c>
      <c r="R122" s="44">
        <f t="shared" si="58"/>
        <v>0</v>
      </c>
      <c r="S122" s="19">
        <f t="shared" si="58"/>
        <v>3506</v>
      </c>
      <c r="T122" s="19">
        <f t="shared" si="58"/>
        <v>53</v>
      </c>
      <c r="U122" s="27">
        <f t="shared" si="58"/>
        <v>0</v>
      </c>
      <c r="V122" s="27">
        <f t="shared" si="58"/>
        <v>40</v>
      </c>
      <c r="W122" s="19">
        <f t="shared" si="58"/>
        <v>3613</v>
      </c>
      <c r="X122" s="5"/>
      <c r="Y122" s="5"/>
      <c r="Z122" s="5"/>
      <c r="AA122" s="5"/>
    </row>
    <row r="123" spans="1:27" s="24" customFormat="1" outlineLevel="2">
      <c r="A123" s="35" t="s">
        <v>115</v>
      </c>
      <c r="B123" s="37" t="s">
        <v>67</v>
      </c>
      <c r="C123" s="7" t="s">
        <v>73</v>
      </c>
      <c r="D123" s="32" t="s">
        <v>110</v>
      </c>
      <c r="E123" s="38"/>
      <c r="F123" s="27"/>
      <c r="G123" s="27"/>
      <c r="H123" s="27"/>
      <c r="I123" s="27"/>
      <c r="J123" s="27">
        <v>401</v>
      </c>
      <c r="K123" s="27">
        <v>402</v>
      </c>
      <c r="L123" s="27"/>
      <c r="M123" s="38">
        <f>COUNT(E123:L123)</f>
        <v>2</v>
      </c>
      <c r="N123" s="27">
        <f>SUM(M123:M123)</f>
        <v>2</v>
      </c>
      <c r="O123" s="19">
        <f>N123*320</f>
        <v>640</v>
      </c>
      <c r="P123" s="1"/>
      <c r="Q123" s="1"/>
      <c r="R123" s="44"/>
      <c r="S123" s="19">
        <f>O123-SUM(P123:R123)</f>
        <v>640</v>
      </c>
      <c r="T123" s="19"/>
      <c r="U123" s="27"/>
      <c r="V123" s="27"/>
      <c r="W123" s="19">
        <f>O123+SUM(T123:V123)</f>
        <v>640</v>
      </c>
      <c r="X123" s="5"/>
      <c r="Y123" s="5"/>
      <c r="Z123" s="5"/>
      <c r="AA123" s="5"/>
    </row>
    <row r="124" spans="1:27" s="24" customFormat="1" outlineLevel="1">
      <c r="A124" s="49" t="s">
        <v>181</v>
      </c>
      <c r="B124" s="37"/>
      <c r="C124" s="7"/>
      <c r="D124" s="32"/>
      <c r="E124" s="38"/>
      <c r="F124" s="27"/>
      <c r="G124" s="27"/>
      <c r="H124" s="27"/>
      <c r="I124" s="27"/>
      <c r="J124" s="27"/>
      <c r="K124" s="27"/>
      <c r="L124" s="27"/>
      <c r="M124" s="38"/>
      <c r="N124" s="27"/>
      <c r="O124" s="19">
        <f t="shared" ref="O124:W124" si="59">SUBTOTAL(9,O123:O123)</f>
        <v>640</v>
      </c>
      <c r="P124" s="1">
        <f t="shared" si="59"/>
        <v>0</v>
      </c>
      <c r="Q124" s="1">
        <f t="shared" si="59"/>
        <v>0</v>
      </c>
      <c r="R124" s="44">
        <f t="shared" si="59"/>
        <v>0</v>
      </c>
      <c r="S124" s="19">
        <f t="shared" si="59"/>
        <v>640</v>
      </c>
      <c r="T124" s="19">
        <f t="shared" si="59"/>
        <v>0</v>
      </c>
      <c r="U124" s="27">
        <f t="shared" si="59"/>
        <v>0</v>
      </c>
      <c r="V124" s="27">
        <f t="shared" si="59"/>
        <v>0</v>
      </c>
      <c r="W124" s="19">
        <f t="shared" si="59"/>
        <v>640</v>
      </c>
      <c r="X124" s="5"/>
      <c r="Y124" s="5"/>
      <c r="Z124" s="5"/>
      <c r="AA124" s="5"/>
    </row>
    <row r="125" spans="1:27" s="24" customFormat="1" outlineLevel="2">
      <c r="A125" s="35" t="s">
        <v>70</v>
      </c>
      <c r="B125" s="36" t="s">
        <v>38</v>
      </c>
      <c r="C125" s="7" t="s">
        <v>129</v>
      </c>
      <c r="D125" s="32" t="s">
        <v>130</v>
      </c>
      <c r="E125" s="46" t="s">
        <v>131</v>
      </c>
      <c r="F125" s="48"/>
      <c r="G125" s="46" t="s">
        <v>131</v>
      </c>
      <c r="H125" s="46" t="s">
        <v>131</v>
      </c>
      <c r="I125" s="27"/>
      <c r="J125" s="27"/>
      <c r="K125" s="27"/>
      <c r="L125" s="27"/>
      <c r="M125" s="42">
        <v>3</v>
      </c>
      <c r="N125" s="43">
        <v>3</v>
      </c>
      <c r="O125" s="19">
        <f>N125*320</f>
        <v>960</v>
      </c>
      <c r="P125" s="1"/>
      <c r="Q125" s="1"/>
      <c r="R125" s="44"/>
      <c r="S125" s="19">
        <f>O125-SUM(P125:R125)</f>
        <v>960</v>
      </c>
      <c r="T125" s="19"/>
      <c r="U125" s="27"/>
      <c r="V125" s="27"/>
      <c r="W125" s="19">
        <f>O125+SUM(T125:V125)</f>
        <v>960</v>
      </c>
      <c r="X125" s="5"/>
      <c r="Y125" s="5"/>
      <c r="Z125" s="5"/>
      <c r="AA125" s="5"/>
    </row>
    <row r="126" spans="1:27" s="24" customFormat="1" outlineLevel="1">
      <c r="A126" s="49" t="s">
        <v>182</v>
      </c>
      <c r="B126" s="36"/>
      <c r="C126" s="7"/>
      <c r="D126" s="32"/>
      <c r="E126" s="46"/>
      <c r="F126" s="48"/>
      <c r="G126" s="46"/>
      <c r="H126" s="46"/>
      <c r="I126" s="27"/>
      <c r="J126" s="27"/>
      <c r="K126" s="27"/>
      <c r="L126" s="27"/>
      <c r="M126" s="42"/>
      <c r="N126" s="43"/>
      <c r="O126" s="19">
        <f t="shared" ref="O126:W126" si="60">SUBTOTAL(9,O125:O125)</f>
        <v>960</v>
      </c>
      <c r="P126" s="1">
        <f t="shared" si="60"/>
        <v>0</v>
      </c>
      <c r="Q126" s="1">
        <f t="shared" si="60"/>
        <v>0</v>
      </c>
      <c r="R126" s="44">
        <f t="shared" si="60"/>
        <v>0</v>
      </c>
      <c r="S126" s="19">
        <f t="shared" si="60"/>
        <v>960</v>
      </c>
      <c r="T126" s="19">
        <f t="shared" si="60"/>
        <v>0</v>
      </c>
      <c r="U126" s="27">
        <f t="shared" si="60"/>
        <v>0</v>
      </c>
      <c r="V126" s="27">
        <f t="shared" si="60"/>
        <v>0</v>
      </c>
      <c r="W126" s="19">
        <f t="shared" si="60"/>
        <v>960</v>
      </c>
      <c r="X126" s="5"/>
      <c r="Y126" s="5"/>
      <c r="Z126" s="5"/>
      <c r="AA126" s="5"/>
    </row>
    <row r="127" spans="1:27" s="24" customFormat="1" outlineLevel="2">
      <c r="A127" s="35" t="s">
        <v>123</v>
      </c>
      <c r="B127" s="36"/>
      <c r="C127" s="7" t="s">
        <v>124</v>
      </c>
      <c r="D127" s="32" t="s">
        <v>125</v>
      </c>
      <c r="E127" s="27">
        <v>608</v>
      </c>
      <c r="F127" s="27"/>
      <c r="G127" s="27">
        <v>608</v>
      </c>
      <c r="H127" s="27">
        <v>608</v>
      </c>
      <c r="I127" s="27"/>
      <c r="J127" s="27"/>
      <c r="K127" s="27"/>
      <c r="L127" s="27"/>
      <c r="M127" s="42">
        <v>12</v>
      </c>
      <c r="N127" s="43">
        <v>12</v>
      </c>
      <c r="O127" s="19">
        <f>N127*320</f>
        <v>3840</v>
      </c>
      <c r="P127" s="1">
        <v>205</v>
      </c>
      <c r="Q127" s="1"/>
      <c r="R127" s="44"/>
      <c r="S127" s="19">
        <f>O127-SUM(P127:R127)</f>
        <v>3635</v>
      </c>
      <c r="T127" s="19">
        <v>727</v>
      </c>
      <c r="U127" s="27"/>
      <c r="V127" s="27">
        <v>559</v>
      </c>
      <c r="W127" s="19">
        <f>O127+SUM(T127:V127)</f>
        <v>5126</v>
      </c>
      <c r="X127" s="5"/>
      <c r="Y127" s="5"/>
      <c r="Z127" s="5"/>
      <c r="AA127" s="5"/>
    </row>
    <row r="128" spans="1:27" s="24" customFormat="1" outlineLevel="1">
      <c r="A128" s="49" t="s">
        <v>183</v>
      </c>
      <c r="B128" s="36"/>
      <c r="C128" s="7"/>
      <c r="D128" s="32"/>
      <c r="E128" s="27"/>
      <c r="F128" s="27"/>
      <c r="G128" s="27"/>
      <c r="H128" s="27"/>
      <c r="I128" s="27"/>
      <c r="J128" s="27"/>
      <c r="K128" s="27"/>
      <c r="L128" s="27"/>
      <c r="M128" s="42"/>
      <c r="N128" s="43"/>
      <c r="O128" s="19">
        <f t="shared" ref="O128:W128" si="61">SUBTOTAL(9,O127:O127)</f>
        <v>3840</v>
      </c>
      <c r="P128" s="1">
        <f t="shared" si="61"/>
        <v>205</v>
      </c>
      <c r="Q128" s="1">
        <f t="shared" si="61"/>
        <v>0</v>
      </c>
      <c r="R128" s="44">
        <f t="shared" si="61"/>
        <v>0</v>
      </c>
      <c r="S128" s="19">
        <f t="shared" si="61"/>
        <v>3635</v>
      </c>
      <c r="T128" s="19">
        <f t="shared" si="61"/>
        <v>727</v>
      </c>
      <c r="U128" s="27">
        <f t="shared" si="61"/>
        <v>0</v>
      </c>
      <c r="V128" s="27">
        <f t="shared" si="61"/>
        <v>559</v>
      </c>
      <c r="W128" s="19">
        <f t="shared" si="61"/>
        <v>5126</v>
      </c>
      <c r="X128" s="5"/>
      <c r="Y128" s="5"/>
      <c r="Z128" s="5"/>
      <c r="AA128" s="5"/>
    </row>
    <row r="129" spans="1:27" s="24" customFormat="1" outlineLevel="2">
      <c r="A129" s="35" t="s">
        <v>37</v>
      </c>
      <c r="B129" s="37" t="s">
        <v>38</v>
      </c>
      <c r="C129" s="7" t="s">
        <v>39</v>
      </c>
      <c r="D129" s="32" t="s">
        <v>40</v>
      </c>
      <c r="E129" s="27"/>
      <c r="F129" s="27"/>
      <c r="G129" s="27">
        <v>401</v>
      </c>
      <c r="H129" s="27"/>
      <c r="I129" s="27"/>
      <c r="J129" s="27"/>
      <c r="K129" s="27"/>
      <c r="L129" s="27"/>
      <c r="M129" s="38">
        <f>COUNT(E129:L129)</f>
        <v>1</v>
      </c>
      <c r="N129" s="27">
        <f>SUM(M129:M129)</f>
        <v>1</v>
      </c>
      <c r="O129" s="19">
        <f>N129*320</f>
        <v>320</v>
      </c>
      <c r="P129" s="1"/>
      <c r="Q129" s="1"/>
      <c r="R129" s="44"/>
      <c r="S129" s="19">
        <f>O129-SUM(P129:R129)</f>
        <v>320</v>
      </c>
      <c r="T129" s="19"/>
      <c r="U129" s="27"/>
      <c r="V129" s="27"/>
      <c r="W129" s="19">
        <f>O129+SUM(T129:V129)</f>
        <v>320</v>
      </c>
      <c r="X129" s="5"/>
      <c r="Y129" s="5"/>
      <c r="Z129" s="5"/>
      <c r="AA129" s="5"/>
    </row>
    <row r="130" spans="1:27" s="24" customFormat="1" outlineLevel="1">
      <c r="A130" s="49" t="s">
        <v>184</v>
      </c>
      <c r="B130" s="37"/>
      <c r="C130" s="7"/>
      <c r="D130" s="32"/>
      <c r="E130" s="27"/>
      <c r="F130" s="27"/>
      <c r="G130" s="27"/>
      <c r="H130" s="27"/>
      <c r="I130" s="27"/>
      <c r="J130" s="27"/>
      <c r="K130" s="27"/>
      <c r="L130" s="27"/>
      <c r="M130" s="38"/>
      <c r="N130" s="27"/>
      <c r="O130" s="19">
        <f t="shared" ref="O130:W130" si="62">SUBTOTAL(9,O129:O129)</f>
        <v>320</v>
      </c>
      <c r="P130" s="1">
        <f t="shared" si="62"/>
        <v>0</v>
      </c>
      <c r="Q130" s="1">
        <f t="shared" si="62"/>
        <v>0</v>
      </c>
      <c r="R130" s="44">
        <f t="shared" si="62"/>
        <v>0</v>
      </c>
      <c r="S130" s="19">
        <f t="shared" si="62"/>
        <v>320</v>
      </c>
      <c r="T130" s="19">
        <f t="shared" si="62"/>
        <v>0</v>
      </c>
      <c r="U130" s="27">
        <f t="shared" si="62"/>
        <v>0</v>
      </c>
      <c r="V130" s="27">
        <f t="shared" si="62"/>
        <v>0</v>
      </c>
      <c r="W130" s="19">
        <f t="shared" si="62"/>
        <v>320</v>
      </c>
      <c r="X130" s="5"/>
      <c r="Y130" s="5"/>
      <c r="Z130" s="5"/>
      <c r="AA130" s="5"/>
    </row>
    <row r="131" spans="1:27" s="24" customFormat="1" outlineLevel="2">
      <c r="A131" s="35" t="s">
        <v>36</v>
      </c>
      <c r="B131" s="36"/>
      <c r="C131" s="7" t="s">
        <v>124</v>
      </c>
      <c r="D131" s="32" t="s">
        <v>56</v>
      </c>
      <c r="E131" s="27">
        <v>608</v>
      </c>
      <c r="F131" s="27"/>
      <c r="G131" s="27">
        <v>608</v>
      </c>
      <c r="H131" s="27">
        <v>608</v>
      </c>
      <c r="I131" s="27"/>
      <c r="J131" s="27"/>
      <c r="K131" s="27"/>
      <c r="L131" s="27"/>
      <c r="M131" s="42">
        <v>3</v>
      </c>
      <c r="N131" s="43">
        <v>3</v>
      </c>
      <c r="O131" s="19">
        <f>N131*320</f>
        <v>960</v>
      </c>
      <c r="P131" s="1"/>
      <c r="Q131" s="1"/>
      <c r="R131" s="44"/>
      <c r="S131" s="19">
        <f>O131-SUM(P131:R131)</f>
        <v>960</v>
      </c>
      <c r="T131" s="19"/>
      <c r="U131" s="27"/>
      <c r="V131" s="27"/>
      <c r="W131" s="19">
        <f>O131+SUM(T131:V131)</f>
        <v>960</v>
      </c>
      <c r="X131" s="5"/>
      <c r="Y131" s="5"/>
      <c r="Z131" s="5"/>
      <c r="AA131" s="5"/>
    </row>
    <row r="132" spans="1:27" s="24" customFormat="1" outlineLevel="2">
      <c r="A132" s="35" t="s">
        <v>36</v>
      </c>
      <c r="B132" s="37" t="s">
        <v>67</v>
      </c>
      <c r="C132" s="7" t="s">
        <v>76</v>
      </c>
      <c r="D132" s="32" t="s">
        <v>75</v>
      </c>
      <c r="E132" s="38"/>
      <c r="F132" s="27">
        <v>103</v>
      </c>
      <c r="G132" s="27">
        <v>103</v>
      </c>
      <c r="H132" s="27">
        <v>103</v>
      </c>
      <c r="I132" s="27"/>
      <c r="J132" s="27"/>
      <c r="K132" s="27"/>
      <c r="L132" s="27"/>
      <c r="M132" s="38">
        <f>COUNT(E132:L132)</f>
        <v>3</v>
      </c>
      <c r="N132" s="27">
        <f>SUM(M132:M132)</f>
        <v>3</v>
      </c>
      <c r="O132" s="19">
        <f>N132*320</f>
        <v>960</v>
      </c>
      <c r="P132" s="1"/>
      <c r="Q132" s="1"/>
      <c r="R132" s="44"/>
      <c r="S132" s="19">
        <f>O132-SUM(P132:R132)</f>
        <v>960</v>
      </c>
      <c r="T132" s="19"/>
      <c r="U132" s="27"/>
      <c r="V132" s="27"/>
      <c r="W132" s="19">
        <f>O132+SUM(T132:V132)</f>
        <v>960</v>
      </c>
      <c r="X132" s="5"/>
      <c r="Y132" s="5"/>
      <c r="Z132" s="5"/>
      <c r="AA132" s="5"/>
    </row>
    <row r="133" spans="1:27" s="24" customFormat="1" outlineLevel="1">
      <c r="A133" s="49" t="s">
        <v>185</v>
      </c>
      <c r="B133" s="37"/>
      <c r="C133" s="7"/>
      <c r="D133" s="32"/>
      <c r="E133" s="38"/>
      <c r="F133" s="27"/>
      <c r="G133" s="27"/>
      <c r="H133" s="27"/>
      <c r="I133" s="27"/>
      <c r="J133" s="27"/>
      <c r="K133" s="27"/>
      <c r="L133" s="27"/>
      <c r="M133" s="38"/>
      <c r="N133" s="27"/>
      <c r="O133" s="19">
        <f t="shared" ref="O133:W133" si="63">SUBTOTAL(9,O131:O132)</f>
        <v>1920</v>
      </c>
      <c r="P133" s="1">
        <f t="shared" si="63"/>
        <v>0</v>
      </c>
      <c r="Q133" s="1">
        <f t="shared" si="63"/>
        <v>0</v>
      </c>
      <c r="R133" s="44">
        <f t="shared" si="63"/>
        <v>0</v>
      </c>
      <c r="S133" s="19">
        <f t="shared" si="63"/>
        <v>1920</v>
      </c>
      <c r="T133" s="19">
        <f t="shared" si="63"/>
        <v>0</v>
      </c>
      <c r="U133" s="27">
        <f t="shared" si="63"/>
        <v>0</v>
      </c>
      <c r="V133" s="27">
        <f t="shared" si="63"/>
        <v>0</v>
      </c>
      <c r="W133" s="19">
        <f t="shared" si="63"/>
        <v>1920</v>
      </c>
      <c r="X133" s="5"/>
      <c r="Y133" s="5"/>
      <c r="Z133" s="5"/>
      <c r="AA133" s="5"/>
    </row>
    <row r="134" spans="1:27" s="24" customFormat="1" outlineLevel="2">
      <c r="A134" s="35" t="s">
        <v>105</v>
      </c>
      <c r="B134" s="37" t="s">
        <v>95</v>
      </c>
      <c r="C134" s="7" t="s">
        <v>96</v>
      </c>
      <c r="D134" s="32" t="s">
        <v>40</v>
      </c>
      <c r="E134" s="38"/>
      <c r="F134" s="27"/>
      <c r="G134" s="27"/>
      <c r="H134" s="27">
        <v>312</v>
      </c>
      <c r="I134" s="27"/>
      <c r="J134" s="27"/>
      <c r="K134" s="27"/>
      <c r="L134" s="27"/>
      <c r="M134" s="38">
        <f>COUNT(E134:L134)</f>
        <v>1</v>
      </c>
      <c r="N134" s="27">
        <f>SUM(M134:M134)</f>
        <v>1</v>
      </c>
      <c r="O134" s="19">
        <f>N134*320</f>
        <v>320</v>
      </c>
      <c r="P134" s="1"/>
      <c r="Q134" s="1"/>
      <c r="R134" s="44"/>
      <c r="S134" s="19">
        <f>O134-SUM(P134:R134)</f>
        <v>320</v>
      </c>
      <c r="T134" s="19"/>
      <c r="U134" s="27"/>
      <c r="V134" s="27"/>
      <c r="W134" s="19">
        <f>O134+SUM(T134:V134)</f>
        <v>320</v>
      </c>
      <c r="X134" s="5"/>
      <c r="Y134" s="5"/>
      <c r="Z134" s="5"/>
      <c r="AA134" s="5"/>
    </row>
    <row r="135" spans="1:27" s="24" customFormat="1" outlineLevel="1">
      <c r="A135" s="49" t="s">
        <v>186</v>
      </c>
      <c r="B135" s="37"/>
      <c r="C135" s="7"/>
      <c r="D135" s="32"/>
      <c r="E135" s="38"/>
      <c r="F135" s="27"/>
      <c r="G135" s="27"/>
      <c r="H135" s="27"/>
      <c r="I135" s="27"/>
      <c r="J135" s="27"/>
      <c r="K135" s="27"/>
      <c r="L135" s="27"/>
      <c r="M135" s="38"/>
      <c r="N135" s="27"/>
      <c r="O135" s="19">
        <f t="shared" ref="O135:W135" si="64">SUBTOTAL(9,O134:O134)</f>
        <v>320</v>
      </c>
      <c r="P135" s="1">
        <f t="shared" si="64"/>
        <v>0</v>
      </c>
      <c r="Q135" s="1">
        <f t="shared" si="64"/>
        <v>0</v>
      </c>
      <c r="R135" s="44">
        <f t="shared" si="64"/>
        <v>0</v>
      </c>
      <c r="S135" s="19">
        <f t="shared" si="64"/>
        <v>320</v>
      </c>
      <c r="T135" s="19">
        <f t="shared" si="64"/>
        <v>0</v>
      </c>
      <c r="U135" s="27">
        <f t="shared" si="64"/>
        <v>0</v>
      </c>
      <c r="V135" s="27">
        <f t="shared" si="64"/>
        <v>0</v>
      </c>
      <c r="W135" s="19">
        <f t="shared" si="64"/>
        <v>320</v>
      </c>
      <c r="X135" s="5"/>
      <c r="Y135" s="5"/>
      <c r="Z135" s="5"/>
      <c r="AA135" s="5"/>
    </row>
    <row r="136" spans="1:27" s="24" customFormat="1" outlineLevel="2">
      <c r="A136" s="34" t="s">
        <v>19</v>
      </c>
      <c r="B136" s="36" t="s">
        <v>38</v>
      </c>
      <c r="C136" s="35" t="s">
        <v>20</v>
      </c>
      <c r="D136" s="32" t="s">
        <v>21</v>
      </c>
      <c r="E136" s="27">
        <v>301</v>
      </c>
      <c r="F136" s="27">
        <v>303</v>
      </c>
      <c r="G136" s="27">
        <v>302</v>
      </c>
      <c r="H136" s="27"/>
      <c r="I136" s="27"/>
      <c r="J136" s="27"/>
      <c r="K136" s="27"/>
      <c r="L136" s="27"/>
      <c r="M136" s="38">
        <f>COUNT(E136:K136)</f>
        <v>3</v>
      </c>
      <c r="N136" s="27">
        <f t="shared" ref="N136:N148" si="65">SUM(M136:M136)</f>
        <v>3</v>
      </c>
      <c r="O136" s="19">
        <f t="shared" ref="O136:O148" si="66">N136*320</f>
        <v>960</v>
      </c>
      <c r="P136" s="1">
        <v>58</v>
      </c>
      <c r="Q136" s="1"/>
      <c r="R136" s="40"/>
      <c r="S136" s="41">
        <f t="shared" ref="S136:S148" si="67">O136-SUM(P136:R136)</f>
        <v>902</v>
      </c>
      <c r="T136" s="41">
        <v>208</v>
      </c>
      <c r="U136" s="39"/>
      <c r="V136" s="39">
        <v>155</v>
      </c>
      <c r="W136" s="41">
        <f t="shared" ref="W136:W148" si="68">O136+SUM(T136:V136)</f>
        <v>1323</v>
      </c>
      <c r="X136" s="5"/>
      <c r="Y136" s="5"/>
      <c r="Z136" s="5"/>
      <c r="AA136" s="5"/>
    </row>
    <row r="137" spans="1:27" s="24" customFormat="1" outlineLevel="2">
      <c r="A137" s="35" t="s">
        <v>91</v>
      </c>
      <c r="B137" s="37" t="s">
        <v>38</v>
      </c>
      <c r="C137" s="7" t="s">
        <v>92</v>
      </c>
      <c r="D137" s="32" t="s">
        <v>85</v>
      </c>
      <c r="E137" s="38"/>
      <c r="F137" s="27">
        <v>115</v>
      </c>
      <c r="G137" s="27">
        <v>114</v>
      </c>
      <c r="H137" s="27"/>
      <c r="I137" s="27"/>
      <c r="J137" s="27"/>
      <c r="K137" s="27"/>
      <c r="L137" s="27"/>
      <c r="M137" s="38">
        <f t="shared" ref="M137:M148" si="69">COUNT(E137:L137)</f>
        <v>2</v>
      </c>
      <c r="N137" s="27">
        <f t="shared" si="65"/>
        <v>2</v>
      </c>
      <c r="O137" s="19">
        <f t="shared" si="66"/>
        <v>640</v>
      </c>
      <c r="P137" s="1"/>
      <c r="Q137" s="1"/>
      <c r="R137" s="44"/>
      <c r="S137" s="19">
        <f t="shared" si="67"/>
        <v>640</v>
      </c>
      <c r="T137" s="19"/>
      <c r="U137" s="27"/>
      <c r="V137" s="27"/>
      <c r="W137" s="19">
        <f t="shared" si="68"/>
        <v>640</v>
      </c>
      <c r="X137" s="5"/>
      <c r="Y137" s="5"/>
      <c r="Z137" s="5"/>
      <c r="AA137" s="5"/>
    </row>
    <row r="138" spans="1:27" s="24" customFormat="1" outlineLevel="2">
      <c r="A138" s="34" t="s">
        <v>91</v>
      </c>
      <c r="B138" s="37" t="s">
        <v>95</v>
      </c>
      <c r="C138" s="7" t="s">
        <v>96</v>
      </c>
      <c r="D138" s="32" t="s">
        <v>24</v>
      </c>
      <c r="E138" s="38">
        <v>611</v>
      </c>
      <c r="F138" s="27">
        <v>611</v>
      </c>
      <c r="G138" s="27">
        <v>613</v>
      </c>
      <c r="H138" s="27">
        <v>613</v>
      </c>
      <c r="I138" s="27"/>
      <c r="J138" s="27"/>
      <c r="K138" s="27"/>
      <c r="L138" s="27"/>
      <c r="M138" s="38">
        <f t="shared" si="69"/>
        <v>4</v>
      </c>
      <c r="N138" s="27">
        <f t="shared" si="65"/>
        <v>4</v>
      </c>
      <c r="O138" s="19">
        <f t="shared" si="66"/>
        <v>1280</v>
      </c>
      <c r="P138" s="1"/>
      <c r="Q138" s="1"/>
      <c r="R138" s="44"/>
      <c r="S138" s="19">
        <f t="shared" si="67"/>
        <v>1280</v>
      </c>
      <c r="T138" s="19"/>
      <c r="U138" s="27"/>
      <c r="V138" s="27"/>
      <c r="W138" s="19">
        <f t="shared" si="68"/>
        <v>1280</v>
      </c>
      <c r="X138" s="5"/>
      <c r="Y138" s="5"/>
      <c r="Z138" s="5"/>
      <c r="AA138" s="5"/>
    </row>
    <row r="139" spans="1:27" s="24" customFormat="1" outlineLevel="2">
      <c r="A139" s="34" t="s">
        <v>91</v>
      </c>
      <c r="B139" s="37" t="s">
        <v>95</v>
      </c>
      <c r="C139" s="7" t="s">
        <v>96</v>
      </c>
      <c r="D139" s="32" t="s">
        <v>61</v>
      </c>
      <c r="E139" s="38">
        <v>614</v>
      </c>
      <c r="F139" s="27">
        <v>614</v>
      </c>
      <c r="G139" s="27">
        <v>612</v>
      </c>
      <c r="H139" s="27">
        <v>612</v>
      </c>
      <c r="I139" s="27"/>
      <c r="J139" s="27"/>
      <c r="K139" s="27"/>
      <c r="L139" s="27"/>
      <c r="M139" s="38">
        <f t="shared" si="69"/>
        <v>4</v>
      </c>
      <c r="N139" s="27">
        <f t="shared" si="65"/>
        <v>4</v>
      </c>
      <c r="O139" s="19">
        <f t="shared" si="66"/>
        <v>1280</v>
      </c>
      <c r="P139" s="1"/>
      <c r="Q139" s="1"/>
      <c r="R139" s="44"/>
      <c r="S139" s="19">
        <f t="shared" si="67"/>
        <v>1280</v>
      </c>
      <c r="T139" s="19"/>
      <c r="U139" s="27"/>
      <c r="V139" s="27"/>
      <c r="W139" s="19">
        <f t="shared" si="68"/>
        <v>1280</v>
      </c>
      <c r="X139" s="5"/>
      <c r="Y139" s="5"/>
      <c r="Z139" s="5"/>
      <c r="AA139" s="5"/>
    </row>
    <row r="140" spans="1:27" s="24" customFormat="1" outlineLevel="2">
      <c r="A140" s="34" t="s">
        <v>91</v>
      </c>
      <c r="B140" s="37" t="s">
        <v>95</v>
      </c>
      <c r="C140" s="7" t="s">
        <v>96</v>
      </c>
      <c r="D140" s="32" t="s">
        <v>97</v>
      </c>
      <c r="E140" s="38">
        <v>614</v>
      </c>
      <c r="F140" s="27">
        <v>614</v>
      </c>
      <c r="G140" s="27">
        <v>612</v>
      </c>
      <c r="H140" s="27">
        <v>612</v>
      </c>
      <c r="I140" s="27"/>
      <c r="J140" s="27"/>
      <c r="K140" s="27"/>
      <c r="L140" s="27"/>
      <c r="M140" s="38">
        <f t="shared" si="69"/>
        <v>4</v>
      </c>
      <c r="N140" s="27">
        <f t="shared" si="65"/>
        <v>4</v>
      </c>
      <c r="O140" s="19">
        <f t="shared" si="66"/>
        <v>1280</v>
      </c>
      <c r="P140" s="1"/>
      <c r="Q140" s="1"/>
      <c r="R140" s="44"/>
      <c r="S140" s="19">
        <f t="shared" si="67"/>
        <v>1280</v>
      </c>
      <c r="T140" s="19"/>
      <c r="U140" s="27"/>
      <c r="V140" s="27"/>
      <c r="W140" s="19">
        <f t="shared" si="68"/>
        <v>1280</v>
      </c>
      <c r="X140" s="5"/>
      <c r="Y140" s="5"/>
      <c r="Z140" s="5"/>
      <c r="AA140" s="5"/>
    </row>
    <row r="141" spans="1:27" s="24" customFormat="1" outlineLevel="2">
      <c r="A141" s="34" t="s">
        <v>91</v>
      </c>
      <c r="B141" s="37" t="s">
        <v>95</v>
      </c>
      <c r="C141" s="7" t="s">
        <v>96</v>
      </c>
      <c r="D141" s="32" t="s">
        <v>98</v>
      </c>
      <c r="E141" s="38"/>
      <c r="F141" s="27">
        <v>614</v>
      </c>
      <c r="G141" s="27">
        <v>611</v>
      </c>
      <c r="H141" s="27">
        <v>612</v>
      </c>
      <c r="I141" s="27"/>
      <c r="J141" s="27"/>
      <c r="K141" s="27"/>
      <c r="L141" s="27"/>
      <c r="M141" s="38">
        <f t="shared" si="69"/>
        <v>3</v>
      </c>
      <c r="N141" s="27">
        <f t="shared" si="65"/>
        <v>3</v>
      </c>
      <c r="O141" s="19">
        <f t="shared" si="66"/>
        <v>960</v>
      </c>
      <c r="P141" s="1"/>
      <c r="Q141" s="1"/>
      <c r="R141" s="44"/>
      <c r="S141" s="19">
        <f t="shared" si="67"/>
        <v>960</v>
      </c>
      <c r="T141" s="19"/>
      <c r="U141" s="27"/>
      <c r="V141" s="27"/>
      <c r="W141" s="19">
        <f t="shared" si="68"/>
        <v>960</v>
      </c>
      <c r="X141" s="5"/>
      <c r="Y141" s="5"/>
      <c r="Z141" s="5"/>
      <c r="AA141" s="5"/>
    </row>
    <row r="142" spans="1:27" s="24" customFormat="1" outlineLevel="2">
      <c r="A142" s="35" t="s">
        <v>91</v>
      </c>
      <c r="B142" s="37" t="s">
        <v>43</v>
      </c>
      <c r="C142" s="7" t="s">
        <v>107</v>
      </c>
      <c r="D142" s="32" t="s">
        <v>71</v>
      </c>
      <c r="E142" s="38">
        <v>201</v>
      </c>
      <c r="F142" s="27">
        <v>201</v>
      </c>
      <c r="G142" s="27">
        <v>201</v>
      </c>
      <c r="H142" s="27"/>
      <c r="I142" s="27"/>
      <c r="J142" s="27"/>
      <c r="K142" s="27"/>
      <c r="L142" s="27"/>
      <c r="M142" s="38">
        <f t="shared" si="69"/>
        <v>3</v>
      </c>
      <c r="N142" s="27">
        <f t="shared" si="65"/>
        <v>3</v>
      </c>
      <c r="O142" s="19">
        <f t="shared" si="66"/>
        <v>960</v>
      </c>
      <c r="P142" s="1"/>
      <c r="Q142" s="1"/>
      <c r="R142" s="44"/>
      <c r="S142" s="19">
        <f t="shared" si="67"/>
        <v>960</v>
      </c>
      <c r="T142" s="19"/>
      <c r="U142" s="27"/>
      <c r="V142" s="27"/>
      <c r="W142" s="19">
        <f t="shared" si="68"/>
        <v>960</v>
      </c>
      <c r="X142" s="5"/>
      <c r="Y142" s="5"/>
      <c r="Z142" s="5"/>
      <c r="AA142" s="5"/>
    </row>
    <row r="143" spans="1:27" s="24" customFormat="1" outlineLevel="2">
      <c r="A143" s="35" t="s">
        <v>91</v>
      </c>
      <c r="B143" s="37" t="s">
        <v>38</v>
      </c>
      <c r="C143" s="7" t="s">
        <v>94</v>
      </c>
      <c r="D143" s="32" t="s">
        <v>85</v>
      </c>
      <c r="E143" s="38">
        <v>404</v>
      </c>
      <c r="F143" s="27"/>
      <c r="G143" s="27"/>
      <c r="H143" s="27"/>
      <c r="I143" s="27"/>
      <c r="J143" s="27"/>
      <c r="K143" s="27"/>
      <c r="L143" s="27"/>
      <c r="M143" s="38">
        <f t="shared" si="69"/>
        <v>1</v>
      </c>
      <c r="N143" s="27">
        <f t="shared" si="65"/>
        <v>1</v>
      </c>
      <c r="O143" s="19">
        <f t="shared" si="66"/>
        <v>320</v>
      </c>
      <c r="P143" s="1"/>
      <c r="Q143" s="1"/>
      <c r="R143" s="44"/>
      <c r="S143" s="19">
        <f t="shared" si="67"/>
        <v>320</v>
      </c>
      <c r="T143" s="19"/>
      <c r="U143" s="27"/>
      <c r="V143" s="27"/>
      <c r="W143" s="19">
        <f t="shared" si="68"/>
        <v>320</v>
      </c>
      <c r="X143" s="5"/>
      <c r="Y143" s="5"/>
      <c r="Z143" s="5"/>
      <c r="AA143" s="5"/>
    </row>
    <row r="144" spans="1:27" s="24" customFormat="1" outlineLevel="2">
      <c r="A144" s="35" t="s">
        <v>91</v>
      </c>
      <c r="B144" s="36" t="s">
        <v>38</v>
      </c>
      <c r="C144" s="7" t="s">
        <v>78</v>
      </c>
      <c r="D144" s="32" t="s">
        <v>121</v>
      </c>
      <c r="E144" s="27">
        <v>609</v>
      </c>
      <c r="F144" s="27">
        <v>405</v>
      </c>
      <c r="G144" s="27">
        <v>611</v>
      </c>
      <c r="H144" s="27"/>
      <c r="I144" s="27">
        <v>608</v>
      </c>
      <c r="J144" s="27">
        <v>608</v>
      </c>
      <c r="K144" s="27"/>
      <c r="L144" s="27"/>
      <c r="M144" s="42">
        <f t="shared" si="69"/>
        <v>5</v>
      </c>
      <c r="N144" s="43">
        <f t="shared" si="65"/>
        <v>5</v>
      </c>
      <c r="O144" s="19">
        <f t="shared" si="66"/>
        <v>1600</v>
      </c>
      <c r="P144" s="1"/>
      <c r="Q144" s="1"/>
      <c r="R144" s="44"/>
      <c r="S144" s="19">
        <f t="shared" si="67"/>
        <v>1600</v>
      </c>
      <c r="T144" s="19"/>
      <c r="U144" s="27"/>
      <c r="V144" s="27"/>
      <c r="W144" s="19">
        <f t="shared" si="68"/>
        <v>1600</v>
      </c>
      <c r="X144" s="5"/>
      <c r="Y144" s="5"/>
      <c r="Z144" s="5"/>
      <c r="AA144" s="5"/>
    </row>
    <row r="145" spans="1:27" s="24" customFormat="1" outlineLevel="2">
      <c r="A145" s="35" t="s">
        <v>91</v>
      </c>
      <c r="B145" s="36" t="s">
        <v>38</v>
      </c>
      <c r="C145" s="7" t="s">
        <v>78</v>
      </c>
      <c r="D145" s="32" t="s">
        <v>90</v>
      </c>
      <c r="E145" s="27"/>
      <c r="F145" s="27"/>
      <c r="G145" s="27">
        <v>610</v>
      </c>
      <c r="H145" s="27"/>
      <c r="I145" s="27">
        <v>611</v>
      </c>
      <c r="J145" s="27">
        <v>407</v>
      </c>
      <c r="K145" s="27"/>
      <c r="L145" s="27"/>
      <c r="M145" s="42">
        <f t="shared" si="69"/>
        <v>3</v>
      </c>
      <c r="N145" s="43">
        <f t="shared" si="65"/>
        <v>3</v>
      </c>
      <c r="O145" s="19">
        <f t="shared" si="66"/>
        <v>960</v>
      </c>
      <c r="P145" s="1"/>
      <c r="Q145" s="1"/>
      <c r="R145" s="44"/>
      <c r="S145" s="19">
        <f t="shared" si="67"/>
        <v>960</v>
      </c>
      <c r="T145" s="19"/>
      <c r="U145" s="27"/>
      <c r="V145" s="27"/>
      <c r="W145" s="19">
        <f t="shared" si="68"/>
        <v>960</v>
      </c>
      <c r="X145" s="5"/>
      <c r="Y145" s="5"/>
      <c r="Z145" s="5"/>
      <c r="AA145" s="5"/>
    </row>
    <row r="146" spans="1:27" s="24" customFormat="1" outlineLevel="2">
      <c r="A146" s="35" t="s">
        <v>19</v>
      </c>
      <c r="B146" s="36" t="s">
        <v>38</v>
      </c>
      <c r="C146" s="7" t="s">
        <v>60</v>
      </c>
      <c r="D146" s="32" t="s">
        <v>90</v>
      </c>
      <c r="E146" s="27"/>
      <c r="F146" s="27">
        <v>603</v>
      </c>
      <c r="G146" s="27"/>
      <c r="H146" s="46"/>
      <c r="I146" s="27"/>
      <c r="J146" s="27"/>
      <c r="K146" s="27"/>
      <c r="L146" s="27"/>
      <c r="M146" s="42">
        <f t="shared" si="69"/>
        <v>1</v>
      </c>
      <c r="N146" s="43">
        <f t="shared" si="65"/>
        <v>1</v>
      </c>
      <c r="O146" s="19">
        <f t="shared" si="66"/>
        <v>320</v>
      </c>
      <c r="P146" s="1"/>
      <c r="Q146" s="1"/>
      <c r="R146" s="44"/>
      <c r="S146" s="19">
        <f t="shared" si="67"/>
        <v>320</v>
      </c>
      <c r="T146" s="19"/>
      <c r="U146" s="27"/>
      <c r="V146" s="27"/>
      <c r="W146" s="19">
        <f t="shared" si="68"/>
        <v>320</v>
      </c>
      <c r="X146" s="5"/>
      <c r="Y146" s="5"/>
      <c r="Z146" s="5"/>
      <c r="AA146" s="5"/>
    </row>
    <row r="147" spans="1:27" s="24" customFormat="1" outlineLevel="2">
      <c r="A147" s="35" t="s">
        <v>91</v>
      </c>
      <c r="B147" s="36" t="s">
        <v>38</v>
      </c>
      <c r="C147" s="7" t="s">
        <v>136</v>
      </c>
      <c r="D147" s="32" t="s">
        <v>110</v>
      </c>
      <c r="E147" s="27">
        <v>408</v>
      </c>
      <c r="F147" s="27">
        <v>408</v>
      </c>
      <c r="G147" s="27"/>
      <c r="H147" s="46"/>
      <c r="I147" s="27"/>
      <c r="J147" s="27"/>
      <c r="K147" s="27"/>
      <c r="L147" s="27"/>
      <c r="M147" s="42">
        <f t="shared" si="69"/>
        <v>2</v>
      </c>
      <c r="N147" s="43">
        <f t="shared" si="65"/>
        <v>2</v>
      </c>
      <c r="O147" s="19">
        <f t="shared" si="66"/>
        <v>640</v>
      </c>
      <c r="P147" s="1"/>
      <c r="Q147" s="1"/>
      <c r="R147" s="44"/>
      <c r="S147" s="19">
        <f t="shared" si="67"/>
        <v>640</v>
      </c>
      <c r="T147" s="19"/>
      <c r="U147" s="27"/>
      <c r="V147" s="27"/>
      <c r="W147" s="19">
        <f t="shared" si="68"/>
        <v>640</v>
      </c>
      <c r="X147" s="5"/>
      <c r="Y147" s="5"/>
      <c r="Z147" s="5"/>
      <c r="AA147" s="5"/>
    </row>
    <row r="148" spans="1:27" s="24" customFormat="1" outlineLevel="2">
      <c r="A148" s="35" t="s">
        <v>91</v>
      </c>
      <c r="B148" s="36" t="s">
        <v>38</v>
      </c>
      <c r="C148" s="7" t="s">
        <v>55</v>
      </c>
      <c r="D148" s="32" t="s">
        <v>110</v>
      </c>
      <c r="E148" s="27"/>
      <c r="F148" s="27"/>
      <c r="G148" s="27">
        <v>509</v>
      </c>
      <c r="H148" s="46"/>
      <c r="I148" s="27"/>
      <c r="J148" s="27"/>
      <c r="K148" s="27"/>
      <c r="L148" s="27"/>
      <c r="M148" s="42">
        <f t="shared" si="69"/>
        <v>1</v>
      </c>
      <c r="N148" s="43">
        <f t="shared" si="65"/>
        <v>1</v>
      </c>
      <c r="O148" s="19">
        <f t="shared" si="66"/>
        <v>320</v>
      </c>
      <c r="P148" s="1"/>
      <c r="Q148" s="1"/>
      <c r="R148" s="44"/>
      <c r="S148" s="19">
        <f t="shared" si="67"/>
        <v>320</v>
      </c>
      <c r="T148" s="19"/>
      <c r="U148" s="27"/>
      <c r="V148" s="27"/>
      <c r="W148" s="19">
        <f t="shared" si="68"/>
        <v>320</v>
      </c>
      <c r="X148" s="5"/>
      <c r="Y148" s="5"/>
      <c r="Z148" s="5"/>
      <c r="AA148" s="5"/>
    </row>
    <row r="149" spans="1:27" s="24" customFormat="1" outlineLevel="1">
      <c r="A149" s="49" t="s">
        <v>187</v>
      </c>
      <c r="B149" s="36"/>
      <c r="C149" s="7"/>
      <c r="D149" s="32"/>
      <c r="E149" s="27"/>
      <c r="F149" s="27"/>
      <c r="G149" s="27"/>
      <c r="H149" s="46"/>
      <c r="I149" s="27"/>
      <c r="J149" s="27"/>
      <c r="K149" s="27"/>
      <c r="L149" s="27"/>
      <c r="M149" s="42"/>
      <c r="N149" s="43"/>
      <c r="O149" s="19">
        <f t="shared" ref="O149:W149" si="70">SUBTOTAL(9,O136:O148)</f>
        <v>11520</v>
      </c>
      <c r="P149" s="1">
        <f t="shared" si="70"/>
        <v>58</v>
      </c>
      <c r="Q149" s="1">
        <f t="shared" si="70"/>
        <v>0</v>
      </c>
      <c r="R149" s="44">
        <f t="shared" si="70"/>
        <v>0</v>
      </c>
      <c r="S149" s="19">
        <f t="shared" si="70"/>
        <v>11462</v>
      </c>
      <c r="T149" s="19">
        <f t="shared" si="70"/>
        <v>208</v>
      </c>
      <c r="U149" s="27">
        <f t="shared" si="70"/>
        <v>0</v>
      </c>
      <c r="V149" s="27">
        <f t="shared" si="70"/>
        <v>155</v>
      </c>
      <c r="W149" s="19">
        <f t="shared" si="70"/>
        <v>11883</v>
      </c>
      <c r="X149" s="5"/>
      <c r="Y149" s="5"/>
      <c r="Z149" s="5"/>
      <c r="AA149" s="5"/>
    </row>
    <row r="150" spans="1:27" s="24" customFormat="1" outlineLevel="2">
      <c r="A150" s="35" t="s">
        <v>53</v>
      </c>
      <c r="B150" s="37" t="s">
        <v>43</v>
      </c>
      <c r="C150" s="7" t="s">
        <v>107</v>
      </c>
      <c r="D150" s="32" t="s">
        <v>98</v>
      </c>
      <c r="E150" s="38">
        <v>201</v>
      </c>
      <c r="F150" s="27"/>
      <c r="G150" s="27"/>
      <c r="H150" s="27">
        <v>201</v>
      </c>
      <c r="I150" s="27"/>
      <c r="J150" s="27"/>
      <c r="K150" s="27"/>
      <c r="L150" s="27"/>
      <c r="M150" s="38">
        <f>COUNT(E150:L150)</f>
        <v>2</v>
      </c>
      <c r="N150" s="27">
        <f>SUM(M150:M150)</f>
        <v>2</v>
      </c>
      <c r="O150" s="19">
        <f>N150*320</f>
        <v>640</v>
      </c>
      <c r="P150" s="1"/>
      <c r="Q150" s="1"/>
      <c r="R150" s="44"/>
      <c r="S150" s="19">
        <f>O150-SUM(P150:R150)</f>
        <v>640</v>
      </c>
      <c r="T150" s="19"/>
      <c r="U150" s="27"/>
      <c r="V150" s="27"/>
      <c r="W150" s="19">
        <f>O150+SUM(T150:V150)</f>
        <v>640</v>
      </c>
      <c r="X150" s="5"/>
      <c r="Y150" s="5"/>
      <c r="Z150" s="5"/>
      <c r="AA150" s="5"/>
    </row>
    <row r="151" spans="1:27" s="24" customFormat="1" outlineLevel="2">
      <c r="A151" s="35" t="s">
        <v>53</v>
      </c>
      <c r="B151" s="37" t="s">
        <v>67</v>
      </c>
      <c r="C151" s="7" t="s">
        <v>109</v>
      </c>
      <c r="D151" s="32" t="s">
        <v>110</v>
      </c>
      <c r="E151" s="38"/>
      <c r="F151" s="27">
        <v>607</v>
      </c>
      <c r="G151" s="27"/>
      <c r="H151" s="27">
        <v>607</v>
      </c>
      <c r="I151" s="27"/>
      <c r="J151" s="27"/>
      <c r="K151" s="27"/>
      <c r="L151" s="27"/>
      <c r="M151" s="38">
        <f>COUNT(E151:L151)</f>
        <v>2</v>
      </c>
      <c r="N151" s="27">
        <f>SUM(M151:M151)</f>
        <v>2</v>
      </c>
      <c r="O151" s="19">
        <f>N151*320</f>
        <v>640</v>
      </c>
      <c r="P151" s="1"/>
      <c r="Q151" s="1"/>
      <c r="R151" s="44"/>
      <c r="S151" s="19">
        <f>O151-SUM(P151:R151)</f>
        <v>640</v>
      </c>
      <c r="T151" s="19"/>
      <c r="U151" s="27"/>
      <c r="V151" s="27"/>
      <c r="W151" s="19">
        <f>O151+SUM(T151:V151)</f>
        <v>640</v>
      </c>
      <c r="X151" s="5"/>
      <c r="Y151" s="5"/>
      <c r="Z151" s="5"/>
      <c r="AA151" s="5"/>
    </row>
    <row r="152" spans="1:27" s="24" customFormat="1" outlineLevel="1">
      <c r="A152" s="49" t="s">
        <v>188</v>
      </c>
      <c r="B152" s="37"/>
      <c r="C152" s="7"/>
      <c r="D152" s="32"/>
      <c r="E152" s="38"/>
      <c r="F152" s="27"/>
      <c r="G152" s="27"/>
      <c r="H152" s="27"/>
      <c r="I152" s="27"/>
      <c r="J152" s="27"/>
      <c r="K152" s="27"/>
      <c r="L152" s="27"/>
      <c r="M152" s="38"/>
      <c r="N152" s="27"/>
      <c r="O152" s="19">
        <f t="shared" ref="O152:W152" si="71">SUBTOTAL(9,O150:O151)</f>
        <v>1280</v>
      </c>
      <c r="P152" s="1">
        <f t="shared" si="71"/>
        <v>0</v>
      </c>
      <c r="Q152" s="1">
        <f t="shared" si="71"/>
        <v>0</v>
      </c>
      <c r="R152" s="44">
        <f t="shared" si="71"/>
        <v>0</v>
      </c>
      <c r="S152" s="19">
        <f t="shared" si="71"/>
        <v>1280</v>
      </c>
      <c r="T152" s="19">
        <f t="shared" si="71"/>
        <v>0</v>
      </c>
      <c r="U152" s="27">
        <f t="shared" si="71"/>
        <v>0</v>
      </c>
      <c r="V152" s="27">
        <f t="shared" si="71"/>
        <v>0</v>
      </c>
      <c r="W152" s="19">
        <f t="shared" si="71"/>
        <v>1280</v>
      </c>
      <c r="X152" s="5"/>
      <c r="Y152" s="5"/>
      <c r="Z152" s="5"/>
      <c r="AA152" s="5"/>
    </row>
    <row r="153" spans="1:27" s="24" customFormat="1" outlineLevel="2">
      <c r="A153" s="35" t="s">
        <v>69</v>
      </c>
      <c r="B153" s="37" t="s">
        <v>38</v>
      </c>
      <c r="C153" s="7" t="s">
        <v>70</v>
      </c>
      <c r="D153" s="32" t="s">
        <v>71</v>
      </c>
      <c r="E153" s="38"/>
      <c r="F153" s="27">
        <v>210</v>
      </c>
      <c r="G153" s="27">
        <v>211</v>
      </c>
      <c r="H153" s="27"/>
      <c r="I153" s="27"/>
      <c r="J153" s="27"/>
      <c r="K153" s="27"/>
      <c r="L153" s="27"/>
      <c r="M153" s="38">
        <f t="shared" ref="M153:M160" si="72">COUNT(E153:L153)</f>
        <v>2</v>
      </c>
      <c r="N153" s="27">
        <f t="shared" ref="N153:N160" si="73">SUM(M153:M153)</f>
        <v>2</v>
      </c>
      <c r="O153" s="19">
        <f t="shared" ref="O153:O160" si="74">N153*320</f>
        <v>640</v>
      </c>
      <c r="P153" s="1">
        <v>21</v>
      </c>
      <c r="Q153" s="1"/>
      <c r="R153" s="44"/>
      <c r="S153" s="19">
        <f t="shared" ref="S153:S160" si="75">O153-SUM(P153:R153)</f>
        <v>619</v>
      </c>
      <c r="T153" s="19">
        <v>75</v>
      </c>
      <c r="U153" s="27"/>
      <c r="V153" s="27">
        <v>58</v>
      </c>
      <c r="W153" s="19">
        <f t="shared" ref="W153:W160" si="76">O153+SUM(T153:V153)</f>
        <v>773</v>
      </c>
      <c r="X153" s="5"/>
      <c r="Y153" s="5"/>
      <c r="Z153" s="5"/>
      <c r="AA153" s="5"/>
    </row>
    <row r="154" spans="1:27" s="24" customFormat="1" outlineLevel="2">
      <c r="A154" s="35" t="s">
        <v>69</v>
      </c>
      <c r="B154" s="37" t="s">
        <v>67</v>
      </c>
      <c r="C154" s="7" t="s">
        <v>77</v>
      </c>
      <c r="D154" s="32" t="s">
        <v>54</v>
      </c>
      <c r="E154" s="38"/>
      <c r="F154" s="27"/>
      <c r="G154" s="27"/>
      <c r="H154" s="27">
        <v>404</v>
      </c>
      <c r="I154" s="27">
        <v>501</v>
      </c>
      <c r="J154" s="27"/>
      <c r="K154" s="27"/>
      <c r="L154" s="27"/>
      <c r="M154" s="38">
        <f t="shared" si="72"/>
        <v>2</v>
      </c>
      <c r="N154" s="27">
        <f t="shared" si="73"/>
        <v>2</v>
      </c>
      <c r="O154" s="19">
        <f t="shared" si="74"/>
        <v>640</v>
      </c>
      <c r="P154" s="1"/>
      <c r="Q154" s="1"/>
      <c r="R154" s="44"/>
      <c r="S154" s="19">
        <f t="shared" si="75"/>
        <v>640</v>
      </c>
      <c r="T154" s="19"/>
      <c r="U154" s="27"/>
      <c r="V154" s="27"/>
      <c r="W154" s="19">
        <f t="shared" si="76"/>
        <v>640</v>
      </c>
      <c r="X154" s="5"/>
      <c r="Y154" s="5"/>
      <c r="Z154" s="5"/>
      <c r="AA154" s="5"/>
    </row>
    <row r="155" spans="1:27" s="24" customFormat="1" outlineLevel="2">
      <c r="A155" s="35" t="s">
        <v>69</v>
      </c>
      <c r="B155" s="37" t="s">
        <v>38</v>
      </c>
      <c r="C155" s="7" t="s">
        <v>81</v>
      </c>
      <c r="D155" s="32" t="s">
        <v>61</v>
      </c>
      <c r="E155" s="38"/>
      <c r="F155" s="27">
        <v>509</v>
      </c>
      <c r="G155" s="27">
        <v>508</v>
      </c>
      <c r="H155" s="27">
        <v>510</v>
      </c>
      <c r="I155" s="27"/>
      <c r="J155" s="27"/>
      <c r="K155" s="27"/>
      <c r="L155" s="27"/>
      <c r="M155" s="38">
        <f t="shared" si="72"/>
        <v>3</v>
      </c>
      <c r="N155" s="27">
        <f t="shared" si="73"/>
        <v>3</v>
      </c>
      <c r="O155" s="19">
        <f t="shared" si="74"/>
        <v>960</v>
      </c>
      <c r="P155" s="1"/>
      <c r="Q155" s="1"/>
      <c r="R155" s="44"/>
      <c r="S155" s="19">
        <f t="shared" si="75"/>
        <v>960</v>
      </c>
      <c r="T155" s="19"/>
      <c r="U155" s="27"/>
      <c r="V155" s="27"/>
      <c r="W155" s="19">
        <f t="shared" si="76"/>
        <v>960</v>
      </c>
      <c r="X155" s="5"/>
      <c r="Y155" s="5"/>
      <c r="Z155" s="5"/>
      <c r="AA155" s="5"/>
    </row>
    <row r="156" spans="1:27" s="24" customFormat="1" outlineLevel="2">
      <c r="A156" s="35" t="s">
        <v>69</v>
      </c>
      <c r="B156" s="37" t="s">
        <v>38</v>
      </c>
      <c r="C156" s="7" t="s">
        <v>70</v>
      </c>
      <c r="D156" s="32" t="s">
        <v>108</v>
      </c>
      <c r="E156" s="38"/>
      <c r="F156" s="27">
        <v>208</v>
      </c>
      <c r="G156" s="27">
        <v>209</v>
      </c>
      <c r="H156" s="27"/>
      <c r="I156" s="27"/>
      <c r="J156" s="27"/>
      <c r="K156" s="27"/>
      <c r="L156" s="27"/>
      <c r="M156" s="38">
        <f t="shared" si="72"/>
        <v>2</v>
      </c>
      <c r="N156" s="27">
        <f t="shared" si="73"/>
        <v>2</v>
      </c>
      <c r="O156" s="19">
        <f t="shared" si="74"/>
        <v>640</v>
      </c>
      <c r="P156" s="1"/>
      <c r="Q156" s="1"/>
      <c r="R156" s="44"/>
      <c r="S156" s="19">
        <f t="shared" si="75"/>
        <v>640</v>
      </c>
      <c r="T156" s="19"/>
      <c r="U156" s="27"/>
      <c r="V156" s="27"/>
      <c r="W156" s="19">
        <f t="shared" si="76"/>
        <v>640</v>
      </c>
      <c r="X156" s="5"/>
      <c r="Y156" s="5"/>
      <c r="Z156" s="5"/>
      <c r="AA156" s="5"/>
    </row>
    <row r="157" spans="1:27" s="24" customFormat="1" outlineLevel="2">
      <c r="A157" s="35" t="s">
        <v>69</v>
      </c>
      <c r="B157" s="37" t="s">
        <v>38</v>
      </c>
      <c r="C157" s="7" t="s">
        <v>70</v>
      </c>
      <c r="D157" s="32" t="s">
        <v>85</v>
      </c>
      <c r="E157" s="38"/>
      <c r="F157" s="27">
        <v>208</v>
      </c>
      <c r="G157" s="27">
        <v>209</v>
      </c>
      <c r="H157" s="27"/>
      <c r="I157" s="27"/>
      <c r="J157" s="27"/>
      <c r="K157" s="27"/>
      <c r="L157" s="27"/>
      <c r="M157" s="38">
        <f t="shared" si="72"/>
        <v>2</v>
      </c>
      <c r="N157" s="27">
        <f t="shared" si="73"/>
        <v>2</v>
      </c>
      <c r="O157" s="19">
        <f t="shared" si="74"/>
        <v>640</v>
      </c>
      <c r="P157" s="1"/>
      <c r="Q157" s="1"/>
      <c r="R157" s="44"/>
      <c r="S157" s="19">
        <f t="shared" si="75"/>
        <v>640</v>
      </c>
      <c r="T157" s="19"/>
      <c r="U157" s="27"/>
      <c r="V157" s="27"/>
      <c r="W157" s="19">
        <f t="shared" si="76"/>
        <v>640</v>
      </c>
      <c r="X157" s="5"/>
      <c r="Y157" s="5"/>
      <c r="Z157" s="5"/>
      <c r="AA157" s="5"/>
    </row>
    <row r="158" spans="1:27" s="24" customFormat="1" outlineLevel="2">
      <c r="A158" s="35" t="s">
        <v>69</v>
      </c>
      <c r="B158" s="37" t="s">
        <v>38</v>
      </c>
      <c r="C158" s="7" t="s">
        <v>70</v>
      </c>
      <c r="D158" s="32" t="s">
        <v>87</v>
      </c>
      <c r="E158" s="38">
        <v>211</v>
      </c>
      <c r="F158" s="27">
        <v>210</v>
      </c>
      <c r="G158" s="27"/>
      <c r="H158" s="27"/>
      <c r="I158" s="27"/>
      <c r="J158" s="27"/>
      <c r="K158" s="27"/>
      <c r="L158" s="27"/>
      <c r="M158" s="38">
        <f t="shared" si="72"/>
        <v>2</v>
      </c>
      <c r="N158" s="27">
        <f t="shared" si="73"/>
        <v>2</v>
      </c>
      <c r="O158" s="19">
        <f t="shared" si="74"/>
        <v>640</v>
      </c>
      <c r="P158" s="1"/>
      <c r="Q158" s="1"/>
      <c r="R158" s="44"/>
      <c r="S158" s="19">
        <f t="shared" si="75"/>
        <v>640</v>
      </c>
      <c r="T158" s="19"/>
      <c r="U158" s="27"/>
      <c r="V158" s="27"/>
      <c r="W158" s="19">
        <f t="shared" si="76"/>
        <v>640</v>
      </c>
      <c r="X158" s="5"/>
      <c r="Y158" s="5"/>
      <c r="Z158" s="5"/>
      <c r="AA158" s="5"/>
    </row>
    <row r="159" spans="1:27" s="24" customFormat="1" outlineLevel="2">
      <c r="A159" s="35" t="s">
        <v>69</v>
      </c>
      <c r="B159" s="37" t="s">
        <v>38</v>
      </c>
      <c r="C159" s="7" t="s">
        <v>70</v>
      </c>
      <c r="D159" s="32" t="s">
        <v>111</v>
      </c>
      <c r="E159" s="38">
        <v>211</v>
      </c>
      <c r="F159" s="27">
        <v>210</v>
      </c>
      <c r="G159" s="27"/>
      <c r="H159" s="27"/>
      <c r="I159" s="27"/>
      <c r="J159" s="27"/>
      <c r="K159" s="27"/>
      <c r="L159" s="27"/>
      <c r="M159" s="38">
        <f t="shared" si="72"/>
        <v>2</v>
      </c>
      <c r="N159" s="27">
        <f t="shared" si="73"/>
        <v>2</v>
      </c>
      <c r="O159" s="19">
        <f t="shared" si="74"/>
        <v>640</v>
      </c>
      <c r="P159" s="1"/>
      <c r="Q159" s="1"/>
      <c r="R159" s="44"/>
      <c r="S159" s="19">
        <f t="shared" si="75"/>
        <v>640</v>
      </c>
      <c r="T159" s="19"/>
      <c r="U159" s="27"/>
      <c r="V159" s="27"/>
      <c r="W159" s="19">
        <f t="shared" si="76"/>
        <v>640</v>
      </c>
      <c r="X159" s="5"/>
      <c r="Y159" s="5"/>
      <c r="Z159" s="5"/>
      <c r="AA159" s="5"/>
    </row>
    <row r="160" spans="1:27" s="24" customFormat="1" outlineLevel="2">
      <c r="A160" s="35" t="s">
        <v>69</v>
      </c>
      <c r="B160" s="37" t="s">
        <v>67</v>
      </c>
      <c r="C160" s="7" t="s">
        <v>70</v>
      </c>
      <c r="D160" s="32" t="s">
        <v>120</v>
      </c>
      <c r="E160" s="38"/>
      <c r="F160" s="27"/>
      <c r="G160" s="27">
        <v>208</v>
      </c>
      <c r="H160" s="27">
        <v>209</v>
      </c>
      <c r="I160" s="27"/>
      <c r="J160" s="27"/>
      <c r="K160" s="27"/>
      <c r="L160" s="27"/>
      <c r="M160" s="38">
        <f t="shared" si="72"/>
        <v>2</v>
      </c>
      <c r="N160" s="27">
        <f t="shared" si="73"/>
        <v>2</v>
      </c>
      <c r="O160" s="19">
        <f t="shared" si="74"/>
        <v>640</v>
      </c>
      <c r="P160" s="1"/>
      <c r="Q160" s="1"/>
      <c r="R160" s="44"/>
      <c r="S160" s="19">
        <f t="shared" si="75"/>
        <v>640</v>
      </c>
      <c r="T160" s="19"/>
      <c r="U160" s="27"/>
      <c r="V160" s="27"/>
      <c r="W160" s="19">
        <f t="shared" si="76"/>
        <v>640</v>
      </c>
      <c r="X160" s="5"/>
      <c r="Y160" s="5"/>
      <c r="Z160" s="5"/>
      <c r="AA160" s="5"/>
    </row>
    <row r="161" spans="1:27" s="24" customFormat="1" outlineLevel="1">
      <c r="A161" s="49" t="s">
        <v>189</v>
      </c>
      <c r="B161" s="37"/>
      <c r="C161" s="7"/>
      <c r="D161" s="32"/>
      <c r="E161" s="38"/>
      <c r="F161" s="27"/>
      <c r="G161" s="27"/>
      <c r="H161" s="27"/>
      <c r="I161" s="27"/>
      <c r="J161" s="27"/>
      <c r="K161" s="27"/>
      <c r="L161" s="27"/>
      <c r="M161" s="38"/>
      <c r="N161" s="27"/>
      <c r="O161" s="19">
        <f t="shared" ref="O161:W161" si="77">SUBTOTAL(9,O153:O160)</f>
        <v>5440</v>
      </c>
      <c r="P161" s="1">
        <f t="shared" si="77"/>
        <v>21</v>
      </c>
      <c r="Q161" s="1">
        <f t="shared" si="77"/>
        <v>0</v>
      </c>
      <c r="R161" s="44">
        <f t="shared" si="77"/>
        <v>0</v>
      </c>
      <c r="S161" s="19">
        <f t="shared" si="77"/>
        <v>5419</v>
      </c>
      <c r="T161" s="19">
        <f t="shared" si="77"/>
        <v>75</v>
      </c>
      <c r="U161" s="27">
        <f t="shared" si="77"/>
        <v>0</v>
      </c>
      <c r="V161" s="27">
        <f t="shared" si="77"/>
        <v>58</v>
      </c>
      <c r="W161" s="19">
        <f t="shared" si="77"/>
        <v>5573</v>
      </c>
      <c r="X161" s="5"/>
      <c r="Y161" s="5"/>
      <c r="Z161" s="5"/>
      <c r="AA161" s="5"/>
    </row>
    <row r="162" spans="1:27" s="24" customFormat="1" outlineLevel="2">
      <c r="A162" s="35" t="s">
        <v>122</v>
      </c>
      <c r="B162" s="36" t="s">
        <v>38</v>
      </c>
      <c r="C162" s="7" t="s">
        <v>135</v>
      </c>
      <c r="D162" s="32" t="s">
        <v>121</v>
      </c>
      <c r="E162" s="27">
        <v>106</v>
      </c>
      <c r="F162" s="27"/>
      <c r="G162" s="27"/>
      <c r="H162" s="46"/>
      <c r="I162" s="27"/>
      <c r="J162" s="27"/>
      <c r="K162" s="27"/>
      <c r="L162" s="27"/>
      <c r="M162" s="42">
        <f>COUNT(E162:L162)</f>
        <v>1</v>
      </c>
      <c r="N162" s="43">
        <f>SUM(M162:M162)</f>
        <v>1</v>
      </c>
      <c r="O162" s="19">
        <f>N162*320</f>
        <v>320</v>
      </c>
      <c r="P162" s="1"/>
      <c r="Q162" s="1"/>
      <c r="R162" s="44"/>
      <c r="S162" s="19">
        <f>O162-SUM(P162:R162)</f>
        <v>320</v>
      </c>
      <c r="T162" s="19"/>
      <c r="U162" s="27"/>
      <c r="V162" s="27"/>
      <c r="W162" s="19">
        <f>O162+SUM(T162:V162)</f>
        <v>320</v>
      </c>
      <c r="X162" s="5"/>
      <c r="Y162" s="5"/>
      <c r="Z162" s="5"/>
      <c r="AA162" s="5"/>
    </row>
    <row r="163" spans="1:27" s="24" customFormat="1" outlineLevel="1">
      <c r="A163" s="49" t="s">
        <v>190</v>
      </c>
      <c r="B163" s="36"/>
      <c r="C163" s="7"/>
      <c r="D163" s="32"/>
      <c r="E163" s="27"/>
      <c r="F163" s="27"/>
      <c r="G163" s="27"/>
      <c r="H163" s="46"/>
      <c r="I163" s="27"/>
      <c r="J163" s="27"/>
      <c r="K163" s="27"/>
      <c r="L163" s="27"/>
      <c r="M163" s="42"/>
      <c r="N163" s="43"/>
      <c r="O163" s="19">
        <f t="shared" ref="O163:W163" si="78">SUBTOTAL(9,O162:O162)</f>
        <v>320</v>
      </c>
      <c r="P163" s="1">
        <f t="shared" si="78"/>
        <v>0</v>
      </c>
      <c r="Q163" s="1">
        <f t="shared" si="78"/>
        <v>0</v>
      </c>
      <c r="R163" s="44">
        <f t="shared" si="78"/>
        <v>0</v>
      </c>
      <c r="S163" s="19">
        <f t="shared" si="78"/>
        <v>320</v>
      </c>
      <c r="T163" s="19">
        <f t="shared" si="78"/>
        <v>0</v>
      </c>
      <c r="U163" s="27">
        <f t="shared" si="78"/>
        <v>0</v>
      </c>
      <c r="V163" s="27">
        <f t="shared" si="78"/>
        <v>0</v>
      </c>
      <c r="W163" s="19">
        <f t="shared" si="78"/>
        <v>320</v>
      </c>
      <c r="X163" s="5"/>
      <c r="Y163" s="5"/>
      <c r="Z163" s="5"/>
      <c r="AA163" s="5"/>
    </row>
    <row r="164" spans="1:27" s="24" customFormat="1" outlineLevel="2">
      <c r="A164" s="35" t="s">
        <v>65</v>
      </c>
      <c r="B164" s="37" t="s">
        <v>38</v>
      </c>
      <c r="C164" s="7" t="s">
        <v>63</v>
      </c>
      <c r="D164" s="32" t="s">
        <v>24</v>
      </c>
      <c r="E164" s="38"/>
      <c r="F164" s="27"/>
      <c r="G164" s="27"/>
      <c r="H164" s="27"/>
      <c r="I164" s="27"/>
      <c r="J164" s="27">
        <v>508</v>
      </c>
      <c r="K164" s="27">
        <v>508</v>
      </c>
      <c r="L164" s="27"/>
      <c r="M164" s="38">
        <f>COUNT(E164:L164)</f>
        <v>2</v>
      </c>
      <c r="N164" s="27">
        <f>SUM(M164:M164)</f>
        <v>2</v>
      </c>
      <c r="O164" s="19">
        <f>N164*320</f>
        <v>640</v>
      </c>
      <c r="P164" s="1"/>
      <c r="Q164" s="1"/>
      <c r="R164" s="44"/>
      <c r="S164" s="19">
        <f>O164-SUM(P164:R164)</f>
        <v>640</v>
      </c>
      <c r="T164" s="19"/>
      <c r="U164" s="27"/>
      <c r="V164" s="27"/>
      <c r="W164" s="19">
        <f>O164+SUM(T164:V164)</f>
        <v>640</v>
      </c>
      <c r="X164" s="5"/>
      <c r="Y164" s="5"/>
      <c r="Z164" s="5"/>
      <c r="AA164" s="5"/>
    </row>
    <row r="165" spans="1:27" s="24" customFormat="1" outlineLevel="2">
      <c r="A165" s="35" t="s">
        <v>65</v>
      </c>
      <c r="B165" s="37" t="s">
        <v>38</v>
      </c>
      <c r="C165" s="7" t="s">
        <v>81</v>
      </c>
      <c r="D165" s="32" t="s">
        <v>87</v>
      </c>
      <c r="E165" s="38"/>
      <c r="F165" s="27"/>
      <c r="G165" s="27">
        <v>508</v>
      </c>
      <c r="H165" s="27"/>
      <c r="I165" s="27"/>
      <c r="J165" s="27"/>
      <c r="K165" s="27"/>
      <c r="L165" s="27"/>
      <c r="M165" s="38">
        <f>COUNT(E165:L165)</f>
        <v>1</v>
      </c>
      <c r="N165" s="27">
        <f>SUM(M165:M165)</f>
        <v>1</v>
      </c>
      <c r="O165" s="19">
        <f>N165*320</f>
        <v>320</v>
      </c>
      <c r="P165" s="1"/>
      <c r="Q165" s="1"/>
      <c r="R165" s="44"/>
      <c r="S165" s="19">
        <f>O165-SUM(P165:R165)</f>
        <v>320</v>
      </c>
      <c r="T165" s="19"/>
      <c r="U165" s="27"/>
      <c r="V165" s="27"/>
      <c r="W165" s="19">
        <f>O165+SUM(T165:V165)</f>
        <v>320</v>
      </c>
      <c r="X165" s="5"/>
      <c r="Y165" s="5"/>
      <c r="Z165" s="5"/>
      <c r="AA165" s="5"/>
    </row>
    <row r="166" spans="1:27" s="24" customFormat="1" outlineLevel="2">
      <c r="A166" s="35" t="s">
        <v>65</v>
      </c>
      <c r="B166" s="36" t="s">
        <v>38</v>
      </c>
      <c r="C166" s="7" t="s">
        <v>63</v>
      </c>
      <c r="D166" s="32" t="s">
        <v>90</v>
      </c>
      <c r="E166" s="27"/>
      <c r="F166" s="27"/>
      <c r="G166" s="27"/>
      <c r="H166" s="46"/>
      <c r="I166" s="27"/>
      <c r="J166" s="27">
        <v>508</v>
      </c>
      <c r="K166" s="27">
        <v>508</v>
      </c>
      <c r="L166" s="27"/>
      <c r="M166" s="42">
        <f>COUNT(E166:L166)</f>
        <v>2</v>
      </c>
      <c r="N166" s="43">
        <f>SUM(M166:M166)</f>
        <v>2</v>
      </c>
      <c r="O166" s="19">
        <f>N166*320</f>
        <v>640</v>
      </c>
      <c r="P166" s="1"/>
      <c r="Q166" s="1"/>
      <c r="R166" s="44"/>
      <c r="S166" s="19">
        <f>O166-SUM(P166:R166)</f>
        <v>640</v>
      </c>
      <c r="T166" s="19"/>
      <c r="U166" s="27"/>
      <c r="V166" s="27"/>
      <c r="W166" s="19">
        <f>O166+SUM(T166:V166)</f>
        <v>640</v>
      </c>
      <c r="X166" s="5"/>
      <c r="Y166" s="5"/>
      <c r="Z166" s="5"/>
      <c r="AA166" s="5"/>
    </row>
    <row r="167" spans="1:27" s="24" customFormat="1" outlineLevel="2">
      <c r="A167" s="35" t="s">
        <v>65</v>
      </c>
      <c r="B167" s="36" t="s">
        <v>38</v>
      </c>
      <c r="C167" s="7" t="s">
        <v>55</v>
      </c>
      <c r="D167" s="32" t="s">
        <v>110</v>
      </c>
      <c r="E167" s="27"/>
      <c r="F167" s="27">
        <v>508</v>
      </c>
      <c r="G167" s="27"/>
      <c r="H167" s="46"/>
      <c r="I167" s="27"/>
      <c r="J167" s="27"/>
      <c r="K167" s="27"/>
      <c r="L167" s="27"/>
      <c r="M167" s="42">
        <f>COUNT(E167:L167)</f>
        <v>1</v>
      </c>
      <c r="N167" s="43">
        <f>SUM(M167:M167)</f>
        <v>1</v>
      </c>
      <c r="O167" s="19">
        <f>N167*320</f>
        <v>320</v>
      </c>
      <c r="P167" s="1"/>
      <c r="Q167" s="1"/>
      <c r="R167" s="44"/>
      <c r="S167" s="19">
        <f>O167-SUM(P167:R167)</f>
        <v>320</v>
      </c>
      <c r="T167" s="19"/>
      <c r="U167" s="27"/>
      <c r="V167" s="27"/>
      <c r="W167" s="19">
        <f>O167+SUM(T167:V167)</f>
        <v>320</v>
      </c>
      <c r="X167" s="5"/>
      <c r="Y167" s="5"/>
      <c r="Z167" s="5"/>
      <c r="AA167" s="5"/>
    </row>
    <row r="168" spans="1:27" s="24" customFormat="1" outlineLevel="1">
      <c r="A168" s="49" t="s">
        <v>191</v>
      </c>
      <c r="B168" s="36"/>
      <c r="C168" s="7"/>
      <c r="D168" s="32"/>
      <c r="E168" s="27"/>
      <c r="F168" s="27"/>
      <c r="G168" s="27"/>
      <c r="H168" s="46"/>
      <c r="I168" s="27"/>
      <c r="J168" s="27"/>
      <c r="K168" s="27"/>
      <c r="L168" s="27"/>
      <c r="M168" s="42"/>
      <c r="N168" s="43"/>
      <c r="O168" s="19">
        <f t="shared" ref="O168:W168" si="79">SUBTOTAL(9,O164:O167)</f>
        <v>1920</v>
      </c>
      <c r="P168" s="1">
        <f t="shared" si="79"/>
        <v>0</v>
      </c>
      <c r="Q168" s="1">
        <f t="shared" si="79"/>
        <v>0</v>
      </c>
      <c r="R168" s="44">
        <f t="shared" si="79"/>
        <v>0</v>
      </c>
      <c r="S168" s="19">
        <f t="shared" si="79"/>
        <v>1920</v>
      </c>
      <c r="T168" s="19">
        <f t="shared" si="79"/>
        <v>0</v>
      </c>
      <c r="U168" s="27">
        <f t="shared" si="79"/>
        <v>0</v>
      </c>
      <c r="V168" s="27">
        <f t="shared" si="79"/>
        <v>0</v>
      </c>
      <c r="W168" s="19">
        <f t="shared" si="79"/>
        <v>1920</v>
      </c>
      <c r="X168" s="5"/>
      <c r="Y168" s="5"/>
      <c r="Z168" s="5"/>
      <c r="AA168" s="5"/>
    </row>
    <row r="169" spans="1:27" s="24" customFormat="1" outlineLevel="2">
      <c r="A169" s="35" t="s">
        <v>58</v>
      </c>
      <c r="B169" s="37" t="s">
        <v>43</v>
      </c>
      <c r="C169" s="7" t="s">
        <v>53</v>
      </c>
      <c r="D169" s="32" t="s">
        <v>24</v>
      </c>
      <c r="E169" s="27"/>
      <c r="F169" s="27"/>
      <c r="G169" s="27">
        <v>606</v>
      </c>
      <c r="H169" s="27"/>
      <c r="I169" s="27"/>
      <c r="J169" s="27"/>
      <c r="K169" s="27"/>
      <c r="L169" s="27"/>
      <c r="M169" s="38">
        <f>COUNT(E169:L169)</f>
        <v>1</v>
      </c>
      <c r="N169" s="27">
        <f>SUM(M169:M169)</f>
        <v>1</v>
      </c>
      <c r="O169" s="19">
        <f>N169*320</f>
        <v>320</v>
      </c>
      <c r="P169" s="1"/>
      <c r="Q169" s="1"/>
      <c r="R169" s="44"/>
      <c r="S169" s="19">
        <f>O169-SUM(P169:R169)</f>
        <v>320</v>
      </c>
      <c r="T169" s="19"/>
      <c r="U169" s="27"/>
      <c r="V169" s="27"/>
      <c r="W169" s="19">
        <f>O169+SUM(T169:V169)</f>
        <v>320</v>
      </c>
      <c r="X169" s="5"/>
      <c r="Y169" s="5"/>
      <c r="Z169" s="5"/>
      <c r="AA169" s="5"/>
    </row>
    <row r="170" spans="1:27" s="24" customFormat="1" outlineLevel="1">
      <c r="A170" s="49" t="s">
        <v>192</v>
      </c>
      <c r="B170" s="37"/>
      <c r="C170" s="7"/>
      <c r="D170" s="32"/>
      <c r="E170" s="27"/>
      <c r="F170" s="27"/>
      <c r="G170" s="27"/>
      <c r="H170" s="27"/>
      <c r="I170" s="27"/>
      <c r="J170" s="27"/>
      <c r="K170" s="27"/>
      <c r="L170" s="27"/>
      <c r="M170" s="38"/>
      <c r="N170" s="27"/>
      <c r="O170" s="19">
        <f t="shared" ref="O170:W170" si="80">SUBTOTAL(9,O169:O169)</f>
        <v>320</v>
      </c>
      <c r="P170" s="1">
        <f t="shared" si="80"/>
        <v>0</v>
      </c>
      <c r="Q170" s="1">
        <f t="shared" si="80"/>
        <v>0</v>
      </c>
      <c r="R170" s="44">
        <f t="shared" si="80"/>
        <v>0</v>
      </c>
      <c r="S170" s="19">
        <f t="shared" si="80"/>
        <v>320</v>
      </c>
      <c r="T170" s="19">
        <f t="shared" si="80"/>
        <v>0</v>
      </c>
      <c r="U170" s="27">
        <f t="shared" si="80"/>
        <v>0</v>
      </c>
      <c r="V170" s="27">
        <f t="shared" si="80"/>
        <v>0</v>
      </c>
      <c r="W170" s="19">
        <f t="shared" si="80"/>
        <v>320</v>
      </c>
      <c r="X170" s="5"/>
      <c r="Y170" s="5"/>
      <c r="Z170" s="5"/>
      <c r="AA170" s="5"/>
    </row>
    <row r="171" spans="1:27" s="24" customFormat="1" outlineLevel="2">
      <c r="A171" s="35" t="s">
        <v>103</v>
      </c>
      <c r="B171" s="37" t="s">
        <v>95</v>
      </c>
      <c r="C171" s="7" t="s">
        <v>96</v>
      </c>
      <c r="D171" s="32" t="s">
        <v>40</v>
      </c>
      <c r="E171" s="38"/>
      <c r="F171" s="27">
        <v>307</v>
      </c>
      <c r="G171" s="27"/>
      <c r="H171" s="27"/>
      <c r="I171" s="27"/>
      <c r="J171" s="27"/>
      <c r="K171" s="27"/>
      <c r="L171" s="27"/>
      <c r="M171" s="38">
        <f>COUNT(E171:L171)</f>
        <v>1</v>
      </c>
      <c r="N171" s="27">
        <f>SUM(M171:M171)</f>
        <v>1</v>
      </c>
      <c r="O171" s="19">
        <f>N171*320</f>
        <v>320</v>
      </c>
      <c r="P171" s="1"/>
      <c r="Q171" s="1"/>
      <c r="R171" s="44"/>
      <c r="S171" s="19">
        <f>O171-SUM(P171:R171)</f>
        <v>320</v>
      </c>
      <c r="T171" s="19"/>
      <c r="U171" s="27"/>
      <c r="V171" s="27"/>
      <c r="W171" s="19">
        <f>O171+SUM(T171:V171)</f>
        <v>320</v>
      </c>
      <c r="X171" s="5"/>
      <c r="Y171" s="5"/>
      <c r="Z171" s="5"/>
      <c r="AA171" s="5"/>
    </row>
    <row r="172" spans="1:27" s="24" customFormat="1" outlineLevel="1">
      <c r="A172" s="49" t="s">
        <v>193</v>
      </c>
      <c r="B172" s="37"/>
      <c r="C172" s="7"/>
      <c r="D172" s="32"/>
      <c r="E172" s="38"/>
      <c r="F172" s="27"/>
      <c r="G172" s="27"/>
      <c r="H172" s="27"/>
      <c r="I172" s="27"/>
      <c r="J172" s="27"/>
      <c r="K172" s="27"/>
      <c r="L172" s="27"/>
      <c r="M172" s="38"/>
      <c r="N172" s="27"/>
      <c r="O172" s="19">
        <f t="shared" ref="O172:W172" si="81">SUBTOTAL(9,O171:O171)</f>
        <v>320</v>
      </c>
      <c r="P172" s="1">
        <f t="shared" si="81"/>
        <v>0</v>
      </c>
      <c r="Q172" s="1">
        <f t="shared" si="81"/>
        <v>0</v>
      </c>
      <c r="R172" s="44">
        <f t="shared" si="81"/>
        <v>0</v>
      </c>
      <c r="S172" s="19">
        <f t="shared" si="81"/>
        <v>320</v>
      </c>
      <c r="T172" s="19">
        <f t="shared" si="81"/>
        <v>0</v>
      </c>
      <c r="U172" s="27">
        <f t="shared" si="81"/>
        <v>0</v>
      </c>
      <c r="V172" s="27">
        <f t="shared" si="81"/>
        <v>0</v>
      </c>
      <c r="W172" s="19">
        <f t="shared" si="81"/>
        <v>320</v>
      </c>
      <c r="X172" s="5"/>
      <c r="Y172" s="5"/>
      <c r="Z172" s="5"/>
      <c r="AA172" s="5"/>
    </row>
    <row r="173" spans="1:27" s="24" customFormat="1" outlineLevel="1">
      <c r="A173" s="49" t="s">
        <v>195</v>
      </c>
      <c r="B173" s="37"/>
      <c r="C173" s="7"/>
      <c r="D173" s="32"/>
      <c r="E173" s="38"/>
      <c r="F173" s="27"/>
      <c r="G173" s="27"/>
      <c r="H173" s="27"/>
      <c r="I173" s="27"/>
      <c r="J173" s="27"/>
      <c r="K173" s="27"/>
      <c r="L173" s="27"/>
      <c r="M173" s="38"/>
      <c r="N173" s="27"/>
      <c r="O173" s="19">
        <v>0</v>
      </c>
      <c r="P173" s="1">
        <v>0</v>
      </c>
      <c r="Q173" s="1">
        <v>0</v>
      </c>
      <c r="R173" s="44">
        <v>0</v>
      </c>
      <c r="S173" s="19">
        <v>0</v>
      </c>
      <c r="T173" s="19">
        <v>0</v>
      </c>
      <c r="U173" s="27">
        <v>0</v>
      </c>
      <c r="V173" s="27">
        <v>84</v>
      </c>
      <c r="W173" s="19">
        <v>0</v>
      </c>
      <c r="X173" s="5"/>
      <c r="Y173" s="5"/>
      <c r="Z173" s="5"/>
      <c r="AA173" s="5"/>
    </row>
    <row r="174" spans="1:27" s="24" customFormat="1" outlineLevel="1">
      <c r="A174" s="49" t="s">
        <v>196</v>
      </c>
      <c r="B174" s="37"/>
      <c r="C174" s="7"/>
      <c r="D174" s="32"/>
      <c r="E174" s="38"/>
      <c r="F174" s="27"/>
      <c r="G174" s="27"/>
      <c r="H174" s="27"/>
      <c r="I174" s="27"/>
      <c r="J174" s="27"/>
      <c r="K174" s="27"/>
      <c r="L174" s="27"/>
      <c r="M174" s="38"/>
      <c r="N174" s="27"/>
      <c r="O174" s="19">
        <v>0</v>
      </c>
      <c r="P174" s="1">
        <v>0</v>
      </c>
      <c r="Q174" s="1">
        <v>0</v>
      </c>
      <c r="R174" s="44">
        <v>0</v>
      </c>
      <c r="S174" s="19">
        <v>0</v>
      </c>
      <c r="T174" s="19">
        <v>0</v>
      </c>
      <c r="U174" s="27">
        <v>0</v>
      </c>
      <c r="V174" s="52">
        <v>84</v>
      </c>
      <c r="W174" s="19">
        <v>0</v>
      </c>
      <c r="X174" s="5"/>
      <c r="Y174" s="5"/>
      <c r="Z174" s="5"/>
      <c r="AA174" s="5"/>
    </row>
    <row r="175" spans="1:27" s="24" customFormat="1">
      <c r="A175" s="49" t="s">
        <v>194</v>
      </c>
      <c r="B175" s="37"/>
      <c r="C175" s="7"/>
      <c r="D175" s="32"/>
      <c r="E175" s="38"/>
      <c r="F175" s="27"/>
      <c r="G175" s="27"/>
      <c r="H175" s="27"/>
      <c r="I175" s="27"/>
      <c r="J175" s="27"/>
      <c r="K175" s="27"/>
      <c r="L175" s="27"/>
      <c r="M175" s="38"/>
      <c r="N175" s="27"/>
      <c r="O175" s="19">
        <f t="shared" ref="O175:U175" si="82">SUBTOTAL(9,O3:O171)</f>
        <v>125420</v>
      </c>
      <c r="P175" s="1">
        <f t="shared" si="82"/>
        <v>1665</v>
      </c>
      <c r="Q175" s="1">
        <f t="shared" si="82"/>
        <v>818</v>
      </c>
      <c r="R175" s="44">
        <f t="shared" si="82"/>
        <v>1584</v>
      </c>
      <c r="S175" s="19">
        <f t="shared" si="82"/>
        <v>121353</v>
      </c>
      <c r="T175" s="19">
        <f t="shared" si="82"/>
        <v>5912</v>
      </c>
      <c r="U175" s="27">
        <f t="shared" si="82"/>
        <v>2637</v>
      </c>
      <c r="V175" s="19">
        <f>V173+V161+V149+V128+V122+V92+V82+V42+V36+V21</f>
        <v>4621</v>
      </c>
      <c r="W175" s="19">
        <f>SUBTOTAL(9,W3:W171)</f>
        <v>138506</v>
      </c>
      <c r="X175" s="5"/>
      <c r="Y175" s="5"/>
      <c r="Z175" s="5"/>
      <c r="AA175" s="5"/>
    </row>
    <row r="176" spans="1:27" s="9" customFormat="1">
      <c r="A176" s="4"/>
      <c r="B176" s="8"/>
      <c r="C176" s="4"/>
      <c r="D176" s="17"/>
      <c r="E176" s="8"/>
      <c r="F176" s="8"/>
      <c r="G176" s="8"/>
      <c r="H176" s="8"/>
      <c r="I176" s="8"/>
      <c r="J176" s="8"/>
      <c r="K176" s="8"/>
      <c r="L176" s="8"/>
      <c r="M176" s="4"/>
      <c r="N176" s="4"/>
      <c r="O176" s="20"/>
      <c r="P176" s="4"/>
      <c r="Q176" s="4"/>
      <c r="R176" s="30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s="9" customFormat="1">
      <c r="A177" s="6"/>
      <c r="B177" s="10"/>
      <c r="C177" s="6"/>
      <c r="D177" s="17"/>
      <c r="E177" s="10"/>
      <c r="F177" s="10"/>
      <c r="G177" s="10"/>
      <c r="H177" s="10"/>
      <c r="I177" s="10"/>
      <c r="J177" s="10"/>
      <c r="K177" s="10"/>
      <c r="L177" s="10"/>
      <c r="M177" s="2"/>
      <c r="N177" s="4"/>
      <c r="O177" s="20"/>
      <c r="P177" s="4"/>
      <c r="Q177" s="4"/>
      <c r="R177" s="30"/>
    </row>
    <row r="178" spans="1:27" s="9" customFormat="1">
      <c r="A178" s="6"/>
      <c r="B178" s="10"/>
      <c r="C178" s="6"/>
      <c r="D178" s="17"/>
      <c r="E178" s="10"/>
      <c r="F178" s="10"/>
      <c r="G178" s="10"/>
      <c r="H178" s="10"/>
      <c r="I178" s="10"/>
      <c r="J178" s="10"/>
      <c r="K178" s="10"/>
      <c r="L178" s="10"/>
      <c r="M178" s="2"/>
      <c r="N178" s="4"/>
      <c r="O178" s="20"/>
      <c r="P178" s="4"/>
      <c r="Q178" s="4"/>
      <c r="R178" s="30"/>
    </row>
    <row r="179" spans="1:27" s="9" customFormat="1">
      <c r="A179" s="6"/>
      <c r="B179" s="10"/>
      <c r="C179" s="6"/>
      <c r="D179" s="17"/>
      <c r="E179" s="10"/>
      <c r="F179" s="10"/>
      <c r="G179" s="10"/>
      <c r="H179" s="10"/>
      <c r="I179" s="10"/>
      <c r="J179" s="10"/>
      <c r="K179" s="10"/>
      <c r="L179" s="10"/>
      <c r="M179" s="2"/>
      <c r="N179" s="4"/>
      <c r="O179" s="20"/>
      <c r="P179" s="4"/>
      <c r="Q179" s="4"/>
      <c r="R179" s="30"/>
    </row>
    <row r="180" spans="1:27" s="9" customFormat="1">
      <c r="A180" s="6"/>
      <c r="B180" s="10"/>
      <c r="C180" s="6"/>
      <c r="D180" s="17"/>
      <c r="E180" s="10"/>
      <c r="F180" s="10"/>
      <c r="G180" s="10"/>
      <c r="H180" s="10"/>
      <c r="I180" s="10"/>
      <c r="J180" s="10"/>
      <c r="K180" s="10"/>
      <c r="L180" s="10"/>
      <c r="M180" s="2"/>
      <c r="N180" s="4"/>
      <c r="O180" s="20"/>
      <c r="P180" s="4"/>
      <c r="Q180" s="4"/>
      <c r="R180" s="30"/>
    </row>
    <row r="181" spans="1:27" s="9" customFormat="1">
      <c r="A181" s="6"/>
      <c r="B181" s="10"/>
      <c r="C181" s="6"/>
      <c r="D181" s="17"/>
      <c r="E181" s="10"/>
      <c r="F181" s="10"/>
      <c r="G181" s="10"/>
      <c r="H181" s="10"/>
      <c r="I181" s="10"/>
      <c r="J181" s="10"/>
      <c r="K181" s="10"/>
      <c r="L181" s="10"/>
      <c r="M181" s="2"/>
      <c r="N181" s="4"/>
      <c r="O181" s="20"/>
      <c r="P181" s="4"/>
      <c r="Q181" s="4"/>
      <c r="R181" s="30"/>
    </row>
    <row r="182" spans="1:27" s="9" customFormat="1">
      <c r="A182" s="6"/>
      <c r="B182" s="10"/>
      <c r="C182" s="6"/>
      <c r="D182" s="17"/>
      <c r="E182" s="10"/>
      <c r="F182" s="10"/>
      <c r="G182" s="10"/>
      <c r="H182" s="10"/>
      <c r="I182" s="10"/>
      <c r="J182" s="10"/>
      <c r="K182" s="10"/>
      <c r="L182" s="10"/>
      <c r="M182" s="2"/>
      <c r="N182" s="4"/>
      <c r="O182" s="20"/>
      <c r="P182" s="4"/>
      <c r="Q182" s="4"/>
      <c r="R182" s="30"/>
    </row>
    <row r="183" spans="1:27" s="9" customFormat="1">
      <c r="A183" s="6"/>
      <c r="B183" s="10"/>
      <c r="C183" s="6"/>
      <c r="D183" s="17"/>
      <c r="E183" s="10"/>
      <c r="F183" s="10"/>
      <c r="G183" s="10"/>
      <c r="H183" s="10"/>
      <c r="I183" s="10"/>
      <c r="J183" s="10"/>
      <c r="K183" s="10"/>
      <c r="L183" s="10"/>
      <c r="M183" s="2"/>
      <c r="N183" s="4"/>
      <c r="O183" s="20"/>
      <c r="P183" s="4"/>
      <c r="Q183" s="4"/>
      <c r="R183" s="30"/>
    </row>
    <row r="184" spans="1:27" s="9" customFormat="1">
      <c r="A184" s="6"/>
      <c r="B184" s="10"/>
      <c r="C184" s="6"/>
      <c r="D184" s="17"/>
      <c r="E184" s="10"/>
      <c r="F184" s="10"/>
      <c r="G184" s="10"/>
      <c r="H184" s="10"/>
      <c r="I184" s="10"/>
      <c r="J184" s="10"/>
      <c r="K184" s="10"/>
      <c r="L184" s="10"/>
      <c r="M184" s="2"/>
      <c r="N184" s="4"/>
      <c r="O184" s="20"/>
      <c r="P184" s="4"/>
      <c r="Q184" s="4"/>
      <c r="R184" s="30"/>
    </row>
    <row r="185" spans="1:27" s="9" customFormat="1">
      <c r="A185" s="6"/>
      <c r="B185" s="10"/>
      <c r="C185" s="6"/>
      <c r="D185" s="17"/>
      <c r="E185" s="10"/>
      <c r="F185" s="10"/>
      <c r="G185" s="10"/>
      <c r="H185" s="10"/>
      <c r="I185" s="10"/>
      <c r="J185" s="10"/>
      <c r="K185" s="10"/>
      <c r="L185" s="10"/>
      <c r="M185" s="2"/>
      <c r="N185" s="4"/>
      <c r="O185" s="20"/>
      <c r="P185" s="4"/>
      <c r="Q185" s="4"/>
      <c r="R185" s="30"/>
    </row>
    <row r="186" spans="1:27" s="9" customFormat="1">
      <c r="A186" s="6"/>
      <c r="B186" s="10"/>
      <c r="C186" s="6"/>
      <c r="D186" s="17"/>
      <c r="E186" s="10"/>
      <c r="F186" s="10"/>
      <c r="G186" s="10"/>
      <c r="H186" s="10"/>
      <c r="I186" s="10"/>
      <c r="J186" s="10"/>
      <c r="K186" s="10"/>
      <c r="L186" s="10"/>
      <c r="M186" s="2"/>
      <c r="N186" s="4"/>
      <c r="O186" s="20"/>
      <c r="P186" s="4"/>
      <c r="Q186" s="4"/>
      <c r="R186" s="30"/>
    </row>
    <row r="187" spans="1:27" s="9" customFormat="1">
      <c r="A187" s="6"/>
      <c r="B187" s="10"/>
      <c r="C187" s="6"/>
      <c r="D187" s="17"/>
      <c r="E187" s="10"/>
      <c r="F187" s="10"/>
      <c r="G187" s="10"/>
      <c r="H187" s="10"/>
      <c r="I187" s="10"/>
      <c r="J187" s="10"/>
      <c r="K187" s="10"/>
      <c r="L187" s="10"/>
      <c r="M187" s="2"/>
      <c r="N187" s="4"/>
      <c r="O187" s="20"/>
      <c r="P187" s="4"/>
      <c r="Q187" s="4"/>
      <c r="R187" s="30"/>
    </row>
    <row r="188" spans="1:27">
      <c r="A188" s="6"/>
      <c r="B188" s="11"/>
      <c r="C188" s="7"/>
      <c r="D188" s="18"/>
      <c r="E188" s="11"/>
      <c r="F188" s="11"/>
      <c r="G188" s="11"/>
      <c r="H188" s="11"/>
      <c r="I188" s="11"/>
      <c r="J188" s="11"/>
      <c r="K188" s="11"/>
      <c r="L188" s="11"/>
      <c r="M188" s="3"/>
      <c r="N188" s="12"/>
      <c r="O188" s="21"/>
      <c r="P188" s="12"/>
      <c r="Q188" s="12"/>
      <c r="S188" s="9"/>
      <c r="T188" s="9"/>
      <c r="U188" s="9"/>
      <c r="V188" s="9"/>
      <c r="W188" s="9"/>
      <c r="X188" s="9"/>
      <c r="Y188" s="9"/>
      <c r="Z188" s="9"/>
      <c r="AA188" s="9"/>
    </row>
    <row r="189" spans="1:27">
      <c r="A189" s="6"/>
      <c r="B189" s="10"/>
      <c r="C189" s="6"/>
      <c r="E189" s="10"/>
      <c r="F189" s="10"/>
      <c r="G189" s="10"/>
      <c r="H189" s="10"/>
      <c r="I189" s="10"/>
      <c r="J189" s="10"/>
      <c r="K189" s="10"/>
      <c r="L189" s="10"/>
      <c r="M189" s="2"/>
    </row>
    <row r="190" spans="1:27">
      <c r="A190" s="6"/>
      <c r="B190" s="10"/>
      <c r="C190" s="6"/>
      <c r="E190" s="10"/>
      <c r="F190" s="10"/>
      <c r="G190" s="10"/>
      <c r="H190" s="10"/>
      <c r="I190" s="10"/>
      <c r="J190" s="10"/>
      <c r="K190" s="10"/>
      <c r="L190" s="10"/>
      <c r="M190" s="2"/>
    </row>
    <row r="191" spans="1:27">
      <c r="A191" s="6"/>
      <c r="B191" s="10"/>
      <c r="C191" s="6"/>
      <c r="E191" s="10"/>
      <c r="F191" s="10"/>
      <c r="G191" s="10"/>
      <c r="H191" s="10"/>
      <c r="I191" s="10"/>
      <c r="J191" s="10"/>
      <c r="K191" s="10"/>
      <c r="L191" s="10"/>
      <c r="M191" s="2"/>
    </row>
    <row r="192" spans="1:27">
      <c r="A192" s="6"/>
      <c r="B192" s="10"/>
      <c r="C192" s="6"/>
      <c r="E192" s="10"/>
      <c r="F192" s="10"/>
      <c r="G192" s="10"/>
      <c r="H192" s="10"/>
      <c r="I192" s="10"/>
      <c r="J192" s="10"/>
      <c r="K192" s="10"/>
      <c r="L192" s="10"/>
      <c r="M192" s="2"/>
    </row>
    <row r="193" spans="1:13">
      <c r="A193" s="6"/>
      <c r="B193" s="10"/>
      <c r="C193" s="6"/>
      <c r="E193" s="10"/>
      <c r="F193" s="10"/>
      <c r="G193" s="10"/>
      <c r="H193" s="10"/>
      <c r="I193" s="10"/>
      <c r="J193" s="10"/>
      <c r="K193" s="10"/>
      <c r="L193" s="10"/>
      <c r="M193" s="2"/>
    </row>
    <row r="194" spans="1:13">
      <c r="A194" s="6"/>
      <c r="B194" s="10"/>
      <c r="C194" s="6"/>
      <c r="E194" s="10"/>
      <c r="F194" s="10"/>
      <c r="G194" s="10"/>
      <c r="H194" s="10"/>
      <c r="I194" s="10"/>
      <c r="J194" s="10"/>
      <c r="K194" s="10"/>
      <c r="L194" s="10"/>
      <c r="M194" s="2"/>
    </row>
    <row r="195" spans="1:13">
      <c r="A195" s="6"/>
      <c r="B195" s="10"/>
      <c r="C195" s="6"/>
      <c r="E195" s="10"/>
      <c r="F195" s="10"/>
      <c r="G195" s="10"/>
      <c r="H195" s="10"/>
      <c r="I195" s="10"/>
      <c r="J195" s="10"/>
      <c r="K195" s="10"/>
      <c r="L195" s="10"/>
      <c r="M195" s="2"/>
    </row>
    <row r="196" spans="1:13">
      <c r="A196" s="6"/>
      <c r="B196" s="10"/>
      <c r="C196" s="6"/>
      <c r="E196" s="10"/>
      <c r="F196" s="10"/>
      <c r="G196" s="10"/>
      <c r="H196" s="10"/>
      <c r="I196" s="10"/>
      <c r="J196" s="10"/>
      <c r="K196" s="10"/>
      <c r="L196" s="10"/>
      <c r="M196" s="2"/>
    </row>
    <row r="197" spans="1:13">
      <c r="A197" s="6"/>
      <c r="B197" s="10"/>
      <c r="C197" s="6"/>
      <c r="E197" s="10"/>
      <c r="F197" s="10"/>
      <c r="G197" s="10"/>
      <c r="H197" s="10"/>
      <c r="I197" s="10"/>
      <c r="J197" s="10"/>
      <c r="K197" s="10"/>
      <c r="L197" s="10"/>
      <c r="M197" s="2"/>
    </row>
    <row r="198" spans="1:13">
      <c r="A198" s="6"/>
      <c r="B198" s="10"/>
      <c r="C198" s="6"/>
      <c r="E198" s="10"/>
      <c r="F198" s="10"/>
      <c r="G198" s="10"/>
      <c r="H198" s="10"/>
      <c r="I198" s="10"/>
      <c r="J198" s="10"/>
      <c r="K198" s="10"/>
      <c r="L198" s="10"/>
      <c r="M198" s="2"/>
    </row>
    <row r="199" spans="1:13">
      <c r="A199" s="6"/>
      <c r="B199" s="10"/>
      <c r="C199" s="6"/>
      <c r="E199" s="10"/>
      <c r="F199" s="10"/>
      <c r="G199" s="10"/>
      <c r="H199" s="10"/>
      <c r="I199" s="10"/>
      <c r="J199" s="10"/>
      <c r="K199" s="10"/>
      <c r="L199" s="10"/>
      <c r="M199" s="2"/>
    </row>
    <row r="200" spans="1:13">
      <c r="A200" s="6"/>
      <c r="B200" s="10"/>
      <c r="C200" s="6"/>
      <c r="E200" s="10"/>
      <c r="F200" s="10"/>
      <c r="G200" s="10"/>
      <c r="H200" s="10"/>
      <c r="I200" s="10"/>
      <c r="J200" s="10"/>
      <c r="K200" s="10"/>
      <c r="L200" s="10"/>
      <c r="M200" s="2"/>
    </row>
    <row r="201" spans="1:13">
      <c r="A201" s="6"/>
      <c r="B201" s="10"/>
      <c r="C201" s="6"/>
      <c r="E201" s="10"/>
      <c r="F201" s="10"/>
      <c r="G201" s="10"/>
      <c r="H201" s="10"/>
      <c r="I201" s="10"/>
      <c r="J201" s="10"/>
      <c r="K201" s="10"/>
      <c r="L201" s="10"/>
      <c r="M201" s="2"/>
    </row>
    <row r="202" spans="1:13">
      <c r="A202" s="6"/>
      <c r="B202" s="10"/>
      <c r="C202" s="6"/>
      <c r="E202" s="10"/>
      <c r="F202" s="10"/>
      <c r="G202" s="10"/>
      <c r="H202" s="10"/>
      <c r="I202" s="10"/>
      <c r="J202" s="10"/>
      <c r="K202" s="10"/>
      <c r="L202" s="10"/>
      <c r="M202" s="2"/>
    </row>
    <row r="203" spans="1:13">
      <c r="A203" s="6"/>
      <c r="B203" s="10"/>
      <c r="C203" s="6"/>
      <c r="E203" s="10"/>
      <c r="F203" s="10"/>
      <c r="G203" s="10"/>
      <c r="H203" s="10"/>
      <c r="I203" s="10"/>
      <c r="J203" s="10"/>
      <c r="K203" s="10"/>
      <c r="L203" s="10"/>
      <c r="M203" s="2"/>
    </row>
    <row r="204" spans="1:13">
      <c r="A204" s="6"/>
      <c r="B204" s="10"/>
      <c r="C204" s="6"/>
      <c r="E204" s="10"/>
      <c r="F204" s="10"/>
      <c r="G204" s="10"/>
      <c r="H204" s="10"/>
      <c r="I204" s="10"/>
      <c r="J204" s="10"/>
      <c r="K204" s="10"/>
      <c r="L204" s="10"/>
      <c r="M204" s="2"/>
    </row>
    <row r="205" spans="1:13">
      <c r="A205" s="6"/>
      <c r="B205" s="10"/>
      <c r="C205" s="6"/>
      <c r="E205" s="10"/>
      <c r="F205" s="10"/>
      <c r="G205" s="10"/>
      <c r="H205" s="10"/>
      <c r="I205" s="10"/>
      <c r="J205" s="10"/>
      <c r="K205" s="10"/>
      <c r="L205" s="10"/>
      <c r="M205" s="2"/>
    </row>
    <row r="206" spans="1:13">
      <c r="A206" s="6"/>
      <c r="B206" s="10"/>
      <c r="C206" s="6"/>
      <c r="E206" s="10"/>
      <c r="F206" s="10"/>
      <c r="G206" s="10"/>
      <c r="H206" s="10"/>
      <c r="I206" s="10"/>
      <c r="J206" s="10"/>
      <c r="K206" s="10"/>
      <c r="L206" s="10"/>
      <c r="M206" s="2"/>
    </row>
    <row r="207" spans="1:13">
      <c r="A207" s="6"/>
      <c r="B207" s="10"/>
      <c r="C207" s="6"/>
      <c r="E207" s="10"/>
      <c r="F207" s="10"/>
      <c r="G207" s="10"/>
      <c r="H207" s="10"/>
      <c r="I207" s="10"/>
      <c r="J207" s="10"/>
      <c r="K207" s="10"/>
      <c r="L207" s="10"/>
      <c r="M207" s="2"/>
    </row>
    <row r="208" spans="1:13">
      <c r="A208" s="6"/>
      <c r="B208" s="10"/>
      <c r="C208" s="6"/>
      <c r="E208" s="10"/>
      <c r="F208" s="10"/>
      <c r="G208" s="10"/>
      <c r="H208" s="10"/>
      <c r="I208" s="10"/>
      <c r="J208" s="10"/>
      <c r="K208" s="10"/>
      <c r="L208" s="10"/>
      <c r="M208" s="2"/>
    </row>
    <row r="209" spans="1:27">
      <c r="A209" s="6"/>
      <c r="B209" s="10"/>
      <c r="C209" s="6"/>
      <c r="E209" s="10"/>
      <c r="F209" s="10"/>
      <c r="G209" s="10"/>
      <c r="H209" s="10"/>
      <c r="I209" s="10"/>
      <c r="J209" s="10"/>
      <c r="K209" s="10"/>
      <c r="L209" s="10"/>
      <c r="M209" s="2"/>
    </row>
    <row r="210" spans="1:27">
      <c r="A210" s="6"/>
      <c r="B210" s="10"/>
      <c r="C210" s="6"/>
      <c r="E210" s="10"/>
      <c r="F210" s="10"/>
      <c r="G210" s="10"/>
      <c r="H210" s="10"/>
      <c r="I210" s="10"/>
      <c r="J210" s="10"/>
      <c r="K210" s="10"/>
      <c r="L210" s="10"/>
      <c r="M210" s="2"/>
    </row>
    <row r="211" spans="1:27">
      <c r="A211" s="6"/>
      <c r="B211" s="10"/>
      <c r="C211" s="6"/>
      <c r="E211" s="10"/>
      <c r="F211" s="10"/>
      <c r="G211" s="10"/>
      <c r="H211" s="10"/>
      <c r="I211" s="10"/>
      <c r="J211" s="10"/>
      <c r="K211" s="10"/>
      <c r="L211" s="10"/>
      <c r="M211" s="2"/>
    </row>
    <row r="212" spans="1:27">
      <c r="A212" s="6"/>
      <c r="B212" s="10"/>
      <c r="C212" s="6"/>
      <c r="E212" s="10"/>
      <c r="F212" s="10"/>
      <c r="G212" s="10"/>
      <c r="H212" s="10"/>
      <c r="I212" s="10"/>
      <c r="J212" s="10"/>
      <c r="K212" s="10"/>
      <c r="L212" s="10"/>
      <c r="M212" s="2"/>
    </row>
    <row r="213" spans="1:27">
      <c r="A213" s="6"/>
      <c r="B213" s="10"/>
      <c r="C213" s="6"/>
      <c r="E213" s="10"/>
      <c r="F213" s="10"/>
      <c r="G213" s="10"/>
      <c r="H213" s="10"/>
      <c r="I213" s="10"/>
      <c r="J213" s="10"/>
      <c r="K213" s="10"/>
      <c r="L213" s="10"/>
      <c r="M213" s="2"/>
    </row>
    <row r="214" spans="1:27">
      <c r="A214" s="6"/>
      <c r="B214" s="10"/>
      <c r="C214" s="6"/>
      <c r="E214" s="10"/>
      <c r="F214" s="10"/>
      <c r="G214" s="10"/>
      <c r="H214" s="10"/>
      <c r="I214" s="10"/>
      <c r="J214" s="10"/>
      <c r="K214" s="10"/>
      <c r="L214" s="10"/>
      <c r="M214" s="2"/>
    </row>
    <row r="215" spans="1:27">
      <c r="A215" s="6"/>
      <c r="B215" s="10"/>
      <c r="C215" s="6"/>
      <c r="E215" s="10"/>
      <c r="F215" s="10"/>
      <c r="G215" s="10"/>
      <c r="H215" s="10"/>
      <c r="I215" s="10"/>
      <c r="J215" s="10"/>
      <c r="K215" s="10"/>
      <c r="L215" s="10"/>
      <c r="M215" s="2"/>
    </row>
    <row r="216" spans="1:27">
      <c r="A216" s="6"/>
      <c r="B216" s="10"/>
      <c r="C216" s="6"/>
      <c r="E216" s="10"/>
      <c r="F216" s="10"/>
      <c r="G216" s="10"/>
      <c r="H216" s="10"/>
      <c r="I216" s="10"/>
      <c r="J216" s="10"/>
      <c r="K216" s="10"/>
      <c r="L216" s="10"/>
      <c r="M216" s="2"/>
    </row>
    <row r="217" spans="1:27">
      <c r="A217" s="6"/>
      <c r="B217" s="10"/>
      <c r="C217" s="6"/>
      <c r="E217" s="10"/>
      <c r="F217" s="10"/>
      <c r="G217" s="10"/>
      <c r="H217" s="10"/>
      <c r="I217" s="10"/>
      <c r="J217" s="10"/>
      <c r="K217" s="10"/>
      <c r="L217" s="10"/>
      <c r="M217" s="2"/>
    </row>
    <row r="218" spans="1:27">
      <c r="A218" s="6"/>
      <c r="B218" s="10"/>
      <c r="C218" s="6"/>
      <c r="E218" s="10"/>
      <c r="F218" s="10"/>
      <c r="G218" s="10"/>
      <c r="H218" s="10"/>
      <c r="I218" s="10"/>
      <c r="J218" s="10"/>
      <c r="K218" s="10"/>
      <c r="L218" s="10"/>
      <c r="M218" s="2"/>
    </row>
    <row r="219" spans="1:27">
      <c r="A219" s="6"/>
      <c r="B219" s="10"/>
      <c r="C219" s="6"/>
      <c r="E219" s="10"/>
      <c r="F219" s="10"/>
      <c r="G219" s="10"/>
      <c r="H219" s="10"/>
      <c r="I219" s="10"/>
      <c r="J219" s="10"/>
      <c r="K219" s="10"/>
      <c r="L219" s="10"/>
      <c r="M219" s="2"/>
    </row>
    <row r="220" spans="1:27">
      <c r="A220" s="6"/>
      <c r="B220" s="10"/>
      <c r="C220" s="6"/>
      <c r="E220" s="10"/>
      <c r="F220" s="10"/>
      <c r="G220" s="10"/>
      <c r="H220" s="10"/>
      <c r="I220" s="10"/>
      <c r="J220" s="10"/>
      <c r="K220" s="10"/>
      <c r="L220" s="10"/>
      <c r="M220" s="2"/>
    </row>
    <row r="221" spans="1:27">
      <c r="A221" s="7"/>
      <c r="B221" s="11"/>
      <c r="C221" s="7"/>
      <c r="D221" s="18"/>
      <c r="E221" s="11"/>
      <c r="F221" s="11"/>
      <c r="G221" s="11"/>
      <c r="H221" s="11"/>
      <c r="I221" s="11"/>
      <c r="J221" s="11"/>
      <c r="K221" s="11"/>
      <c r="L221" s="11"/>
      <c r="M221" s="3"/>
      <c r="N221" s="12"/>
      <c r="O221" s="21"/>
      <c r="P221" s="12"/>
      <c r="Q221" s="12"/>
    </row>
    <row r="222" spans="1:27">
      <c r="A222" s="6"/>
      <c r="B222" s="10"/>
      <c r="C222" s="6"/>
      <c r="E222" s="10"/>
      <c r="F222" s="10"/>
      <c r="G222" s="10"/>
      <c r="H222" s="10"/>
      <c r="I222" s="10"/>
      <c r="J222" s="10"/>
      <c r="K222" s="10"/>
      <c r="L222" s="10"/>
      <c r="M222" s="2"/>
    </row>
    <row r="223" spans="1:27" s="12" customFormat="1">
      <c r="A223" s="6"/>
      <c r="B223" s="10"/>
      <c r="C223" s="6"/>
      <c r="D223" s="17"/>
      <c r="E223" s="10"/>
      <c r="F223" s="10"/>
      <c r="G223" s="10"/>
      <c r="H223" s="10"/>
      <c r="I223" s="10"/>
      <c r="J223" s="10"/>
      <c r="K223" s="10"/>
      <c r="L223" s="10"/>
      <c r="M223" s="2"/>
      <c r="N223" s="4"/>
      <c r="O223" s="20"/>
      <c r="P223" s="4"/>
      <c r="Q223" s="4"/>
      <c r="R223" s="30"/>
      <c r="S223" s="4"/>
      <c r="T223" s="4"/>
      <c r="U223" s="4"/>
      <c r="V223" s="4"/>
      <c r="W223" s="4"/>
      <c r="X223" s="4"/>
      <c r="Y223" s="4"/>
      <c r="Z223" s="4"/>
      <c r="AA223" s="4"/>
    </row>
    <row r="224" spans="1:27">
      <c r="A224" s="6"/>
      <c r="B224" s="10"/>
      <c r="C224" s="6"/>
      <c r="E224" s="10"/>
      <c r="F224" s="10"/>
      <c r="G224" s="10"/>
      <c r="H224" s="10"/>
      <c r="I224" s="10"/>
      <c r="J224" s="10"/>
      <c r="K224" s="10"/>
      <c r="L224" s="10"/>
      <c r="M224" s="2"/>
      <c r="R224" s="31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17">
      <c r="A225" s="6"/>
      <c r="B225" s="10"/>
      <c r="C225" s="6"/>
      <c r="E225" s="10"/>
      <c r="F225" s="10"/>
      <c r="G225" s="10"/>
      <c r="H225" s="10"/>
      <c r="I225" s="10"/>
      <c r="J225" s="10"/>
      <c r="K225" s="10"/>
      <c r="L225" s="10"/>
      <c r="M225" s="2"/>
    </row>
    <row r="226" spans="1:17">
      <c r="A226" s="6"/>
      <c r="B226" s="11"/>
      <c r="C226" s="7"/>
      <c r="D226" s="18"/>
      <c r="E226" s="11"/>
      <c r="F226" s="11"/>
      <c r="G226" s="11"/>
      <c r="H226" s="11"/>
      <c r="I226" s="11"/>
      <c r="J226" s="11"/>
      <c r="K226" s="11"/>
      <c r="L226" s="11"/>
      <c r="M226" s="3"/>
      <c r="N226" s="12"/>
      <c r="O226" s="21"/>
      <c r="P226" s="12"/>
      <c r="Q226" s="12"/>
    </row>
    <row r="227" spans="1:17">
      <c r="A227" s="6"/>
      <c r="B227" s="11"/>
      <c r="C227" s="7"/>
      <c r="D227" s="18"/>
      <c r="E227" s="11"/>
      <c r="F227" s="11"/>
      <c r="G227" s="11"/>
      <c r="H227" s="11"/>
      <c r="I227" s="11"/>
      <c r="J227" s="11"/>
      <c r="K227" s="11"/>
      <c r="L227" s="11"/>
      <c r="M227" s="3"/>
      <c r="N227" s="12"/>
      <c r="O227" s="21"/>
      <c r="P227" s="12"/>
      <c r="Q227" s="12"/>
    </row>
    <row r="228" spans="1:17">
      <c r="A228" s="6"/>
      <c r="B228" s="11"/>
      <c r="C228" s="7"/>
      <c r="D228" s="18"/>
      <c r="E228" s="11"/>
      <c r="F228" s="11"/>
      <c r="G228" s="11"/>
      <c r="H228" s="11"/>
      <c r="I228" s="11"/>
      <c r="J228" s="11"/>
      <c r="K228" s="11"/>
      <c r="L228" s="11"/>
      <c r="M228" s="3"/>
      <c r="N228" s="12"/>
      <c r="O228" s="21"/>
      <c r="P228" s="12"/>
      <c r="Q228" s="12"/>
    </row>
    <row r="229" spans="1:17">
      <c r="M229" s="2"/>
      <c r="N229" s="2"/>
      <c r="P229" s="2"/>
      <c r="Q229" s="2"/>
    </row>
  </sheetData>
  <sortState ref="A3:X123">
    <sortCondition ref="A2"/>
  </sortState>
  <mergeCells count="1">
    <mergeCell ref="A1:W1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10808-09 (2)</vt:lpstr>
      <vt:lpstr>'10808-09 (2)'!Print_Titles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2018-09-28T03:49:59Z</cp:lastPrinted>
  <dcterms:created xsi:type="dcterms:W3CDTF">2013-07-15T00:35:39Z</dcterms:created>
  <dcterms:modified xsi:type="dcterms:W3CDTF">2019-10-31T07:50:29Z</dcterms:modified>
</cp:coreProperties>
</file>