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月代課費\"/>
    </mc:Choice>
  </mc:AlternateContent>
  <bookViews>
    <workbookView xWindow="240" yWindow="720" windowWidth="14616" windowHeight="7200"/>
  </bookViews>
  <sheets>
    <sheet name="10811 (2)" sheetId="5" r:id="rId1"/>
  </sheets>
  <definedNames>
    <definedName name="_xlnm.Print_Titles" localSheetId="0">'10811 (2)'!$1:$2</definedName>
  </definedNames>
  <calcPr calcId="162913"/>
</workbook>
</file>

<file path=xl/calcChain.xml><?xml version="1.0" encoding="utf-8"?>
<calcChain xmlns="http://schemas.openxmlformats.org/spreadsheetml/2006/main">
  <c r="M168" i="5" l="1"/>
  <c r="M169" i="5"/>
  <c r="M22" i="5"/>
  <c r="M23" i="5"/>
  <c r="R196" i="5" l="1"/>
  <c r="O196" i="5"/>
  <c r="N196" i="5"/>
  <c r="M196" i="5"/>
  <c r="W195" i="5"/>
  <c r="S195" i="5"/>
  <c r="O195" i="5"/>
  <c r="N195" i="5"/>
  <c r="M195" i="5"/>
  <c r="O192" i="5"/>
  <c r="N192" i="5"/>
  <c r="M192" i="5"/>
  <c r="O190" i="5"/>
  <c r="N190" i="5"/>
  <c r="M190" i="5"/>
  <c r="W188" i="5"/>
  <c r="O188" i="5"/>
  <c r="N188" i="5"/>
  <c r="M188" i="5"/>
  <c r="V185" i="5"/>
  <c r="T185" i="5"/>
  <c r="P185" i="5"/>
  <c r="O185" i="5"/>
  <c r="N185" i="5"/>
  <c r="M185" i="5"/>
  <c r="W178" i="5"/>
  <c r="S178" i="5"/>
  <c r="O178" i="5"/>
  <c r="N178" i="5"/>
  <c r="M178" i="5"/>
  <c r="O176" i="5"/>
  <c r="N176" i="5"/>
  <c r="M176" i="5"/>
  <c r="O174" i="5"/>
  <c r="N174" i="5"/>
  <c r="M174" i="5"/>
  <c r="O172" i="5"/>
  <c r="N172" i="5"/>
  <c r="M172" i="5"/>
  <c r="O169" i="5"/>
  <c r="N169" i="5"/>
  <c r="S167" i="5"/>
  <c r="O167" i="5"/>
  <c r="N167" i="5"/>
  <c r="M167" i="5"/>
  <c r="O159" i="5"/>
  <c r="N159" i="5"/>
  <c r="M159" i="5"/>
  <c r="O157" i="5"/>
  <c r="N157" i="5"/>
  <c r="M157" i="5"/>
  <c r="O155" i="5"/>
  <c r="N155" i="5"/>
  <c r="M155" i="5"/>
  <c r="O153" i="5"/>
  <c r="N153" i="5"/>
  <c r="M153" i="5"/>
  <c r="W150" i="5"/>
  <c r="S150" i="5"/>
  <c r="O150" i="5"/>
  <c r="N150" i="5"/>
  <c r="M150" i="5"/>
  <c r="V142" i="5"/>
  <c r="T142" i="5"/>
  <c r="P142" i="5"/>
  <c r="O142" i="5"/>
  <c r="N142" i="5"/>
  <c r="M142" i="5"/>
  <c r="O140" i="5"/>
  <c r="N140" i="5"/>
  <c r="M140" i="5"/>
  <c r="W138" i="5"/>
  <c r="S138" i="5"/>
  <c r="O138" i="5"/>
  <c r="N138" i="5"/>
  <c r="M138" i="5"/>
  <c r="V135" i="5"/>
  <c r="T135" i="5"/>
  <c r="P135" i="5"/>
  <c r="O135" i="5"/>
  <c r="N135" i="5"/>
  <c r="M135" i="5"/>
  <c r="W131" i="5"/>
  <c r="S131" i="5"/>
  <c r="O131" i="5"/>
  <c r="N131" i="5"/>
  <c r="M131" i="5"/>
  <c r="W128" i="5"/>
  <c r="S128" i="5"/>
  <c r="O128" i="5"/>
  <c r="N128" i="5"/>
  <c r="M128" i="5"/>
  <c r="O123" i="5"/>
  <c r="N123" i="5"/>
  <c r="M123" i="5"/>
  <c r="O121" i="5"/>
  <c r="N121" i="5"/>
  <c r="M121" i="5"/>
  <c r="O118" i="5"/>
  <c r="N118" i="5"/>
  <c r="M118" i="5"/>
  <c r="O115" i="5"/>
  <c r="N115" i="5"/>
  <c r="M115" i="5"/>
  <c r="O113" i="5"/>
  <c r="N113" i="5"/>
  <c r="M113" i="5"/>
  <c r="O109" i="5"/>
  <c r="N109" i="5"/>
  <c r="M109" i="5"/>
  <c r="W107" i="5"/>
  <c r="S107" i="5"/>
  <c r="O107" i="5"/>
  <c r="N107" i="5"/>
  <c r="M107" i="5"/>
  <c r="O103" i="5"/>
  <c r="N103" i="5"/>
  <c r="M103" i="5"/>
  <c r="O99" i="5"/>
  <c r="N99" i="5"/>
  <c r="M99" i="5"/>
  <c r="W96" i="5"/>
  <c r="S96" i="5"/>
  <c r="O96" i="5"/>
  <c r="N96" i="5"/>
  <c r="M96" i="5"/>
  <c r="V92" i="5"/>
  <c r="U92" i="5"/>
  <c r="U196" i="5" s="1"/>
  <c r="T92" i="5"/>
  <c r="R92" i="5"/>
  <c r="Q92" i="5"/>
  <c r="P92" i="5"/>
  <c r="O92" i="5"/>
  <c r="N92" i="5"/>
  <c r="M92" i="5"/>
  <c r="W86" i="5"/>
  <c r="S86" i="5"/>
  <c r="O86" i="5"/>
  <c r="N86" i="5"/>
  <c r="M86" i="5"/>
  <c r="V84" i="5"/>
  <c r="U84" i="5"/>
  <c r="T84" i="5"/>
  <c r="Q84" i="5"/>
  <c r="Q196" i="5" s="1"/>
  <c r="P84" i="5"/>
  <c r="O84" i="5"/>
  <c r="N84" i="5"/>
  <c r="M84" i="5"/>
  <c r="O77" i="5"/>
  <c r="N77" i="5"/>
  <c r="M77" i="5"/>
  <c r="O75" i="5"/>
  <c r="N75" i="5"/>
  <c r="M75" i="5"/>
  <c r="O72" i="5"/>
  <c r="N72" i="5"/>
  <c r="M72" i="5"/>
  <c r="O69" i="5"/>
  <c r="N69" i="5"/>
  <c r="M69" i="5"/>
  <c r="S67" i="5"/>
  <c r="O67" i="5"/>
  <c r="N67" i="5"/>
  <c r="M67" i="5"/>
  <c r="O61" i="5"/>
  <c r="N61" i="5"/>
  <c r="M61" i="5"/>
  <c r="O59" i="5"/>
  <c r="N59" i="5"/>
  <c r="M59" i="5"/>
  <c r="O56" i="5"/>
  <c r="N56" i="5"/>
  <c r="M56" i="5"/>
  <c r="S51" i="5"/>
  <c r="O51" i="5"/>
  <c r="N51" i="5"/>
  <c r="M51" i="5"/>
  <c r="O47" i="5"/>
  <c r="N47" i="5"/>
  <c r="M47" i="5"/>
  <c r="O45" i="5"/>
  <c r="N45" i="5"/>
  <c r="M45" i="5"/>
  <c r="O43" i="5"/>
  <c r="N43" i="5"/>
  <c r="M43" i="5"/>
  <c r="O39" i="5"/>
  <c r="N39" i="5"/>
  <c r="M39" i="5"/>
  <c r="O37" i="5"/>
  <c r="N37" i="5"/>
  <c r="M37" i="5"/>
  <c r="W35" i="5"/>
  <c r="S35" i="5"/>
  <c r="O35" i="5"/>
  <c r="N35" i="5"/>
  <c r="M35" i="5"/>
  <c r="W32" i="5"/>
  <c r="S32" i="5"/>
  <c r="O32" i="5"/>
  <c r="N32" i="5"/>
  <c r="M32" i="5"/>
  <c r="V27" i="5"/>
  <c r="T27" i="5"/>
  <c r="P27" i="5"/>
  <c r="O27" i="5"/>
  <c r="N27" i="5"/>
  <c r="M27" i="5"/>
  <c r="O21" i="5"/>
  <c r="N21" i="5"/>
  <c r="M21" i="5"/>
  <c r="O19" i="5"/>
  <c r="N19" i="5"/>
  <c r="M19" i="5"/>
  <c r="W16" i="5"/>
  <c r="S16" i="5"/>
  <c r="O16" i="5"/>
  <c r="N16" i="5"/>
  <c r="M16" i="5"/>
  <c r="V14" i="5"/>
  <c r="T14" i="5"/>
  <c r="P14" i="5"/>
  <c r="O14" i="5"/>
  <c r="N14" i="5"/>
  <c r="M14" i="5"/>
  <c r="W5" i="5"/>
  <c r="S5" i="5"/>
  <c r="O5" i="5"/>
  <c r="N5" i="5"/>
  <c r="M5" i="5"/>
  <c r="M26" i="5"/>
  <c r="N26" i="5" s="1"/>
  <c r="O26" i="5" s="1"/>
  <c r="M25" i="5"/>
  <c r="N25" i="5" s="1"/>
  <c r="O25" i="5" s="1"/>
  <c r="W24" i="5"/>
  <c r="O24" i="5"/>
  <c r="S24" i="5" s="1"/>
  <c r="M134" i="5"/>
  <c r="N134" i="5" s="1"/>
  <c r="O134" i="5" s="1"/>
  <c r="M13" i="5"/>
  <c r="N13" i="5" s="1"/>
  <c r="O13" i="5" s="1"/>
  <c r="M34" i="5"/>
  <c r="N34" i="5" s="1"/>
  <c r="O34" i="5" s="1"/>
  <c r="M95" i="5"/>
  <c r="N95" i="5" s="1"/>
  <c r="O95" i="5" s="1"/>
  <c r="N23" i="5"/>
  <c r="O23" i="5" s="1"/>
  <c r="M149" i="5"/>
  <c r="N149" i="5" s="1"/>
  <c r="O149" i="5" s="1"/>
  <c r="M12" i="5"/>
  <c r="N12" i="5" s="1"/>
  <c r="O12" i="5" s="1"/>
  <c r="M133" i="5"/>
  <c r="N133" i="5" s="1"/>
  <c r="O133" i="5" s="1"/>
  <c r="M171" i="5"/>
  <c r="N171" i="5" s="1"/>
  <c r="O171" i="5" s="1"/>
  <c r="M122" i="5"/>
  <c r="N122" i="5" s="1"/>
  <c r="O122" i="5" s="1"/>
  <c r="M58" i="5"/>
  <c r="N58" i="5" s="1"/>
  <c r="O58" i="5" s="1"/>
  <c r="M50" i="5"/>
  <c r="N50" i="5" s="1"/>
  <c r="O50" i="5" s="1"/>
  <c r="M189" i="5"/>
  <c r="N189" i="5" s="1"/>
  <c r="O189" i="5" s="1"/>
  <c r="M76" i="5"/>
  <c r="N76" i="5" s="1"/>
  <c r="O76" i="5" s="1"/>
  <c r="M18" i="5"/>
  <c r="N18" i="5" s="1"/>
  <c r="O18" i="5" s="1"/>
  <c r="M71" i="5"/>
  <c r="N71" i="5" s="1"/>
  <c r="O71" i="5" s="1"/>
  <c r="M130" i="5"/>
  <c r="N130" i="5" s="1"/>
  <c r="O130" i="5" s="1"/>
  <c r="M117" i="5"/>
  <c r="N117" i="5" s="1"/>
  <c r="O117" i="5" s="1"/>
  <c r="M36" i="5"/>
  <c r="N36" i="5" s="1"/>
  <c r="O36" i="5" s="1"/>
  <c r="M116" i="5"/>
  <c r="N116" i="5" s="1"/>
  <c r="O116" i="5" s="1"/>
  <c r="M85" i="5"/>
  <c r="N85" i="5" s="1"/>
  <c r="O85" i="5" s="1"/>
  <c r="M129" i="5"/>
  <c r="N129" i="5" s="1"/>
  <c r="O129" i="5" s="1"/>
  <c r="M4" i="5"/>
  <c r="N4" i="5" s="1"/>
  <c r="O4" i="5" s="1"/>
  <c r="M112" i="5"/>
  <c r="N112" i="5" s="1"/>
  <c r="O112" i="5" s="1"/>
  <c r="M42" i="5"/>
  <c r="N42" i="5" s="1"/>
  <c r="O42" i="5" s="1"/>
  <c r="M187" i="5"/>
  <c r="N187" i="5" s="1"/>
  <c r="O187" i="5" s="1"/>
  <c r="M66" i="5"/>
  <c r="N66" i="5" s="1"/>
  <c r="O66" i="5" s="1"/>
  <c r="M15" i="5"/>
  <c r="N15" i="5" s="1"/>
  <c r="O15" i="5" s="1"/>
  <c r="M186" i="5"/>
  <c r="N186" i="5" s="1"/>
  <c r="O186" i="5" s="1"/>
  <c r="M111" i="5"/>
  <c r="N111" i="5" s="1"/>
  <c r="O111" i="5" s="1"/>
  <c r="N65" i="5"/>
  <c r="O65" i="5" s="1"/>
  <c r="M65" i="5"/>
  <c r="M3" i="5"/>
  <c r="N3" i="5" s="1"/>
  <c r="O3" i="5" s="1"/>
  <c r="M137" i="5"/>
  <c r="N137" i="5" s="1"/>
  <c r="O137" i="5" s="1"/>
  <c r="M108" i="5"/>
  <c r="N108" i="5" s="1"/>
  <c r="O108" i="5" s="1"/>
  <c r="M64" i="5"/>
  <c r="N64" i="5" s="1"/>
  <c r="O64" i="5" s="1"/>
  <c r="M173" i="5"/>
  <c r="N173" i="5" s="1"/>
  <c r="O173" i="5" s="1"/>
  <c r="M83" i="5"/>
  <c r="N83" i="5" s="1"/>
  <c r="O83" i="5" s="1"/>
  <c r="M31" i="5"/>
  <c r="N31" i="5" s="1"/>
  <c r="O31" i="5" s="1"/>
  <c r="M127" i="5"/>
  <c r="N127" i="5" s="1"/>
  <c r="O127" i="5" s="1"/>
  <c r="M194" i="5"/>
  <c r="N194" i="5" s="1"/>
  <c r="O194" i="5" s="1"/>
  <c r="M30" i="5"/>
  <c r="N30" i="5" s="1"/>
  <c r="O30" i="5" s="1"/>
  <c r="M29" i="5"/>
  <c r="N29" i="5" s="1"/>
  <c r="O29" i="5" s="1"/>
  <c r="M141" i="5"/>
  <c r="N141" i="5" s="1"/>
  <c r="O141" i="5" s="1"/>
  <c r="M166" i="5"/>
  <c r="N166" i="5" s="1"/>
  <c r="O166" i="5" s="1"/>
  <c r="M193" i="5"/>
  <c r="N193" i="5" s="1"/>
  <c r="O193" i="5" s="1"/>
  <c r="M38" i="5"/>
  <c r="N38" i="5" s="1"/>
  <c r="O38" i="5" s="1"/>
  <c r="M70" i="5"/>
  <c r="N70" i="5" s="1"/>
  <c r="O70" i="5" s="1"/>
  <c r="M175" i="5"/>
  <c r="N175" i="5" s="1"/>
  <c r="O175" i="5" s="1"/>
  <c r="M60" i="5"/>
  <c r="N60" i="5" s="1"/>
  <c r="O60" i="5" s="1"/>
  <c r="M55" i="5"/>
  <c r="N55" i="5" s="1"/>
  <c r="O55" i="5" s="1"/>
  <c r="M126" i="5"/>
  <c r="N126" i="5" s="1"/>
  <c r="O126" i="5" s="1"/>
  <c r="M54" i="5"/>
  <c r="N54" i="5" s="1"/>
  <c r="O54" i="5" s="1"/>
  <c r="M191" i="5"/>
  <c r="N191" i="5" s="1"/>
  <c r="O191" i="5" s="1"/>
  <c r="M53" i="5"/>
  <c r="N53" i="5" s="1"/>
  <c r="O53" i="5" s="1"/>
  <c r="M125" i="5"/>
  <c r="N125" i="5" s="1"/>
  <c r="O125" i="5" s="1"/>
  <c r="M114" i="5"/>
  <c r="N114" i="5" s="1"/>
  <c r="O114" i="5" s="1"/>
  <c r="M136" i="5"/>
  <c r="N136" i="5" s="1"/>
  <c r="O136" i="5" s="1"/>
  <c r="M63" i="5"/>
  <c r="N63" i="5" s="1"/>
  <c r="O63" i="5" s="1"/>
  <c r="M98" i="5"/>
  <c r="N98" i="5" s="1"/>
  <c r="O98" i="5" s="1"/>
  <c r="M124" i="5"/>
  <c r="N124" i="5" s="1"/>
  <c r="O124" i="5" s="1"/>
  <c r="M41" i="5"/>
  <c r="N41" i="5" s="1"/>
  <c r="O41" i="5" s="1"/>
  <c r="M120" i="5"/>
  <c r="N120" i="5" s="1"/>
  <c r="O120" i="5" s="1"/>
  <c r="M184" i="5"/>
  <c r="N184" i="5" s="1"/>
  <c r="O184" i="5" s="1"/>
  <c r="M102" i="5"/>
  <c r="N102" i="5" s="1"/>
  <c r="O102" i="5" s="1"/>
  <c r="M152" i="5"/>
  <c r="N152" i="5" s="1"/>
  <c r="O152" i="5" s="1"/>
  <c r="M183" i="5"/>
  <c r="N183" i="5" s="1"/>
  <c r="O183" i="5" s="1"/>
  <c r="M101" i="5"/>
  <c r="N101" i="5" s="1"/>
  <c r="O101" i="5" s="1"/>
  <c r="M165" i="5"/>
  <c r="N165" i="5" s="1"/>
  <c r="O165" i="5" s="1"/>
  <c r="M132" i="5"/>
  <c r="N132" i="5" s="1"/>
  <c r="O132" i="5" s="1"/>
  <c r="M33" i="5"/>
  <c r="N33" i="5" s="1"/>
  <c r="O33" i="5" s="1"/>
  <c r="M100" i="5"/>
  <c r="N100" i="5" s="1"/>
  <c r="O100" i="5" s="1"/>
  <c r="M68" i="5"/>
  <c r="N68" i="5" s="1"/>
  <c r="O68" i="5" s="1"/>
  <c r="S68" i="5" s="1"/>
  <c r="S69" i="5" s="1"/>
  <c r="M49" i="5"/>
  <c r="N49" i="5" s="1"/>
  <c r="O49" i="5" s="1"/>
  <c r="M148" i="5"/>
  <c r="N148" i="5" s="1"/>
  <c r="O148" i="5" s="1"/>
  <c r="M28" i="5"/>
  <c r="N28" i="5" s="1"/>
  <c r="O28" i="5" s="1"/>
  <c r="W28" i="5" s="1"/>
  <c r="M94" i="5"/>
  <c r="N94" i="5" s="1"/>
  <c r="O94" i="5" s="1"/>
  <c r="M164" i="5"/>
  <c r="N164" i="5" s="1"/>
  <c r="O164" i="5" s="1"/>
  <c r="M163" i="5"/>
  <c r="N163" i="5" s="1"/>
  <c r="O163" i="5" s="1"/>
  <c r="N151" i="5"/>
  <c r="O151" i="5" s="1"/>
  <c r="N177" i="5"/>
  <c r="O177" i="5" s="1"/>
  <c r="W177" i="5" s="1"/>
  <c r="M74" i="5"/>
  <c r="N74" i="5" s="1"/>
  <c r="O74" i="5" s="1"/>
  <c r="M62" i="5"/>
  <c r="N62" i="5" s="1"/>
  <c r="O62" i="5" s="1"/>
  <c r="S62" i="5" s="1"/>
  <c r="M40" i="5"/>
  <c r="N40" i="5" s="1"/>
  <c r="O40" i="5" s="1"/>
  <c r="M20" i="5"/>
  <c r="N20" i="5" s="1"/>
  <c r="O20" i="5" s="1"/>
  <c r="M44" i="5"/>
  <c r="N44" i="5" s="1"/>
  <c r="O44" i="5" s="1"/>
  <c r="M106" i="5"/>
  <c r="N106" i="5" s="1"/>
  <c r="O106" i="5" s="1"/>
  <c r="M73" i="5"/>
  <c r="N73" i="5" s="1"/>
  <c r="O73" i="5" s="1"/>
  <c r="M110" i="5"/>
  <c r="N110" i="5" s="1"/>
  <c r="O110" i="5" s="1"/>
  <c r="M48" i="5"/>
  <c r="N48" i="5" s="1"/>
  <c r="O48" i="5" s="1"/>
  <c r="W52" i="5"/>
  <c r="M52" i="5"/>
  <c r="N52" i="5" s="1"/>
  <c r="O52" i="5" s="1"/>
  <c r="S52" i="5" s="1"/>
  <c r="M105" i="5"/>
  <c r="N105" i="5" s="1"/>
  <c r="O105" i="5" s="1"/>
  <c r="M93" i="5"/>
  <c r="N93" i="5" s="1"/>
  <c r="O93" i="5" s="1"/>
  <c r="M11" i="5"/>
  <c r="N11" i="5" s="1"/>
  <c r="O11" i="5" s="1"/>
  <c r="W11" i="5" s="1"/>
  <c r="M10" i="5"/>
  <c r="N10" i="5" s="1"/>
  <c r="O10" i="5" s="1"/>
  <c r="M9" i="5"/>
  <c r="N9" i="5" s="1"/>
  <c r="O9" i="5" s="1"/>
  <c r="M162" i="5"/>
  <c r="N162" i="5" s="1"/>
  <c r="O162" i="5" s="1"/>
  <c r="M161" i="5"/>
  <c r="N161" i="5" s="1"/>
  <c r="O161" i="5" s="1"/>
  <c r="M104" i="5"/>
  <c r="N104" i="5" s="1"/>
  <c r="O104" i="5" s="1"/>
  <c r="S104" i="5" s="1"/>
  <c r="M156" i="5"/>
  <c r="N156" i="5" s="1"/>
  <c r="O156" i="5" s="1"/>
  <c r="M158" i="5"/>
  <c r="N158" i="5" s="1"/>
  <c r="O158" i="5" s="1"/>
  <c r="M8" i="5"/>
  <c r="N8" i="5" s="1"/>
  <c r="O8" i="5" s="1"/>
  <c r="M147" i="5"/>
  <c r="N147" i="5" s="1"/>
  <c r="O147" i="5" s="1"/>
  <c r="M146" i="5"/>
  <c r="N146" i="5" s="1"/>
  <c r="O146" i="5" s="1"/>
  <c r="M145" i="5"/>
  <c r="N145" i="5" s="1"/>
  <c r="O145" i="5" s="1"/>
  <c r="M139" i="5"/>
  <c r="N139" i="5" s="1"/>
  <c r="O139" i="5" s="1"/>
  <c r="M7" i="5"/>
  <c r="N7" i="5" s="1"/>
  <c r="O7" i="5" s="1"/>
  <c r="S7" i="5" s="1"/>
  <c r="M160" i="5"/>
  <c r="N160" i="5" s="1"/>
  <c r="O160" i="5" s="1"/>
  <c r="M46" i="5"/>
  <c r="N46" i="5" s="1"/>
  <c r="O46" i="5" s="1"/>
  <c r="M182" i="5"/>
  <c r="N182" i="5" s="1"/>
  <c r="O182" i="5" s="1"/>
  <c r="W182" i="5" s="1"/>
  <c r="M57" i="5"/>
  <c r="N57" i="5" s="1"/>
  <c r="O57" i="5" s="1"/>
  <c r="M17" i="5"/>
  <c r="N17" i="5" s="1"/>
  <c r="O17" i="5" s="1"/>
  <c r="M181" i="5"/>
  <c r="N181" i="5" s="1"/>
  <c r="O181" i="5" s="1"/>
  <c r="M170" i="5"/>
  <c r="N170" i="5" s="1"/>
  <c r="O170" i="5" s="1"/>
  <c r="M180" i="5"/>
  <c r="N180" i="5" s="1"/>
  <c r="O180" i="5" s="1"/>
  <c r="S180" i="5" s="1"/>
  <c r="M6" i="5"/>
  <c r="N6" i="5" s="1"/>
  <c r="O6" i="5" s="1"/>
  <c r="M179" i="5"/>
  <c r="N179" i="5" s="1"/>
  <c r="O179" i="5" s="1"/>
  <c r="N22" i="5"/>
  <c r="O22" i="5" s="1"/>
  <c r="M97" i="5"/>
  <c r="N97" i="5" s="1"/>
  <c r="O97" i="5" s="1"/>
  <c r="M119" i="5"/>
  <c r="N119" i="5" s="1"/>
  <c r="O119" i="5" s="1"/>
  <c r="M144" i="5"/>
  <c r="N144" i="5" s="1"/>
  <c r="O144" i="5" s="1"/>
  <c r="M143" i="5"/>
  <c r="N143" i="5" s="1"/>
  <c r="O143" i="5" s="1"/>
  <c r="W154" i="5"/>
  <c r="W155" i="5" s="1"/>
  <c r="M154" i="5"/>
  <c r="N154" i="5" s="1"/>
  <c r="O154" i="5" s="1"/>
  <c r="S154" i="5" s="1"/>
  <c r="S155" i="5" s="1"/>
  <c r="N91" i="5"/>
  <c r="O91" i="5" s="1"/>
  <c r="N90" i="5"/>
  <c r="O90" i="5" s="1"/>
  <c r="N89" i="5"/>
  <c r="O89" i="5" s="1"/>
  <c r="N88" i="5"/>
  <c r="O88" i="5" s="1"/>
  <c r="N87" i="5"/>
  <c r="O87" i="5" s="1"/>
  <c r="N82" i="5"/>
  <c r="O82" i="5" s="1"/>
  <c r="N81" i="5"/>
  <c r="O81" i="5" s="1"/>
  <c r="N80" i="5"/>
  <c r="O80" i="5" s="1"/>
  <c r="N79" i="5"/>
  <c r="O79" i="5" s="1"/>
  <c r="N78" i="5"/>
  <c r="O78" i="5" s="1"/>
  <c r="N168" i="5"/>
  <c r="O168" i="5" s="1"/>
  <c r="V196" i="5" l="1"/>
  <c r="T196" i="5"/>
  <c r="P196" i="5"/>
  <c r="W44" i="5"/>
  <c r="W45" i="5" s="1"/>
  <c r="S44" i="5"/>
  <c r="S45" i="5" s="1"/>
  <c r="S177" i="5"/>
  <c r="W22" i="5"/>
  <c r="W27" i="5" s="1"/>
  <c r="S22" i="5"/>
  <c r="S27" i="5" s="1"/>
  <c r="W8" i="5"/>
  <c r="S8" i="5"/>
  <c r="W104" i="5"/>
  <c r="S28" i="5"/>
  <c r="W144" i="5"/>
  <c r="S144" i="5"/>
  <c r="W162" i="5"/>
  <c r="S162" i="5"/>
  <c r="W33" i="5"/>
  <c r="S33" i="5"/>
  <c r="W110" i="5"/>
  <c r="W113" i="5" s="1"/>
  <c r="S110" i="5"/>
  <c r="S87" i="5"/>
  <c r="W87" i="5"/>
  <c r="W152" i="5"/>
  <c r="S152" i="5"/>
  <c r="S112" i="5"/>
  <c r="W112" i="5"/>
  <c r="W88" i="5"/>
  <c r="S88" i="5"/>
  <c r="W54" i="5"/>
  <c r="S54" i="5"/>
  <c r="W64" i="5"/>
  <c r="S64" i="5"/>
  <c r="W89" i="5"/>
  <c r="S89" i="5"/>
  <c r="W78" i="5"/>
  <c r="W84" i="5" s="1"/>
  <c r="S78" i="5"/>
  <c r="S84" i="5" s="1"/>
  <c r="W119" i="5"/>
  <c r="W121" i="5" s="1"/>
  <c r="S119" i="5"/>
  <c r="W165" i="5"/>
  <c r="S165" i="5"/>
  <c r="S126" i="5"/>
  <c r="W126" i="5"/>
  <c r="W129" i="5"/>
  <c r="S129" i="5"/>
  <c r="W122" i="5"/>
  <c r="W123" i="5" s="1"/>
  <c r="S122" i="5"/>
  <c r="S123" i="5" s="1"/>
  <c r="W97" i="5"/>
  <c r="W99" i="5" s="1"/>
  <c r="S97" i="5"/>
  <c r="S99" i="5" s="1"/>
  <c r="W139" i="5"/>
  <c r="W140" i="5" s="1"/>
  <c r="S139" i="5"/>
  <c r="S140" i="5" s="1"/>
  <c r="W158" i="5"/>
  <c r="W159" i="5" s="1"/>
  <c r="S158" i="5"/>
  <c r="S159" i="5" s="1"/>
  <c r="W105" i="5"/>
  <c r="S105" i="5"/>
  <c r="W106" i="5"/>
  <c r="S106" i="5"/>
  <c r="W62" i="5"/>
  <c r="W67" i="5" s="1"/>
  <c r="W164" i="5"/>
  <c r="S164" i="5"/>
  <c r="W120" i="5"/>
  <c r="S120" i="5"/>
  <c r="S114" i="5"/>
  <c r="S115" i="5" s="1"/>
  <c r="W114" i="5"/>
  <c r="W115" i="5" s="1"/>
  <c r="W55" i="5"/>
  <c r="S55" i="5"/>
  <c r="W166" i="5"/>
  <c r="S166" i="5"/>
  <c r="W127" i="5"/>
  <c r="S127" i="5"/>
  <c r="W137" i="5"/>
  <c r="S137" i="5"/>
  <c r="W66" i="5"/>
  <c r="S66" i="5"/>
  <c r="W85" i="5"/>
  <c r="S85" i="5"/>
  <c r="W95" i="5"/>
  <c r="S95" i="5"/>
  <c r="W147" i="5"/>
  <c r="S147" i="5"/>
  <c r="W117" i="5"/>
  <c r="S117" i="5"/>
  <c r="S11" i="5"/>
  <c r="W151" i="5"/>
  <c r="S151" i="5"/>
  <c r="S153" i="5" s="1"/>
  <c r="W63" i="5"/>
  <c r="S63" i="5"/>
  <c r="W186" i="5"/>
  <c r="S186" i="5"/>
  <c r="W168" i="5"/>
  <c r="W169" i="5" s="1"/>
  <c r="S168" i="5"/>
  <c r="S169" i="5" s="1"/>
  <c r="S6" i="5"/>
  <c r="S14" i="5" s="1"/>
  <c r="W6" i="5"/>
  <c r="W14" i="5" s="1"/>
  <c r="W90" i="5"/>
  <c r="S90" i="5"/>
  <c r="W163" i="5"/>
  <c r="S163" i="5"/>
  <c r="W49" i="5"/>
  <c r="S49" i="5"/>
  <c r="W184" i="5"/>
  <c r="S184" i="5"/>
  <c r="W193" i="5"/>
  <c r="S193" i="5"/>
  <c r="S71" i="5"/>
  <c r="W71" i="5"/>
  <c r="W23" i="5"/>
  <c r="S23" i="5"/>
  <c r="W79" i="5"/>
  <c r="S79" i="5"/>
  <c r="W91" i="5"/>
  <c r="S91" i="5"/>
  <c r="W180" i="5"/>
  <c r="W80" i="5"/>
  <c r="S80" i="5"/>
  <c r="S182" i="5"/>
  <c r="W9" i="5"/>
  <c r="S9" i="5"/>
  <c r="W94" i="5"/>
  <c r="S94" i="5"/>
  <c r="W68" i="5"/>
  <c r="W69" i="5" s="1"/>
  <c r="S101" i="5"/>
  <c r="W101" i="5"/>
  <c r="W41" i="5"/>
  <c r="S41" i="5"/>
  <c r="W31" i="5"/>
  <c r="S31" i="5"/>
  <c r="S3" i="5"/>
  <c r="W3" i="5"/>
  <c r="W187" i="5"/>
  <c r="S187" i="5"/>
  <c r="W116" i="5"/>
  <c r="W118" i="5" s="1"/>
  <c r="S116" i="5"/>
  <c r="S118" i="5" s="1"/>
  <c r="W18" i="5"/>
  <c r="S18" i="5"/>
  <c r="W171" i="5"/>
  <c r="S171" i="5"/>
  <c r="W25" i="5"/>
  <c r="S25" i="5"/>
  <c r="W181" i="5"/>
  <c r="S181" i="5"/>
  <c r="W149" i="5"/>
  <c r="S149" i="5"/>
  <c r="W73" i="5"/>
  <c r="S73" i="5"/>
  <c r="W136" i="5"/>
  <c r="S136" i="5"/>
  <c r="S81" i="5"/>
  <c r="W81" i="5"/>
  <c r="W170" i="5"/>
  <c r="S170" i="5"/>
  <c r="W46" i="5"/>
  <c r="W47" i="5" s="1"/>
  <c r="S46" i="5"/>
  <c r="S47" i="5" s="1"/>
  <c r="W145" i="5"/>
  <c r="S145" i="5"/>
  <c r="W156" i="5"/>
  <c r="W157" i="5" s="1"/>
  <c r="S156" i="5"/>
  <c r="S157" i="5" s="1"/>
  <c r="W10" i="5"/>
  <c r="S10" i="5"/>
  <c r="W74" i="5"/>
  <c r="S74" i="5"/>
  <c r="W183" i="5"/>
  <c r="S183" i="5"/>
  <c r="W124" i="5"/>
  <c r="S124" i="5"/>
  <c r="W125" i="5"/>
  <c r="S125" i="5"/>
  <c r="W60" i="5"/>
  <c r="W61" i="5" s="1"/>
  <c r="S60" i="5"/>
  <c r="S61" i="5" s="1"/>
  <c r="S141" i="5"/>
  <c r="S142" i="5" s="1"/>
  <c r="W141" i="5"/>
  <c r="W142" i="5" s="1"/>
  <c r="W83" i="5"/>
  <c r="S83" i="5"/>
  <c r="W76" i="5"/>
  <c r="W77" i="5" s="1"/>
  <c r="S76" i="5"/>
  <c r="S77" i="5" s="1"/>
  <c r="S133" i="5"/>
  <c r="W133" i="5"/>
  <c r="W34" i="5"/>
  <c r="S34" i="5"/>
  <c r="S26" i="5"/>
  <c r="W26" i="5"/>
  <c r="W179" i="5"/>
  <c r="W185" i="5" s="1"/>
  <c r="S179" i="5"/>
  <c r="S185" i="5" s="1"/>
  <c r="W20" i="5"/>
  <c r="W21" i="5" s="1"/>
  <c r="S20" i="5"/>
  <c r="S21" i="5" s="1"/>
  <c r="W98" i="5"/>
  <c r="S98" i="5"/>
  <c r="W17" i="5"/>
  <c r="W19" i="5" s="1"/>
  <c r="S17" i="5"/>
  <c r="S19" i="5" s="1"/>
  <c r="S102" i="5"/>
  <c r="W102" i="5"/>
  <c r="W82" i="5"/>
  <c r="S82" i="5"/>
  <c r="W146" i="5"/>
  <c r="S146" i="5"/>
  <c r="W100" i="5"/>
  <c r="W103" i="5" s="1"/>
  <c r="S100" i="5"/>
  <c r="S103" i="5" s="1"/>
  <c r="W53" i="5"/>
  <c r="W56" i="5" s="1"/>
  <c r="S53" i="5"/>
  <c r="S175" i="5"/>
  <c r="S176" i="5" s="1"/>
  <c r="W175" i="5"/>
  <c r="W176" i="5" s="1"/>
  <c r="W29" i="5"/>
  <c r="S29" i="5"/>
  <c r="W173" i="5"/>
  <c r="W174" i="5" s="1"/>
  <c r="S173" i="5"/>
  <c r="S174" i="5" s="1"/>
  <c r="W65" i="5"/>
  <c r="S65" i="5"/>
  <c r="W42" i="5"/>
  <c r="S42" i="5"/>
  <c r="W36" i="5"/>
  <c r="W37" i="5" s="1"/>
  <c r="S36" i="5"/>
  <c r="S37" i="5" s="1"/>
  <c r="W189" i="5"/>
  <c r="W190" i="5" s="1"/>
  <c r="S189" i="5"/>
  <c r="S190" i="5" s="1"/>
  <c r="W13" i="5"/>
  <c r="S13" i="5"/>
  <c r="W143" i="5"/>
  <c r="S143" i="5"/>
  <c r="W111" i="5"/>
  <c r="S111" i="5"/>
  <c r="W50" i="5"/>
  <c r="S50" i="5"/>
  <c r="W12" i="5"/>
  <c r="S12" i="5"/>
  <c r="W30" i="5"/>
  <c r="S30" i="5"/>
  <c r="W160" i="5"/>
  <c r="W167" i="5" s="1"/>
  <c r="S160" i="5"/>
  <c r="W48" i="5"/>
  <c r="W51" i="5" s="1"/>
  <c r="S48" i="5"/>
  <c r="W191" i="5"/>
  <c r="W192" i="5" s="1"/>
  <c r="S191" i="5"/>
  <c r="S192" i="5" s="1"/>
  <c r="W148" i="5"/>
  <c r="S148" i="5"/>
  <c r="W70" i="5"/>
  <c r="W72" i="5" s="1"/>
  <c r="S70" i="5"/>
  <c r="W134" i="5"/>
  <c r="S134" i="5"/>
  <c r="W57" i="5"/>
  <c r="S57" i="5"/>
  <c r="S59" i="5" s="1"/>
  <c r="W7" i="5"/>
  <c r="W161" i="5"/>
  <c r="S161" i="5"/>
  <c r="W93" i="5"/>
  <c r="S93" i="5"/>
  <c r="W40" i="5"/>
  <c r="S40" i="5"/>
  <c r="S43" i="5" s="1"/>
  <c r="W132" i="5"/>
  <c r="W135" i="5" s="1"/>
  <c r="S132" i="5"/>
  <c r="S135" i="5" s="1"/>
  <c r="W38" i="5"/>
  <c r="W39" i="5" s="1"/>
  <c r="S38" i="5"/>
  <c r="S39" i="5" s="1"/>
  <c r="S194" i="5"/>
  <c r="W194" i="5"/>
  <c r="W108" i="5"/>
  <c r="W109" i="5" s="1"/>
  <c r="S108" i="5"/>
  <c r="S109" i="5" s="1"/>
  <c r="W15" i="5"/>
  <c r="S15" i="5"/>
  <c r="W4" i="5"/>
  <c r="S4" i="5"/>
  <c r="W130" i="5"/>
  <c r="S130" i="5"/>
  <c r="S58" i="5"/>
  <c r="W58" i="5"/>
  <c r="W43" i="5" l="1"/>
  <c r="W59" i="5"/>
  <c r="S56" i="5"/>
  <c r="S75" i="5"/>
  <c r="S72" i="5"/>
  <c r="W75" i="5"/>
  <c r="S121" i="5"/>
  <c r="S113" i="5"/>
  <c r="W153" i="5"/>
  <c r="S188" i="5"/>
  <c r="W172" i="5"/>
  <c r="S172" i="5"/>
  <c r="W196" i="5"/>
  <c r="W92" i="5"/>
  <c r="S196" i="5"/>
  <c r="S92" i="5"/>
</calcChain>
</file>

<file path=xl/sharedStrings.xml><?xml version="1.0" encoding="utf-8"?>
<sst xmlns="http://schemas.openxmlformats.org/spreadsheetml/2006/main" count="629" uniqueCount="218">
  <si>
    <t>假別</t>
  </si>
  <si>
    <t>請假人</t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</si>
  <si>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</si>
  <si>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</si>
  <si>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</si>
  <si>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</si>
  <si>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</si>
  <si>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</si>
  <si>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</si>
  <si>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</si>
  <si>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</si>
  <si>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日期</t>
    <phoneticPr fontId="4" type="noConversion"/>
  </si>
  <si>
    <t>代課人</t>
    <phoneticPr fontId="4" type="noConversion"/>
  </si>
  <si>
    <t>第7節</t>
  </si>
  <si>
    <t>請領總額</t>
    <phoneticPr fontId="3" type="noConversion"/>
  </si>
  <si>
    <t>導師時間</t>
    <phoneticPr fontId="3" type="noConversion"/>
  </si>
  <si>
    <t>實領金額</t>
    <phoneticPr fontId="4" type="noConversion"/>
  </si>
  <si>
    <t>鄭保泰</t>
    <phoneticPr fontId="3" type="noConversion"/>
  </si>
  <si>
    <t>許隨耀</t>
    <phoneticPr fontId="3" type="noConversion"/>
  </si>
  <si>
    <t>11/15</t>
    <phoneticPr fontId="3" type="noConversion"/>
  </si>
  <si>
    <t>10月勞保代扣</t>
    <phoneticPr fontId="3" type="noConversion"/>
  </si>
  <si>
    <t>10月健保代扣</t>
    <phoneticPr fontId="3" type="noConversion"/>
  </si>
  <si>
    <t>10月勞退代扣</t>
    <phoneticPr fontId="3" type="noConversion"/>
  </si>
  <si>
    <t>10月勞保機補</t>
    <phoneticPr fontId="3" type="noConversion"/>
  </si>
  <si>
    <t>10月健保機補</t>
    <phoneticPr fontId="3" type="noConversion"/>
  </si>
  <si>
    <t>10月勞退機補</t>
    <phoneticPr fontId="3" type="noConversion"/>
  </si>
  <si>
    <t>臺南市北區文元國小年108年11月份鐘點代課費印領清冊</t>
    <phoneticPr fontId="4" type="noConversion"/>
  </si>
  <si>
    <t>郭怡廷</t>
    <phoneticPr fontId="3" type="noConversion"/>
  </si>
  <si>
    <t>公假</t>
    <phoneticPr fontId="3" type="noConversion"/>
  </si>
  <si>
    <t>病假</t>
    <phoneticPr fontId="3" type="noConversion"/>
  </si>
  <si>
    <t>董秀珍</t>
    <phoneticPr fontId="3" type="noConversion"/>
  </si>
  <si>
    <t>11/4.11/11.11/18.11/25</t>
    <phoneticPr fontId="3" type="noConversion"/>
  </si>
  <si>
    <t>11/5.11/12.11/19.11/26</t>
    <phoneticPr fontId="3" type="noConversion"/>
  </si>
  <si>
    <t>11/1.11/8.11/15.11/22.11/29</t>
    <phoneticPr fontId="3" type="noConversion"/>
  </si>
  <si>
    <t>郭雅琦</t>
    <phoneticPr fontId="3" type="noConversion"/>
  </si>
  <si>
    <t>陳怡玉</t>
    <phoneticPr fontId="3" type="noConversion"/>
  </si>
  <si>
    <t>潘馥琦</t>
    <phoneticPr fontId="3" type="noConversion"/>
  </si>
  <si>
    <t>高瑞利</t>
    <phoneticPr fontId="3" type="noConversion"/>
  </si>
  <si>
    <t>宋雅文</t>
    <phoneticPr fontId="3" type="noConversion"/>
  </si>
  <si>
    <t>11/5</t>
    <phoneticPr fontId="3" type="noConversion"/>
  </si>
  <si>
    <t>劉智璇</t>
    <phoneticPr fontId="3" type="noConversion"/>
  </si>
  <si>
    <t>補假</t>
    <phoneticPr fontId="3" type="noConversion"/>
  </si>
  <si>
    <t>楊富安</t>
    <phoneticPr fontId="3" type="noConversion"/>
  </si>
  <si>
    <t>11/7</t>
    <phoneticPr fontId="3" type="noConversion"/>
  </si>
  <si>
    <t>黃秀青</t>
    <phoneticPr fontId="3" type="noConversion"/>
  </si>
  <si>
    <t>許紡銜</t>
    <phoneticPr fontId="3" type="noConversion"/>
  </si>
  <si>
    <t>11/8</t>
    <phoneticPr fontId="3" type="noConversion"/>
  </si>
  <si>
    <t>陳孟萱</t>
    <phoneticPr fontId="3" type="noConversion"/>
  </si>
  <si>
    <t>廖千淞</t>
    <phoneticPr fontId="3" type="noConversion"/>
  </si>
  <si>
    <t>鄭惠文</t>
    <phoneticPr fontId="3" type="noConversion"/>
  </si>
  <si>
    <t>11/6</t>
    <phoneticPr fontId="3" type="noConversion"/>
  </si>
  <si>
    <t>賴瀅聿</t>
    <phoneticPr fontId="3" type="noConversion"/>
  </si>
  <si>
    <t>謝青倫</t>
    <phoneticPr fontId="3" type="noConversion"/>
  </si>
  <si>
    <t>11/18</t>
    <phoneticPr fontId="3" type="noConversion"/>
  </si>
  <si>
    <t>吳宗霖</t>
    <phoneticPr fontId="3" type="noConversion"/>
  </si>
  <si>
    <t>陳夢婷</t>
    <phoneticPr fontId="3" type="noConversion"/>
  </si>
  <si>
    <t>劉慈雯</t>
    <phoneticPr fontId="3" type="noConversion"/>
  </si>
  <si>
    <t>11/1</t>
    <phoneticPr fontId="3" type="noConversion"/>
  </si>
  <si>
    <t>鄭健佑</t>
    <phoneticPr fontId="3" type="noConversion"/>
  </si>
  <si>
    <t>張幼君</t>
    <phoneticPr fontId="3" type="noConversion"/>
  </si>
  <si>
    <t>吳淑芳</t>
    <phoneticPr fontId="3" type="noConversion"/>
  </si>
  <si>
    <t>馬秋玫</t>
    <phoneticPr fontId="3" type="noConversion"/>
  </si>
  <si>
    <t>林淑蕊</t>
    <phoneticPr fontId="3" type="noConversion"/>
  </si>
  <si>
    <t>蔡青穎</t>
    <phoneticPr fontId="3" type="noConversion"/>
  </si>
  <si>
    <t>喪假</t>
    <phoneticPr fontId="3" type="noConversion"/>
  </si>
  <si>
    <t>張秀如</t>
    <phoneticPr fontId="3" type="noConversion"/>
  </si>
  <si>
    <t>李岳勳</t>
    <phoneticPr fontId="3" type="noConversion"/>
  </si>
  <si>
    <t>11/19</t>
    <phoneticPr fontId="3" type="noConversion"/>
  </si>
  <si>
    <t>張清江</t>
    <phoneticPr fontId="3" type="noConversion"/>
  </si>
  <si>
    <t>11/12</t>
    <phoneticPr fontId="3" type="noConversion"/>
  </si>
  <si>
    <t>11/14</t>
    <phoneticPr fontId="3" type="noConversion"/>
  </si>
  <si>
    <t>李曉雯</t>
    <phoneticPr fontId="3" type="noConversion"/>
  </si>
  <si>
    <t>蔡金秀</t>
    <phoneticPr fontId="3" type="noConversion"/>
  </si>
  <si>
    <t>蔡侑鍹</t>
    <phoneticPr fontId="3" type="noConversion"/>
  </si>
  <si>
    <t>陳淑玲</t>
    <phoneticPr fontId="3" type="noConversion"/>
  </si>
  <si>
    <t>林長欣</t>
    <phoneticPr fontId="3" type="noConversion"/>
  </si>
  <si>
    <t>吳子淯</t>
    <phoneticPr fontId="3" type="noConversion"/>
  </si>
  <si>
    <t>11/13</t>
    <phoneticPr fontId="3" type="noConversion"/>
  </si>
  <si>
    <t>郭杏緣</t>
    <phoneticPr fontId="3" type="noConversion"/>
  </si>
  <si>
    <t>11/22</t>
    <phoneticPr fontId="3" type="noConversion"/>
  </si>
  <si>
    <t>陳汪遙</t>
    <phoneticPr fontId="3" type="noConversion"/>
  </si>
  <si>
    <t>11/21</t>
    <phoneticPr fontId="3" type="noConversion"/>
  </si>
  <si>
    <t>陳弘智</t>
    <phoneticPr fontId="3" type="noConversion"/>
  </si>
  <si>
    <t>徐怡雯</t>
    <phoneticPr fontId="3" type="noConversion"/>
  </si>
  <si>
    <t>劉冠穎</t>
    <phoneticPr fontId="3" type="noConversion"/>
  </si>
  <si>
    <t>翁寶治</t>
    <phoneticPr fontId="3" type="noConversion"/>
  </si>
  <si>
    <t>胡融昀</t>
    <phoneticPr fontId="3" type="noConversion"/>
  </si>
  <si>
    <t>陳逸宗</t>
    <phoneticPr fontId="3" type="noConversion"/>
  </si>
  <si>
    <t>葉竺蓮</t>
    <phoneticPr fontId="3" type="noConversion"/>
  </si>
  <si>
    <t>許雅瑜</t>
    <phoneticPr fontId="3" type="noConversion"/>
  </si>
  <si>
    <t>李青闐</t>
    <phoneticPr fontId="3" type="noConversion"/>
  </si>
  <si>
    <t>11/20</t>
    <phoneticPr fontId="3" type="noConversion"/>
  </si>
  <si>
    <t>林佳賓</t>
    <phoneticPr fontId="3" type="noConversion"/>
  </si>
  <si>
    <t>呂媜樺</t>
    <phoneticPr fontId="3" type="noConversion"/>
  </si>
  <si>
    <t>林沂伶</t>
    <phoneticPr fontId="3" type="noConversion"/>
  </si>
  <si>
    <t>高淑雲</t>
    <phoneticPr fontId="3" type="noConversion"/>
  </si>
  <si>
    <t>賴美惠</t>
    <phoneticPr fontId="3" type="noConversion"/>
  </si>
  <si>
    <t>蘇瑋婷</t>
    <phoneticPr fontId="3" type="noConversion"/>
  </si>
  <si>
    <t>特教</t>
    <phoneticPr fontId="3" type="noConversion"/>
  </si>
  <si>
    <t>吳秋燕</t>
    <phoneticPr fontId="3" type="noConversion"/>
  </si>
  <si>
    <t>李朱雲</t>
    <phoneticPr fontId="3" type="noConversion"/>
  </si>
  <si>
    <t>11/25</t>
    <phoneticPr fontId="3" type="noConversion"/>
  </si>
  <si>
    <t>鄭如真</t>
    <phoneticPr fontId="3" type="noConversion"/>
  </si>
  <si>
    <t>陳美伶</t>
    <phoneticPr fontId="3" type="noConversion"/>
  </si>
  <si>
    <t>宋夏萍</t>
    <phoneticPr fontId="3" type="noConversion"/>
  </si>
  <si>
    <t>11/26</t>
    <phoneticPr fontId="3" type="noConversion"/>
  </si>
  <si>
    <t>徐雅雯</t>
    <phoneticPr fontId="3" type="noConversion"/>
  </si>
  <si>
    <t>楊家慧</t>
    <phoneticPr fontId="3" type="noConversion"/>
  </si>
  <si>
    <t>高秀蓉</t>
    <phoneticPr fontId="3" type="noConversion"/>
  </si>
  <si>
    <t>溫弘德</t>
    <phoneticPr fontId="3" type="noConversion"/>
  </si>
  <si>
    <t>黃淑慧</t>
    <phoneticPr fontId="3" type="noConversion"/>
  </si>
  <si>
    <t>黃獻瑞</t>
    <phoneticPr fontId="3" type="noConversion"/>
  </si>
  <si>
    <t>顏士智</t>
    <phoneticPr fontId="3" type="noConversion"/>
  </si>
  <si>
    <t>11/28</t>
    <phoneticPr fontId="3" type="noConversion"/>
  </si>
  <si>
    <t>盧思玲</t>
    <phoneticPr fontId="3" type="noConversion"/>
  </si>
  <si>
    <t>莊明珠</t>
    <phoneticPr fontId="3" type="noConversion"/>
  </si>
  <si>
    <t>周素瑩</t>
    <phoneticPr fontId="3" type="noConversion"/>
  </si>
  <si>
    <t>蘇怡婷</t>
    <phoneticPr fontId="3" type="noConversion"/>
  </si>
  <si>
    <t>蔡明錡</t>
    <phoneticPr fontId="3" type="noConversion"/>
  </si>
  <si>
    <t>葉翠婷</t>
    <phoneticPr fontId="3" type="noConversion"/>
  </si>
  <si>
    <t>家照假</t>
    <phoneticPr fontId="3" type="noConversion"/>
  </si>
  <si>
    <t>11/29</t>
    <phoneticPr fontId="3" type="noConversion"/>
  </si>
  <si>
    <t>蔡玲雅</t>
    <phoneticPr fontId="3" type="noConversion"/>
  </si>
  <si>
    <t>賀憶娥</t>
    <phoneticPr fontId="3" type="noConversion"/>
  </si>
  <si>
    <t>陳祥慈</t>
    <phoneticPr fontId="3" type="noConversion"/>
  </si>
  <si>
    <t>楊桂華</t>
    <phoneticPr fontId="3" type="noConversion"/>
  </si>
  <si>
    <t>江姿滿</t>
    <phoneticPr fontId="3" type="noConversion"/>
  </si>
  <si>
    <t>謝美姬</t>
    <phoneticPr fontId="3" type="noConversion"/>
  </si>
  <si>
    <t>吳挺溦</t>
    <phoneticPr fontId="3" type="noConversion"/>
  </si>
  <si>
    <t>陳宣榕</t>
    <phoneticPr fontId="3" type="noConversion"/>
  </si>
  <si>
    <t>11/27</t>
    <phoneticPr fontId="3" type="noConversion"/>
  </si>
  <si>
    <t>黃智淵</t>
    <phoneticPr fontId="3" type="noConversion"/>
  </si>
  <si>
    <t>郭政杰</t>
    <phoneticPr fontId="3" type="noConversion"/>
  </si>
  <si>
    <t>曾炫貴</t>
    <phoneticPr fontId="3" type="noConversion"/>
  </si>
  <si>
    <t>李達方</t>
    <phoneticPr fontId="3" type="noConversion"/>
  </si>
  <si>
    <t>曾志田</t>
    <phoneticPr fontId="3" type="noConversion"/>
  </si>
  <si>
    <t>郭永漢</t>
    <phoneticPr fontId="3" type="noConversion"/>
  </si>
  <si>
    <t>鍾佩茹</t>
    <phoneticPr fontId="3" type="noConversion"/>
  </si>
  <si>
    <t>黃彩瑜</t>
    <phoneticPr fontId="3" type="noConversion"/>
  </si>
  <si>
    <t>陳冠之</t>
    <phoneticPr fontId="3" type="noConversion"/>
  </si>
  <si>
    <t>廖玉珍</t>
    <phoneticPr fontId="3" type="noConversion"/>
  </si>
  <si>
    <t>謝宜璇</t>
    <phoneticPr fontId="3" type="noConversion"/>
  </si>
  <si>
    <t>11/6.11/13.11/20.11/27</t>
    <phoneticPr fontId="3" type="noConversion"/>
  </si>
  <si>
    <t>11/7.11/14.11/21.11/28</t>
    <phoneticPr fontId="3" type="noConversion"/>
  </si>
  <si>
    <t>曾千嘉</t>
    <phoneticPr fontId="3" type="noConversion"/>
  </si>
  <si>
    <t>楊家慧</t>
    <phoneticPr fontId="3" type="noConversion"/>
  </si>
  <si>
    <t>補假</t>
    <phoneticPr fontId="3" type="noConversion"/>
  </si>
  <si>
    <t>邱明郁</t>
    <phoneticPr fontId="3" type="noConversion"/>
  </si>
  <si>
    <t>11/18</t>
    <phoneticPr fontId="3" type="noConversion"/>
  </si>
  <si>
    <t>宋雅文</t>
    <phoneticPr fontId="3" type="noConversion"/>
  </si>
  <si>
    <t>公假</t>
    <phoneticPr fontId="3" type="noConversion"/>
  </si>
  <si>
    <t>蘇瑋婷</t>
    <phoneticPr fontId="3" type="noConversion"/>
  </si>
  <si>
    <t>特教</t>
    <phoneticPr fontId="3" type="noConversion"/>
  </si>
  <si>
    <t>9/19</t>
    <phoneticPr fontId="3" type="noConversion"/>
  </si>
  <si>
    <t>宋雅文</t>
    <phoneticPr fontId="3" type="noConversion"/>
  </si>
  <si>
    <t>病假</t>
    <phoneticPr fontId="3" type="noConversion"/>
  </si>
  <si>
    <t>王麗娟</t>
    <phoneticPr fontId="3" type="noConversion"/>
  </si>
  <si>
    <t>9/11</t>
    <phoneticPr fontId="3" type="noConversion"/>
  </si>
  <si>
    <t>9/12</t>
    <phoneticPr fontId="3" type="noConversion"/>
  </si>
  <si>
    <t>江姿滿 合計</t>
  </si>
  <si>
    <t>吳宗霖 合計</t>
  </si>
  <si>
    <t>吳挺溦 合計</t>
  </si>
  <si>
    <t>吳淑芳 合計</t>
  </si>
  <si>
    <t>呂媜樺 合計</t>
  </si>
  <si>
    <t>李朱雲 合計</t>
  </si>
  <si>
    <t>李岳勳 合計</t>
  </si>
  <si>
    <t>李達方 合計</t>
  </si>
  <si>
    <t>周素瑩 合計</t>
  </si>
  <si>
    <t>林沂伶 合計</t>
  </si>
  <si>
    <t>林佳賓 合計</t>
  </si>
  <si>
    <t>林淑蕊 合計</t>
  </si>
  <si>
    <t>翁寶治 合計</t>
  </si>
  <si>
    <t>馬秋玫 合計</t>
  </si>
  <si>
    <t>高秀蓉 合計</t>
  </si>
  <si>
    <t>高淑雲 合計</t>
  </si>
  <si>
    <t>張秀如 合計</t>
  </si>
  <si>
    <t>莊明珠 合計</t>
  </si>
  <si>
    <t>許雅瑜 合計</t>
  </si>
  <si>
    <t>郭永漢 合計</t>
  </si>
  <si>
    <t>郭怡廷 合計</t>
  </si>
  <si>
    <t>郭政杰 合計</t>
  </si>
  <si>
    <t>郭雅琦 合計</t>
  </si>
  <si>
    <t>陳弘智 合計</t>
  </si>
  <si>
    <t>陳孟萱 合計</t>
  </si>
  <si>
    <t>陳美伶 合計</t>
  </si>
  <si>
    <t>陳淑玲 合計</t>
  </si>
  <si>
    <t>陳祥慈 合計</t>
  </si>
  <si>
    <t>陳逸宗 合計</t>
  </si>
  <si>
    <t>曾炫貴 合計</t>
  </si>
  <si>
    <t>黃秀青 合計</t>
  </si>
  <si>
    <t>黃彩瑜 合計</t>
  </si>
  <si>
    <t>黃淑慧 合計</t>
  </si>
  <si>
    <t>黃智淵 合計</t>
  </si>
  <si>
    <t>楊家慧 合計</t>
  </si>
  <si>
    <t>楊桂華 合計</t>
  </si>
  <si>
    <t>楊富安 合計</t>
  </si>
  <si>
    <t>葉翠婷 合計</t>
  </si>
  <si>
    <t>劉智璇 合計</t>
  </si>
  <si>
    <t>劉慈雯 合計</t>
  </si>
  <si>
    <t>潘馥琦 合計</t>
  </si>
  <si>
    <t>蔡侑鍹 合計</t>
  </si>
  <si>
    <t>蔡金秀 合計</t>
  </si>
  <si>
    <t>蔡青穎 合計</t>
  </si>
  <si>
    <t>鄭保泰 合計</t>
  </si>
  <si>
    <t>鄭健佑 合計</t>
  </si>
  <si>
    <t>鄭惠文 合計</t>
  </si>
  <si>
    <t>盧思玲 合計</t>
  </si>
  <si>
    <t>賴美惠 合計</t>
  </si>
  <si>
    <t>謝美姬 合計</t>
  </si>
  <si>
    <t>鍾佩茹 合計</t>
  </si>
  <si>
    <t>顏士智 合計</t>
  </si>
  <si>
    <t>蘇怡婷 合計</t>
  </si>
  <si>
    <t>總計</t>
  </si>
  <si>
    <t>宋雅文 合計</t>
    <phoneticPr fontId="3" type="noConversion"/>
  </si>
  <si>
    <t>胡融昀 合計</t>
    <phoneticPr fontId="3" type="noConversion"/>
  </si>
  <si>
    <t>曾千嘉 合計</t>
    <phoneticPr fontId="3" type="noConversion"/>
  </si>
  <si>
    <t>賴瀅聿 合計</t>
    <phoneticPr fontId="3" type="noConversion"/>
  </si>
  <si>
    <t>病假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</si>
</sst>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b/>
      <sz val="12"/>
      <color rgb="FFFA7D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3" borderId="3" applyNumberFormat="0" applyAlignment="0" applyProtection="0">
      <alignment vertical="center"/>
    </xf>
  </cellStyleXfs>
  <cellXfs count="81">
    <xf numFmtId="0" fontId="0" fillId="0" borderId="0" xfId="0">
      <alignment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>
      <alignment vertical="center"/>
    </xf>
    <xf numFmtId="3" fontId="5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49" fontId="8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 wrapText="1"/>
    </xf>
    <xf numFmtId="176" fontId="5" fillId="0" borderId="4" xfId="0" applyNumberFormat="1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/>
    </xf>
    <xf numFmtId="49" fontId="8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 wrapText="1"/>
    </xf>
    <xf numFmtId="176" fontId="5" fillId="0" borderId="5" xfId="0" applyNumberFormat="1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2" borderId="5" xfId="2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 wrapText="1"/>
    </xf>
    <xf numFmtId="176" fontId="5" fillId="0" borderId="6" xfId="0" applyNumberFormat="1" applyFont="1" applyFill="1" applyBorder="1">
      <alignment vertical="center"/>
    </xf>
    <xf numFmtId="0" fontId="5" fillId="0" borderId="6" xfId="0" applyFont="1" applyFill="1" applyBorder="1">
      <alignment vertical="center"/>
    </xf>
    <xf numFmtId="176" fontId="5" fillId="0" borderId="4" xfId="0" applyNumberFormat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/>
    <cellStyle name="計算方式" xfId="2" builtin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9"/>
  <sheetViews>
    <sheetView tabSelected="1" topLeftCell="A172" zoomScaleNormal="100" workbookViewId="0">
      <selection activeCell="A193" sqref="A193:W195"/>
    </sheetView>
  </sheetViews>
  <sheetFormatPr defaultColWidth="8.77734375" defaultRowHeight="16.2" outlineLevelRow="2"/>
  <cols>
    <col min="1" max="1" width="8.21875" style="4" customWidth="1"/>
    <col min="2" max="2" width="6.44140625" style="36" customWidth="1"/>
    <col min="3" max="3" width="8.33203125" style="4" customWidth="1"/>
    <col min="4" max="4" width="8" style="19" customWidth="1"/>
    <col min="5" max="11" width="5.21875" style="8" customWidth="1"/>
    <col min="12" max="12" width="4.5546875" style="8" customWidth="1"/>
    <col min="13" max="14" width="4.6640625" style="4" customWidth="1"/>
    <col min="15" max="15" width="8.21875" style="22" customWidth="1"/>
    <col min="16" max="16" width="6.6640625" style="4" customWidth="1"/>
    <col min="17" max="17" width="4.33203125" style="4" customWidth="1"/>
    <col min="18" max="18" width="6" style="4" customWidth="1"/>
    <col min="19" max="19" width="8.6640625" style="4" customWidth="1"/>
    <col min="20" max="20" width="6" style="4" customWidth="1"/>
    <col min="21" max="21" width="5.6640625" style="4" customWidth="1"/>
    <col min="22" max="22" width="5.33203125" style="4" customWidth="1"/>
    <col min="23" max="23" width="8.88671875" style="4" customWidth="1"/>
    <col min="24" max="16384" width="8.77734375" style="4"/>
  </cols>
  <sheetData>
    <row r="1" spans="1:27" s="5" customFormat="1" ht="27.6" customHeight="1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7" s="16" customFormat="1" ht="43.2" customHeight="1">
      <c r="A2" s="24" t="s">
        <v>12</v>
      </c>
      <c r="B2" s="27" t="s">
        <v>0</v>
      </c>
      <c r="C2" s="24" t="s">
        <v>1</v>
      </c>
      <c r="D2" s="25" t="s">
        <v>11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13</v>
      </c>
      <c r="L2" s="14" t="s">
        <v>15</v>
      </c>
      <c r="M2" s="14" t="s">
        <v>8</v>
      </c>
      <c r="N2" s="27" t="s">
        <v>9</v>
      </c>
      <c r="O2" s="29" t="s">
        <v>10</v>
      </c>
      <c r="P2" s="15" t="s">
        <v>20</v>
      </c>
      <c r="Q2" s="15" t="s">
        <v>21</v>
      </c>
      <c r="R2" s="15" t="s">
        <v>22</v>
      </c>
      <c r="S2" s="15" t="s">
        <v>16</v>
      </c>
      <c r="T2" s="14" t="s">
        <v>23</v>
      </c>
      <c r="U2" s="14" t="s">
        <v>24</v>
      </c>
      <c r="V2" s="14" t="s">
        <v>25</v>
      </c>
      <c r="W2" s="14" t="s">
        <v>14</v>
      </c>
    </row>
    <row r="3" spans="1:27" s="5" customFormat="1" ht="16.8" customHeight="1" outlineLevel="2">
      <c r="A3" s="39" t="s">
        <v>126</v>
      </c>
      <c r="B3" s="35" t="s">
        <v>28</v>
      </c>
      <c r="C3" s="7" t="s">
        <v>129</v>
      </c>
      <c r="D3" s="30" t="s">
        <v>113</v>
      </c>
      <c r="E3" s="17"/>
      <c r="F3" s="39"/>
      <c r="G3" s="39"/>
      <c r="H3" s="39"/>
      <c r="I3" s="28"/>
      <c r="J3" s="28">
        <v>411</v>
      </c>
      <c r="K3" s="28"/>
      <c r="L3" s="28"/>
      <c r="M3" s="17">
        <f>COUNT(E3:L3)</f>
        <v>1</v>
      </c>
      <c r="N3" s="39">
        <f>SUM(M3:M3)</f>
        <v>1</v>
      </c>
      <c r="O3" s="21">
        <f>N3*320</f>
        <v>320</v>
      </c>
      <c r="P3" s="1"/>
      <c r="Q3" s="1"/>
      <c r="R3" s="1"/>
      <c r="S3" s="32">
        <f>O3-SUM(P3:R3)</f>
        <v>320</v>
      </c>
      <c r="T3" s="32"/>
      <c r="U3" s="31"/>
      <c r="V3" s="31"/>
      <c r="W3" s="32">
        <f>O3+SUM(T3:V3)</f>
        <v>320</v>
      </c>
    </row>
    <row r="4" spans="1:27" s="5" customFormat="1" outlineLevel="2">
      <c r="A4" s="39" t="s">
        <v>126</v>
      </c>
      <c r="B4" s="35" t="s">
        <v>28</v>
      </c>
      <c r="C4" s="7" t="s">
        <v>129</v>
      </c>
      <c r="D4" s="30" t="s">
        <v>130</v>
      </c>
      <c r="E4" s="17">
        <v>411</v>
      </c>
      <c r="F4" s="39"/>
      <c r="G4" s="39"/>
      <c r="H4" s="39"/>
      <c r="I4" s="28"/>
      <c r="J4" s="28"/>
      <c r="K4" s="28"/>
      <c r="L4" s="28"/>
      <c r="M4" s="17">
        <f>COUNT(E4:L4)</f>
        <v>1</v>
      </c>
      <c r="N4" s="39">
        <f>SUM(M4:M4)</f>
        <v>1</v>
      </c>
      <c r="O4" s="21">
        <f>N4*320</f>
        <v>320</v>
      </c>
      <c r="P4" s="1"/>
      <c r="Q4" s="1"/>
      <c r="R4" s="1"/>
      <c r="S4" s="32">
        <f>O4-SUM(P4:R4)</f>
        <v>320</v>
      </c>
      <c r="T4" s="32"/>
      <c r="U4" s="31"/>
      <c r="V4" s="31"/>
      <c r="W4" s="32">
        <f>O4+SUM(T4:V4)</f>
        <v>320</v>
      </c>
    </row>
    <row r="5" spans="1:27" s="5" customFormat="1" ht="16.8" outlineLevel="1" thickBot="1">
      <c r="A5" s="44" t="s">
        <v>159</v>
      </c>
      <c r="B5" s="44"/>
      <c r="C5" s="45"/>
      <c r="D5" s="46"/>
      <c r="E5" s="47"/>
      <c r="F5" s="48"/>
      <c r="G5" s="48"/>
      <c r="H5" s="48"/>
      <c r="I5" s="49"/>
      <c r="J5" s="49"/>
      <c r="K5" s="49"/>
      <c r="L5" s="49"/>
      <c r="M5" s="47">
        <f t="shared" ref="M5:W5" si="0">SUBTOTAL(9,M3:M4)</f>
        <v>2</v>
      </c>
      <c r="N5" s="48">
        <f t="shared" si="0"/>
        <v>2</v>
      </c>
      <c r="O5" s="50">
        <f t="shared" si="0"/>
        <v>640</v>
      </c>
      <c r="P5" s="51"/>
      <c r="Q5" s="51"/>
      <c r="R5" s="51"/>
      <c r="S5" s="52">
        <f t="shared" si="0"/>
        <v>640</v>
      </c>
      <c r="T5" s="52"/>
      <c r="U5" s="53"/>
      <c r="V5" s="53"/>
      <c r="W5" s="52">
        <f t="shared" si="0"/>
        <v>640</v>
      </c>
    </row>
    <row r="6" spans="1:27" s="5" customFormat="1" outlineLevel="2">
      <c r="A6" s="39" t="s">
        <v>54</v>
      </c>
      <c r="B6" s="35" t="s">
        <v>28</v>
      </c>
      <c r="C6" s="7" t="s">
        <v>55</v>
      </c>
      <c r="D6" s="30" t="s">
        <v>43</v>
      </c>
      <c r="E6" s="39">
        <v>205</v>
      </c>
      <c r="F6" s="28">
        <v>204</v>
      </c>
      <c r="G6" s="28"/>
      <c r="H6" s="28"/>
      <c r="I6" s="28"/>
      <c r="J6" s="28"/>
      <c r="K6" s="28"/>
      <c r="L6" s="28"/>
      <c r="M6" s="17">
        <f t="shared" ref="M6:M13" si="1">COUNT(E6:L6)</f>
        <v>2</v>
      </c>
      <c r="N6" s="39">
        <f t="shared" ref="N6:N13" si="2">SUM(M6:M6)</f>
        <v>2</v>
      </c>
      <c r="O6" s="21">
        <f t="shared" ref="O6:O13" si="3">N6*320</f>
        <v>640</v>
      </c>
      <c r="P6" s="1">
        <v>271</v>
      </c>
      <c r="Q6" s="1"/>
      <c r="R6" s="1"/>
      <c r="S6" s="32">
        <f t="shared" ref="S6:S13" si="4">O6-SUM(P6:R6)</f>
        <v>369</v>
      </c>
      <c r="T6" s="32">
        <v>960</v>
      </c>
      <c r="U6" s="31"/>
      <c r="V6" s="31">
        <v>737</v>
      </c>
      <c r="W6" s="32">
        <f t="shared" ref="W6:W13" si="5">O6+SUM(T6:V6)</f>
        <v>2337</v>
      </c>
    </row>
    <row r="7" spans="1:27" s="5" customFormat="1" outlineLevel="2">
      <c r="A7" s="39" t="s">
        <v>54</v>
      </c>
      <c r="B7" s="35" t="s">
        <v>41</v>
      </c>
      <c r="C7" s="7" t="s">
        <v>66</v>
      </c>
      <c r="D7" s="30" t="s">
        <v>67</v>
      </c>
      <c r="E7" s="17"/>
      <c r="F7" s="39"/>
      <c r="G7" s="39"/>
      <c r="H7" s="39"/>
      <c r="I7" s="28"/>
      <c r="J7" s="28">
        <v>402</v>
      </c>
      <c r="K7" s="28">
        <v>401</v>
      </c>
      <c r="L7" s="28"/>
      <c r="M7" s="17">
        <f t="shared" si="1"/>
        <v>2</v>
      </c>
      <c r="N7" s="39">
        <f t="shared" si="2"/>
        <v>2</v>
      </c>
      <c r="O7" s="21">
        <f t="shared" si="3"/>
        <v>640</v>
      </c>
      <c r="P7" s="1"/>
      <c r="Q7" s="1"/>
      <c r="R7" s="1"/>
      <c r="S7" s="32">
        <f t="shared" si="4"/>
        <v>640</v>
      </c>
      <c r="T7" s="32"/>
      <c r="U7" s="31"/>
      <c r="V7" s="31"/>
      <c r="W7" s="32">
        <f t="shared" si="5"/>
        <v>640</v>
      </c>
    </row>
    <row r="8" spans="1:27" s="5" customFormat="1" outlineLevel="2">
      <c r="A8" s="39" t="s">
        <v>54</v>
      </c>
      <c r="B8" s="34" t="s">
        <v>28</v>
      </c>
      <c r="C8" s="7" t="s">
        <v>71</v>
      </c>
      <c r="D8" s="30" t="s">
        <v>70</v>
      </c>
      <c r="E8" s="17">
        <v>102</v>
      </c>
      <c r="F8" s="39">
        <v>101</v>
      </c>
      <c r="G8" s="39">
        <v>103</v>
      </c>
      <c r="H8" s="39"/>
      <c r="I8" s="28"/>
      <c r="J8" s="28"/>
      <c r="K8" s="28"/>
      <c r="L8" s="28"/>
      <c r="M8" s="17">
        <f t="shared" si="1"/>
        <v>3</v>
      </c>
      <c r="N8" s="39">
        <f t="shared" si="2"/>
        <v>3</v>
      </c>
      <c r="O8" s="21">
        <f t="shared" si="3"/>
        <v>960</v>
      </c>
      <c r="P8" s="1"/>
      <c r="Q8" s="1"/>
      <c r="R8" s="1"/>
      <c r="S8" s="32">
        <f t="shared" si="4"/>
        <v>960</v>
      </c>
      <c r="T8" s="32"/>
      <c r="U8" s="31"/>
      <c r="V8" s="31"/>
      <c r="W8" s="32">
        <f t="shared" si="5"/>
        <v>960</v>
      </c>
    </row>
    <row r="9" spans="1:27" s="5" customFormat="1" outlineLevel="2">
      <c r="A9" s="39" t="s">
        <v>54</v>
      </c>
      <c r="B9" s="34" t="s">
        <v>28</v>
      </c>
      <c r="C9" s="7" t="s">
        <v>80</v>
      </c>
      <c r="D9" s="30" t="s">
        <v>19</v>
      </c>
      <c r="E9" s="17"/>
      <c r="F9" s="39">
        <v>202</v>
      </c>
      <c r="G9" s="39">
        <v>115</v>
      </c>
      <c r="H9" s="39"/>
      <c r="I9" s="28"/>
      <c r="J9" s="28"/>
      <c r="K9" s="28"/>
      <c r="L9" s="28"/>
      <c r="M9" s="17">
        <f t="shared" si="1"/>
        <v>2</v>
      </c>
      <c r="N9" s="39">
        <f t="shared" si="2"/>
        <v>2</v>
      </c>
      <c r="O9" s="21">
        <f t="shared" si="3"/>
        <v>640</v>
      </c>
      <c r="P9" s="1"/>
      <c r="Q9" s="1"/>
      <c r="R9" s="1"/>
      <c r="S9" s="32">
        <f t="shared" si="4"/>
        <v>640</v>
      </c>
      <c r="T9" s="32"/>
      <c r="U9" s="31"/>
      <c r="V9" s="31"/>
      <c r="W9" s="32">
        <f t="shared" si="5"/>
        <v>640</v>
      </c>
    </row>
    <row r="10" spans="1:27" s="26" customFormat="1" outlineLevel="2">
      <c r="A10" s="39" t="s">
        <v>54</v>
      </c>
      <c r="B10" s="34" t="s">
        <v>28</v>
      </c>
      <c r="C10" s="7" t="s">
        <v>80</v>
      </c>
      <c r="D10" s="30" t="s">
        <v>67</v>
      </c>
      <c r="E10" s="17"/>
      <c r="F10" s="39">
        <v>115</v>
      </c>
      <c r="G10" s="39">
        <v>114</v>
      </c>
      <c r="H10" s="39"/>
      <c r="I10" s="28"/>
      <c r="J10" s="28"/>
      <c r="K10" s="28"/>
      <c r="L10" s="28"/>
      <c r="M10" s="17">
        <f t="shared" si="1"/>
        <v>2</v>
      </c>
      <c r="N10" s="39">
        <f t="shared" si="2"/>
        <v>2</v>
      </c>
      <c r="O10" s="21">
        <f t="shared" si="3"/>
        <v>640</v>
      </c>
      <c r="P10" s="1"/>
      <c r="Q10" s="1"/>
      <c r="R10" s="1"/>
      <c r="S10" s="32">
        <f t="shared" si="4"/>
        <v>640</v>
      </c>
      <c r="T10" s="32"/>
      <c r="U10" s="31"/>
      <c r="V10" s="31"/>
      <c r="W10" s="32">
        <f t="shared" si="5"/>
        <v>640</v>
      </c>
      <c r="X10" s="5"/>
      <c r="Y10" s="5"/>
      <c r="Z10" s="5"/>
      <c r="AA10" s="5"/>
    </row>
    <row r="11" spans="1:27" s="26" customFormat="1" outlineLevel="2">
      <c r="A11" s="39" t="s">
        <v>54</v>
      </c>
      <c r="B11" s="34" t="s">
        <v>28</v>
      </c>
      <c r="C11" s="7" t="s">
        <v>80</v>
      </c>
      <c r="D11" s="30" t="s">
        <v>81</v>
      </c>
      <c r="E11" s="17"/>
      <c r="F11" s="39">
        <v>114</v>
      </c>
      <c r="G11" s="39">
        <v>113</v>
      </c>
      <c r="H11" s="39"/>
      <c r="I11" s="28"/>
      <c r="J11" s="28"/>
      <c r="K11" s="28"/>
      <c r="L11" s="28"/>
      <c r="M11" s="17">
        <f t="shared" si="1"/>
        <v>2</v>
      </c>
      <c r="N11" s="39">
        <f t="shared" si="2"/>
        <v>2</v>
      </c>
      <c r="O11" s="21">
        <f t="shared" si="3"/>
        <v>640</v>
      </c>
      <c r="P11" s="1"/>
      <c r="Q11" s="1"/>
      <c r="R11" s="1"/>
      <c r="S11" s="32">
        <f t="shared" si="4"/>
        <v>640</v>
      </c>
      <c r="T11" s="32"/>
      <c r="U11" s="31"/>
      <c r="V11" s="31"/>
      <c r="W11" s="32">
        <f t="shared" si="5"/>
        <v>640</v>
      </c>
      <c r="X11" s="5"/>
      <c r="Y11" s="5"/>
      <c r="Z11" s="5"/>
      <c r="AA11" s="5"/>
    </row>
    <row r="12" spans="1:27" s="26" customFormat="1" outlineLevel="2">
      <c r="A12" s="39" t="s">
        <v>54</v>
      </c>
      <c r="B12" s="34" t="s">
        <v>28</v>
      </c>
      <c r="C12" s="7" t="s">
        <v>140</v>
      </c>
      <c r="D12" s="30" t="s">
        <v>105</v>
      </c>
      <c r="E12" s="17"/>
      <c r="F12" s="39">
        <v>111</v>
      </c>
      <c r="G12" s="39">
        <v>110</v>
      </c>
      <c r="H12" s="39"/>
      <c r="I12" s="28"/>
      <c r="J12" s="28"/>
      <c r="K12" s="28"/>
      <c r="L12" s="28"/>
      <c r="M12" s="17">
        <f t="shared" si="1"/>
        <v>2</v>
      </c>
      <c r="N12" s="39">
        <f t="shared" si="2"/>
        <v>2</v>
      </c>
      <c r="O12" s="21">
        <f t="shared" si="3"/>
        <v>640</v>
      </c>
      <c r="P12" s="1"/>
      <c r="Q12" s="1"/>
      <c r="R12" s="1"/>
      <c r="S12" s="32">
        <f t="shared" si="4"/>
        <v>640</v>
      </c>
      <c r="T12" s="32"/>
      <c r="U12" s="31"/>
      <c r="V12" s="31"/>
      <c r="W12" s="32">
        <f t="shared" si="5"/>
        <v>640</v>
      </c>
      <c r="X12" s="5"/>
      <c r="Y12" s="5"/>
      <c r="Z12" s="5"/>
      <c r="AA12" s="5"/>
    </row>
    <row r="13" spans="1:27" s="26" customFormat="1" ht="16.8" outlineLevel="2" thickBot="1">
      <c r="A13" s="48" t="s">
        <v>54</v>
      </c>
      <c r="B13" s="54" t="s">
        <v>28</v>
      </c>
      <c r="C13" s="45" t="s">
        <v>55</v>
      </c>
      <c r="D13" s="46" t="s">
        <v>81</v>
      </c>
      <c r="E13" s="47"/>
      <c r="F13" s="48">
        <v>204</v>
      </c>
      <c r="G13" s="48"/>
      <c r="H13" s="48"/>
      <c r="I13" s="49"/>
      <c r="J13" s="49"/>
      <c r="K13" s="49"/>
      <c r="L13" s="49"/>
      <c r="M13" s="47">
        <f t="shared" si="1"/>
        <v>1</v>
      </c>
      <c r="N13" s="48">
        <f t="shared" si="2"/>
        <v>1</v>
      </c>
      <c r="O13" s="50">
        <f t="shared" si="3"/>
        <v>320</v>
      </c>
      <c r="P13" s="51"/>
      <c r="Q13" s="51"/>
      <c r="R13" s="51"/>
      <c r="S13" s="52">
        <f t="shared" si="4"/>
        <v>320</v>
      </c>
      <c r="T13" s="52"/>
      <c r="U13" s="53"/>
      <c r="V13" s="53"/>
      <c r="W13" s="52">
        <f t="shared" si="5"/>
        <v>320</v>
      </c>
      <c r="X13" s="5"/>
      <c r="Y13" s="5"/>
      <c r="Z13" s="5"/>
      <c r="AA13" s="5"/>
    </row>
    <row r="14" spans="1:27" s="26" customFormat="1" outlineLevel="1">
      <c r="A14" s="42" t="s">
        <v>160</v>
      </c>
      <c r="B14" s="42"/>
      <c r="C14" s="7"/>
      <c r="D14" s="30"/>
      <c r="E14" s="17"/>
      <c r="F14" s="39"/>
      <c r="G14" s="39"/>
      <c r="H14" s="39"/>
      <c r="I14" s="28"/>
      <c r="J14" s="28"/>
      <c r="K14" s="28"/>
      <c r="L14" s="28"/>
      <c r="M14" s="17">
        <f t="shared" ref="M14:W14" si="6">SUBTOTAL(9,M6:M13)</f>
        <v>16</v>
      </c>
      <c r="N14" s="39">
        <f t="shared" si="6"/>
        <v>16</v>
      </c>
      <c r="O14" s="21">
        <f t="shared" si="6"/>
        <v>5120</v>
      </c>
      <c r="P14" s="1">
        <f t="shared" si="6"/>
        <v>271</v>
      </c>
      <c r="Q14" s="1"/>
      <c r="R14" s="1"/>
      <c r="S14" s="32">
        <f t="shared" si="6"/>
        <v>4849</v>
      </c>
      <c r="T14" s="32">
        <f t="shared" si="6"/>
        <v>960</v>
      </c>
      <c r="U14" s="31"/>
      <c r="V14" s="31">
        <f t="shared" si="6"/>
        <v>737</v>
      </c>
      <c r="W14" s="32">
        <f t="shared" si="6"/>
        <v>6817</v>
      </c>
      <c r="X14" s="5"/>
      <c r="Y14" s="5"/>
      <c r="Z14" s="5"/>
      <c r="AA14" s="5"/>
    </row>
    <row r="15" spans="1:27" s="26" customFormat="1" outlineLevel="2">
      <c r="A15" s="39" t="s">
        <v>128</v>
      </c>
      <c r="B15" s="35" t="s">
        <v>28</v>
      </c>
      <c r="C15" s="7" t="s">
        <v>129</v>
      </c>
      <c r="D15" s="30" t="s">
        <v>101</v>
      </c>
      <c r="E15" s="17"/>
      <c r="F15" s="39">
        <v>413</v>
      </c>
      <c r="G15" s="39"/>
      <c r="H15" s="39"/>
      <c r="I15" s="28"/>
      <c r="J15" s="28"/>
      <c r="K15" s="28"/>
      <c r="L15" s="28"/>
      <c r="M15" s="17">
        <f>COUNT(E15:L15)</f>
        <v>1</v>
      </c>
      <c r="N15" s="39">
        <f>SUM(M15:M15)</f>
        <v>1</v>
      </c>
      <c r="O15" s="21">
        <f>N15*320</f>
        <v>320</v>
      </c>
      <c r="P15" s="1"/>
      <c r="Q15" s="1"/>
      <c r="R15" s="1"/>
      <c r="S15" s="32">
        <f>O15-SUM(P15:R15)</f>
        <v>320</v>
      </c>
      <c r="T15" s="32"/>
      <c r="U15" s="31"/>
      <c r="V15" s="31"/>
      <c r="W15" s="32">
        <f>O15+SUM(T15:V15)</f>
        <v>320</v>
      </c>
      <c r="X15" s="5"/>
      <c r="Y15" s="5"/>
      <c r="Z15" s="5"/>
      <c r="AA15" s="5"/>
    </row>
    <row r="16" spans="1:27" s="26" customFormat="1" ht="16.8" outlineLevel="1" thickBot="1">
      <c r="A16" s="44" t="s">
        <v>161</v>
      </c>
      <c r="B16" s="44"/>
      <c r="C16" s="45"/>
      <c r="D16" s="46"/>
      <c r="E16" s="47"/>
      <c r="F16" s="48"/>
      <c r="G16" s="48"/>
      <c r="H16" s="48"/>
      <c r="I16" s="49"/>
      <c r="J16" s="49"/>
      <c r="K16" s="49"/>
      <c r="L16" s="49"/>
      <c r="M16" s="47">
        <f t="shared" ref="M16:W16" si="7">SUBTOTAL(9,M15:M15)</f>
        <v>1</v>
      </c>
      <c r="N16" s="48">
        <f t="shared" si="7"/>
        <v>1</v>
      </c>
      <c r="O16" s="50">
        <f t="shared" si="7"/>
        <v>320</v>
      </c>
      <c r="P16" s="51"/>
      <c r="Q16" s="51"/>
      <c r="R16" s="51"/>
      <c r="S16" s="52">
        <f t="shared" si="7"/>
        <v>320</v>
      </c>
      <c r="T16" s="52"/>
      <c r="U16" s="53"/>
      <c r="V16" s="53"/>
      <c r="W16" s="52">
        <f t="shared" si="7"/>
        <v>320</v>
      </c>
      <c r="X16" s="5"/>
      <c r="Y16" s="5"/>
      <c r="Z16" s="5"/>
      <c r="AA16" s="5"/>
    </row>
    <row r="17" spans="1:27" s="26" customFormat="1" outlineLevel="2">
      <c r="A17" s="55" t="s">
        <v>60</v>
      </c>
      <c r="B17" s="56" t="s">
        <v>28</v>
      </c>
      <c r="C17" s="57" t="s">
        <v>59</v>
      </c>
      <c r="D17" s="58" t="s">
        <v>53</v>
      </c>
      <c r="E17" s="55"/>
      <c r="F17" s="59"/>
      <c r="G17" s="59"/>
      <c r="H17" s="59">
        <v>601</v>
      </c>
      <c r="I17" s="59"/>
      <c r="J17" s="59"/>
      <c r="K17" s="59"/>
      <c r="L17" s="59"/>
      <c r="M17" s="60">
        <f>COUNT(E17:L17)</f>
        <v>1</v>
      </c>
      <c r="N17" s="55">
        <f>SUM(M17:M17)</f>
        <v>1</v>
      </c>
      <c r="O17" s="61">
        <f>N17*320</f>
        <v>320</v>
      </c>
      <c r="P17" s="62"/>
      <c r="Q17" s="62"/>
      <c r="R17" s="62"/>
      <c r="S17" s="63">
        <f>O17-SUM(P17:R17)</f>
        <v>320</v>
      </c>
      <c r="T17" s="63"/>
      <c r="U17" s="64"/>
      <c r="V17" s="64"/>
      <c r="W17" s="63">
        <f>O17+SUM(T17:V17)</f>
        <v>320</v>
      </c>
      <c r="X17" s="5"/>
      <c r="Y17" s="5"/>
      <c r="Z17" s="5"/>
      <c r="AA17" s="5"/>
    </row>
    <row r="18" spans="1:27" s="26" customFormat="1" outlineLevel="2">
      <c r="A18" s="39" t="s">
        <v>60</v>
      </c>
      <c r="B18" s="34" t="s">
        <v>28</v>
      </c>
      <c r="C18" s="7" t="s">
        <v>18</v>
      </c>
      <c r="D18" s="30" t="s">
        <v>101</v>
      </c>
      <c r="E18" s="17"/>
      <c r="F18" s="39">
        <v>601</v>
      </c>
      <c r="G18" s="39"/>
      <c r="H18" s="39"/>
      <c r="I18" s="28"/>
      <c r="J18" s="28"/>
      <c r="K18" s="28"/>
      <c r="L18" s="28"/>
      <c r="M18" s="17">
        <f>COUNT(E18:L18)</f>
        <v>1</v>
      </c>
      <c r="N18" s="39">
        <f>SUM(M18:M18)</f>
        <v>1</v>
      </c>
      <c r="O18" s="21">
        <f>N18*320</f>
        <v>320</v>
      </c>
      <c r="P18" s="1"/>
      <c r="Q18" s="1"/>
      <c r="R18" s="1"/>
      <c r="S18" s="32">
        <f>O18-SUM(P18:R18)</f>
        <v>320</v>
      </c>
      <c r="T18" s="32"/>
      <c r="U18" s="31"/>
      <c r="V18" s="31"/>
      <c r="W18" s="32">
        <f>O18+SUM(T18:V18)</f>
        <v>320</v>
      </c>
      <c r="X18" s="5"/>
      <c r="Y18" s="5"/>
      <c r="Z18" s="5"/>
      <c r="AA18" s="5"/>
    </row>
    <row r="19" spans="1:27" s="26" customFormat="1" ht="16.8" outlineLevel="1" thickBot="1">
      <c r="A19" s="44" t="s">
        <v>162</v>
      </c>
      <c r="B19" s="44"/>
      <c r="C19" s="45"/>
      <c r="D19" s="46"/>
      <c r="E19" s="47"/>
      <c r="F19" s="48"/>
      <c r="G19" s="48"/>
      <c r="H19" s="48"/>
      <c r="I19" s="49"/>
      <c r="J19" s="49"/>
      <c r="K19" s="49"/>
      <c r="L19" s="49"/>
      <c r="M19" s="47">
        <f t="shared" ref="M19:W19" si="8">SUBTOTAL(9,M17:M18)</f>
        <v>2</v>
      </c>
      <c r="N19" s="48">
        <f t="shared" si="8"/>
        <v>2</v>
      </c>
      <c r="O19" s="50">
        <f t="shared" si="8"/>
        <v>640</v>
      </c>
      <c r="P19" s="51"/>
      <c r="Q19" s="51"/>
      <c r="R19" s="51"/>
      <c r="S19" s="52">
        <f t="shared" si="8"/>
        <v>640</v>
      </c>
      <c r="T19" s="52"/>
      <c r="U19" s="53"/>
      <c r="V19" s="53"/>
      <c r="W19" s="52">
        <f t="shared" si="8"/>
        <v>640</v>
      </c>
      <c r="X19" s="5"/>
      <c r="Y19" s="5"/>
      <c r="Z19" s="5"/>
      <c r="AA19" s="5"/>
    </row>
    <row r="20" spans="1:27" s="26" customFormat="1" outlineLevel="2">
      <c r="A20" s="55" t="s">
        <v>93</v>
      </c>
      <c r="B20" s="56" t="s">
        <v>28</v>
      </c>
      <c r="C20" s="57" t="s">
        <v>88</v>
      </c>
      <c r="D20" s="58" t="s">
        <v>91</v>
      </c>
      <c r="E20" s="60"/>
      <c r="F20" s="55">
        <v>510</v>
      </c>
      <c r="G20" s="55"/>
      <c r="H20" s="55"/>
      <c r="I20" s="59"/>
      <c r="J20" s="59"/>
      <c r="K20" s="59"/>
      <c r="L20" s="59"/>
      <c r="M20" s="60">
        <f>COUNT(E20:L20)</f>
        <v>1</v>
      </c>
      <c r="N20" s="55">
        <f>SUM(M20:M20)</f>
        <v>1</v>
      </c>
      <c r="O20" s="61">
        <f>N20*320</f>
        <v>320</v>
      </c>
      <c r="P20" s="62"/>
      <c r="Q20" s="62"/>
      <c r="R20" s="62"/>
      <c r="S20" s="63">
        <f>O20-SUM(P20:R20)</f>
        <v>320</v>
      </c>
      <c r="T20" s="63"/>
      <c r="U20" s="64"/>
      <c r="V20" s="64"/>
      <c r="W20" s="63">
        <f>O20+SUM(T20:V20)</f>
        <v>320</v>
      </c>
      <c r="X20" s="5"/>
      <c r="Y20" s="5"/>
      <c r="Z20" s="5"/>
      <c r="AA20" s="5"/>
    </row>
    <row r="21" spans="1:27" s="26" customFormat="1" ht="16.8" outlineLevel="1" thickBot="1">
      <c r="A21" s="44" t="s">
        <v>163</v>
      </c>
      <c r="B21" s="44"/>
      <c r="C21" s="45"/>
      <c r="D21" s="46"/>
      <c r="E21" s="47"/>
      <c r="F21" s="48"/>
      <c r="G21" s="48"/>
      <c r="H21" s="48"/>
      <c r="I21" s="49"/>
      <c r="J21" s="49"/>
      <c r="K21" s="49"/>
      <c r="L21" s="49"/>
      <c r="M21" s="47">
        <f t="shared" ref="M21:W21" si="9">SUBTOTAL(9,M20:M20)</f>
        <v>1</v>
      </c>
      <c r="N21" s="48">
        <f t="shared" si="9"/>
        <v>1</v>
      </c>
      <c r="O21" s="50">
        <f t="shared" si="9"/>
        <v>320</v>
      </c>
      <c r="P21" s="51"/>
      <c r="Q21" s="51"/>
      <c r="R21" s="51"/>
      <c r="S21" s="52">
        <f t="shared" si="9"/>
        <v>320</v>
      </c>
      <c r="T21" s="52"/>
      <c r="U21" s="53"/>
      <c r="V21" s="53"/>
      <c r="W21" s="52">
        <f t="shared" si="9"/>
        <v>320</v>
      </c>
      <c r="X21" s="5"/>
      <c r="Y21" s="5"/>
      <c r="Z21" s="5"/>
      <c r="AA21" s="5"/>
    </row>
    <row r="22" spans="1:27" s="26" customFormat="1" outlineLevel="2">
      <c r="A22" s="55" t="s">
        <v>38</v>
      </c>
      <c r="B22" s="56" t="s">
        <v>41</v>
      </c>
      <c r="C22" s="57" t="s">
        <v>49</v>
      </c>
      <c r="D22" s="58" t="s">
        <v>50</v>
      </c>
      <c r="E22" s="55">
        <v>412</v>
      </c>
      <c r="F22" s="59"/>
      <c r="G22" s="59">
        <v>412</v>
      </c>
      <c r="H22" s="59"/>
      <c r="I22" s="59"/>
      <c r="J22" s="59"/>
      <c r="K22" s="59"/>
      <c r="L22" s="59"/>
      <c r="M22" s="60">
        <f>COUNT(E22:L22)</f>
        <v>2</v>
      </c>
      <c r="N22" s="55">
        <f>SUM(M22:M22)</f>
        <v>2</v>
      </c>
      <c r="O22" s="61">
        <f>N22*320</f>
        <v>640</v>
      </c>
      <c r="P22" s="62">
        <v>219</v>
      </c>
      <c r="Q22" s="62"/>
      <c r="R22" s="62"/>
      <c r="S22" s="63">
        <f>O22-SUM(P22:R22)</f>
        <v>421</v>
      </c>
      <c r="T22" s="63">
        <v>777</v>
      </c>
      <c r="U22" s="64"/>
      <c r="V22" s="64">
        <v>596</v>
      </c>
      <c r="W22" s="63">
        <f>O22+SUM(T22:V22)</f>
        <v>2013</v>
      </c>
      <c r="X22" s="5"/>
      <c r="Y22" s="5"/>
      <c r="Z22" s="5"/>
      <c r="AA22" s="5"/>
    </row>
    <row r="23" spans="1:27" s="26" customFormat="1" outlineLevel="2">
      <c r="A23" s="39" t="s">
        <v>38</v>
      </c>
      <c r="B23" s="34" t="s">
        <v>28</v>
      </c>
      <c r="C23" s="7" t="s">
        <v>141</v>
      </c>
      <c r="D23" s="30" t="s">
        <v>91</v>
      </c>
      <c r="E23" s="17">
        <v>106</v>
      </c>
      <c r="F23" s="39">
        <v>106</v>
      </c>
      <c r="G23" s="39">
        <v>106</v>
      </c>
      <c r="H23" s="39">
        <v>106</v>
      </c>
      <c r="I23" s="28"/>
      <c r="J23" s="28"/>
      <c r="K23" s="28"/>
      <c r="L23" s="28"/>
      <c r="M23" s="17">
        <f>COUNT(E23:L23)</f>
        <v>4</v>
      </c>
      <c r="N23" s="39">
        <f>SUM(M23:M23)</f>
        <v>4</v>
      </c>
      <c r="O23" s="21">
        <f>N23*320</f>
        <v>1280</v>
      </c>
      <c r="P23" s="1"/>
      <c r="Q23" s="1"/>
      <c r="R23" s="1"/>
      <c r="S23" s="32">
        <f>O23-SUM(P23:R23)</f>
        <v>1280</v>
      </c>
      <c r="T23" s="32"/>
      <c r="U23" s="31"/>
      <c r="V23" s="31"/>
      <c r="W23" s="32">
        <f>O23+SUM(T23:V23)</f>
        <v>1280</v>
      </c>
      <c r="X23" s="5"/>
      <c r="Y23" s="5"/>
      <c r="Z23" s="5"/>
      <c r="AA23" s="5"/>
    </row>
    <row r="24" spans="1:27" s="26" customFormat="1" outlineLevel="2">
      <c r="A24" s="39" t="s">
        <v>149</v>
      </c>
      <c r="B24" s="34" t="s">
        <v>150</v>
      </c>
      <c r="C24" s="7" t="s">
        <v>151</v>
      </c>
      <c r="D24" s="30" t="s">
        <v>153</v>
      </c>
      <c r="E24" s="17"/>
      <c r="F24" s="39"/>
      <c r="G24" s="39"/>
      <c r="H24" s="39"/>
      <c r="I24" s="28"/>
      <c r="J24" s="28"/>
      <c r="K24" s="28"/>
      <c r="L24" s="40" t="s">
        <v>152</v>
      </c>
      <c r="M24" s="17">
        <v>1</v>
      </c>
      <c r="N24" s="39">
        <v>1</v>
      </c>
      <c r="O24" s="21">
        <f>N24*320</f>
        <v>320</v>
      </c>
      <c r="P24" s="1"/>
      <c r="Q24" s="1"/>
      <c r="R24" s="1"/>
      <c r="S24" s="32">
        <f>O24-SUM(P24:R24)</f>
        <v>320</v>
      </c>
      <c r="T24" s="32"/>
      <c r="U24" s="31"/>
      <c r="V24" s="31"/>
      <c r="W24" s="32">
        <f>O24+SUM(T24:V24)</f>
        <v>320</v>
      </c>
      <c r="X24" s="5"/>
      <c r="Y24" s="5"/>
      <c r="Z24" s="5"/>
      <c r="AA24" s="5"/>
    </row>
    <row r="25" spans="1:27" s="26" customFormat="1" outlineLevel="2">
      <c r="A25" s="39" t="s">
        <v>154</v>
      </c>
      <c r="B25" s="34" t="s">
        <v>155</v>
      </c>
      <c r="C25" s="7" t="s">
        <v>156</v>
      </c>
      <c r="D25" s="30" t="s">
        <v>157</v>
      </c>
      <c r="E25" s="17">
        <v>111</v>
      </c>
      <c r="F25" s="39">
        <v>111</v>
      </c>
      <c r="G25" s="39">
        <v>111</v>
      </c>
      <c r="H25" s="39">
        <v>111</v>
      </c>
      <c r="I25" s="28"/>
      <c r="J25" s="28"/>
      <c r="K25" s="28"/>
      <c r="L25" s="40"/>
      <c r="M25" s="17">
        <f>COUNT(E25:L25)</f>
        <v>4</v>
      </c>
      <c r="N25" s="39">
        <f>SUM(M25:M25)</f>
        <v>4</v>
      </c>
      <c r="O25" s="21">
        <f>N25*320</f>
        <v>1280</v>
      </c>
      <c r="P25" s="1"/>
      <c r="Q25" s="1"/>
      <c r="R25" s="1"/>
      <c r="S25" s="32">
        <f>O25-SUM(P25:R25)</f>
        <v>1280</v>
      </c>
      <c r="T25" s="32"/>
      <c r="U25" s="31"/>
      <c r="V25" s="31"/>
      <c r="W25" s="32">
        <f>O25+SUM(T25:V25)</f>
        <v>1280</v>
      </c>
      <c r="X25" s="5"/>
      <c r="Y25" s="5"/>
      <c r="Z25" s="5"/>
      <c r="AA25" s="5"/>
    </row>
    <row r="26" spans="1:27" s="26" customFormat="1" outlineLevel="2">
      <c r="A26" s="39" t="s">
        <v>154</v>
      </c>
      <c r="B26" s="34" t="s">
        <v>155</v>
      </c>
      <c r="C26" s="7" t="s">
        <v>156</v>
      </c>
      <c r="D26" s="30" t="s">
        <v>158</v>
      </c>
      <c r="E26" s="17">
        <v>111</v>
      </c>
      <c r="F26" s="39">
        <v>111</v>
      </c>
      <c r="G26" s="39"/>
      <c r="H26" s="39">
        <v>111</v>
      </c>
      <c r="I26" s="28"/>
      <c r="J26" s="28"/>
      <c r="K26" s="28"/>
      <c r="L26" s="28"/>
      <c r="M26" s="17">
        <f>COUNT(E26:L26)</f>
        <v>3</v>
      </c>
      <c r="N26" s="39">
        <f>SUM(M26:M26)</f>
        <v>3</v>
      </c>
      <c r="O26" s="21">
        <f>N26*320</f>
        <v>960</v>
      </c>
      <c r="P26" s="1"/>
      <c r="Q26" s="1"/>
      <c r="R26" s="1"/>
      <c r="S26" s="32">
        <f>O26-SUM(P26:R26)</f>
        <v>960</v>
      </c>
      <c r="T26" s="32"/>
      <c r="U26" s="31"/>
      <c r="V26" s="31"/>
      <c r="W26" s="32">
        <f>O26+SUM(T26:V26)</f>
        <v>960</v>
      </c>
      <c r="X26" s="5"/>
      <c r="Y26" s="5"/>
      <c r="Z26" s="5"/>
      <c r="AA26" s="5"/>
    </row>
    <row r="27" spans="1:27" s="26" customFormat="1" ht="16.8" outlineLevel="1" thickBot="1">
      <c r="A27" s="44" t="s">
        <v>213</v>
      </c>
      <c r="B27" s="44"/>
      <c r="C27" s="45"/>
      <c r="D27" s="46"/>
      <c r="E27" s="47"/>
      <c r="F27" s="48"/>
      <c r="G27" s="48"/>
      <c r="H27" s="48"/>
      <c r="I27" s="49"/>
      <c r="J27" s="49"/>
      <c r="K27" s="49"/>
      <c r="L27" s="49"/>
      <c r="M27" s="47">
        <f t="shared" ref="M27:W27" si="10">SUBTOTAL(9,M22:M26)</f>
        <v>14</v>
      </c>
      <c r="N27" s="48">
        <f t="shared" si="10"/>
        <v>14</v>
      </c>
      <c r="O27" s="50">
        <f t="shared" si="10"/>
        <v>4480</v>
      </c>
      <c r="P27" s="51">
        <f t="shared" si="10"/>
        <v>219</v>
      </c>
      <c r="Q27" s="51"/>
      <c r="R27" s="51"/>
      <c r="S27" s="52">
        <f t="shared" si="10"/>
        <v>4261</v>
      </c>
      <c r="T27" s="52">
        <f t="shared" si="10"/>
        <v>777</v>
      </c>
      <c r="U27" s="53"/>
      <c r="V27" s="53">
        <f t="shared" si="10"/>
        <v>596</v>
      </c>
      <c r="W27" s="52">
        <f t="shared" si="10"/>
        <v>5853</v>
      </c>
      <c r="X27" s="5"/>
      <c r="Y27" s="5"/>
      <c r="Z27" s="5"/>
      <c r="AA27" s="5"/>
    </row>
    <row r="28" spans="1:27" s="26" customFormat="1" outlineLevel="2">
      <c r="A28" s="55" t="s">
        <v>100</v>
      </c>
      <c r="B28" s="56" t="s">
        <v>28</v>
      </c>
      <c r="C28" s="57" t="s">
        <v>56</v>
      </c>
      <c r="D28" s="58" t="s">
        <v>67</v>
      </c>
      <c r="E28" s="60"/>
      <c r="F28" s="55">
        <v>208</v>
      </c>
      <c r="G28" s="55">
        <v>209</v>
      </c>
      <c r="H28" s="55"/>
      <c r="I28" s="59"/>
      <c r="J28" s="59"/>
      <c r="K28" s="59"/>
      <c r="L28" s="59"/>
      <c r="M28" s="60">
        <f>COUNT(E28:L28)</f>
        <v>2</v>
      </c>
      <c r="N28" s="55">
        <f>SUM(M28:M28)</f>
        <v>2</v>
      </c>
      <c r="O28" s="61">
        <f>N28*320</f>
        <v>640</v>
      </c>
      <c r="P28" s="62"/>
      <c r="Q28" s="62"/>
      <c r="R28" s="62"/>
      <c r="S28" s="63">
        <f>O28-SUM(P28:R28)</f>
        <v>640</v>
      </c>
      <c r="T28" s="63"/>
      <c r="U28" s="64"/>
      <c r="V28" s="64"/>
      <c r="W28" s="63">
        <f>O28+SUM(T28:V28)</f>
        <v>640</v>
      </c>
      <c r="X28" s="5"/>
      <c r="Y28" s="5"/>
      <c r="Z28" s="5"/>
      <c r="AA28" s="5"/>
    </row>
    <row r="29" spans="1:27" s="26" customFormat="1" outlineLevel="2">
      <c r="A29" s="39" t="s">
        <v>100</v>
      </c>
      <c r="B29" s="34" t="s">
        <v>28</v>
      </c>
      <c r="C29" s="7" t="s">
        <v>56</v>
      </c>
      <c r="D29" s="30" t="s">
        <v>105</v>
      </c>
      <c r="E29" s="17"/>
      <c r="F29" s="39"/>
      <c r="G29" s="39">
        <v>209</v>
      </c>
      <c r="H29" s="39"/>
      <c r="I29" s="28"/>
      <c r="J29" s="28"/>
      <c r="K29" s="28"/>
      <c r="L29" s="28"/>
      <c r="M29" s="17">
        <f>COUNT(E29:L29)</f>
        <v>1</v>
      </c>
      <c r="N29" s="39">
        <f>SUM(M29:M29)</f>
        <v>1</v>
      </c>
      <c r="O29" s="21">
        <f>N29*320</f>
        <v>320</v>
      </c>
      <c r="P29" s="1"/>
      <c r="Q29" s="1"/>
      <c r="R29" s="1"/>
      <c r="S29" s="32">
        <f>O29-SUM(P29:R29)</f>
        <v>320</v>
      </c>
      <c r="T29" s="32"/>
      <c r="U29" s="31"/>
      <c r="V29" s="31"/>
      <c r="W29" s="32">
        <f>O29+SUM(T29:V29)</f>
        <v>320</v>
      </c>
      <c r="X29" s="5"/>
      <c r="Y29" s="5"/>
      <c r="Z29" s="5"/>
      <c r="AA29" s="5"/>
    </row>
    <row r="30" spans="1:27" s="26" customFormat="1" outlineLevel="2">
      <c r="A30" s="39" t="s">
        <v>100</v>
      </c>
      <c r="B30" s="34" t="s">
        <v>28</v>
      </c>
      <c r="C30" s="7" t="s">
        <v>56</v>
      </c>
      <c r="D30" s="30" t="s">
        <v>121</v>
      </c>
      <c r="E30" s="17">
        <v>211</v>
      </c>
      <c r="F30" s="39">
        <v>210</v>
      </c>
      <c r="G30" s="39"/>
      <c r="H30" s="39"/>
      <c r="I30" s="28"/>
      <c r="J30" s="28"/>
      <c r="K30" s="28"/>
      <c r="L30" s="28"/>
      <c r="M30" s="17">
        <f>COUNT(E30:L30)</f>
        <v>2</v>
      </c>
      <c r="N30" s="39">
        <f>SUM(M30:M30)</f>
        <v>2</v>
      </c>
      <c r="O30" s="21">
        <f>N30*320</f>
        <v>640</v>
      </c>
      <c r="P30" s="1"/>
      <c r="Q30" s="1"/>
      <c r="R30" s="1"/>
      <c r="S30" s="32">
        <f>O30-SUM(P30:R30)</f>
        <v>640</v>
      </c>
      <c r="T30" s="32"/>
      <c r="U30" s="31"/>
      <c r="V30" s="31"/>
      <c r="W30" s="32">
        <f>O30+SUM(T30:V30)</f>
        <v>640</v>
      </c>
      <c r="X30" s="5"/>
      <c r="Y30" s="5"/>
      <c r="Z30" s="5"/>
      <c r="AA30" s="5"/>
    </row>
    <row r="31" spans="1:27" s="26" customFormat="1" outlineLevel="2">
      <c r="A31" s="39" t="s">
        <v>100</v>
      </c>
      <c r="B31" s="34" t="s">
        <v>28</v>
      </c>
      <c r="C31" s="7" t="s">
        <v>56</v>
      </c>
      <c r="D31" s="30" t="s">
        <v>79</v>
      </c>
      <c r="E31" s="17">
        <v>211</v>
      </c>
      <c r="F31" s="39">
        <v>210</v>
      </c>
      <c r="G31" s="39"/>
      <c r="H31" s="39"/>
      <c r="I31" s="28"/>
      <c r="J31" s="28"/>
      <c r="K31" s="28"/>
      <c r="L31" s="28"/>
      <c r="M31" s="17">
        <f>COUNT(E31:L31)</f>
        <v>2</v>
      </c>
      <c r="N31" s="39">
        <f>SUM(M31:M31)</f>
        <v>2</v>
      </c>
      <c r="O31" s="21">
        <f>N31*320</f>
        <v>640</v>
      </c>
      <c r="P31" s="1"/>
      <c r="Q31" s="1"/>
      <c r="R31" s="1"/>
      <c r="S31" s="32">
        <f>O31-SUM(P31:R31)</f>
        <v>640</v>
      </c>
      <c r="T31" s="32"/>
      <c r="U31" s="31"/>
      <c r="V31" s="31"/>
      <c r="W31" s="32">
        <f>O31+SUM(T31:V31)</f>
        <v>640</v>
      </c>
      <c r="X31" s="5"/>
      <c r="Y31" s="5"/>
      <c r="Z31" s="5"/>
      <c r="AA31" s="5"/>
    </row>
    <row r="32" spans="1:27" s="26" customFormat="1" ht="16.8" outlineLevel="1" thickBot="1">
      <c r="A32" s="44" t="s">
        <v>164</v>
      </c>
      <c r="B32" s="44"/>
      <c r="C32" s="45"/>
      <c r="D32" s="46"/>
      <c r="E32" s="47"/>
      <c r="F32" s="48"/>
      <c r="G32" s="48"/>
      <c r="H32" s="48"/>
      <c r="I32" s="49"/>
      <c r="J32" s="49"/>
      <c r="K32" s="49"/>
      <c r="L32" s="49"/>
      <c r="M32" s="47">
        <f t="shared" ref="M32:W32" si="11">SUBTOTAL(9,M28:M31)</f>
        <v>7</v>
      </c>
      <c r="N32" s="48">
        <f t="shared" si="11"/>
        <v>7</v>
      </c>
      <c r="O32" s="50">
        <f t="shared" si="11"/>
        <v>2240</v>
      </c>
      <c r="P32" s="51"/>
      <c r="Q32" s="51"/>
      <c r="R32" s="51"/>
      <c r="S32" s="52">
        <f t="shared" si="11"/>
        <v>2240</v>
      </c>
      <c r="T32" s="52"/>
      <c r="U32" s="53"/>
      <c r="V32" s="53"/>
      <c r="W32" s="52">
        <f t="shared" si="11"/>
        <v>2240</v>
      </c>
      <c r="X32" s="5"/>
      <c r="Y32" s="5"/>
      <c r="Z32" s="5"/>
      <c r="AA32" s="5"/>
    </row>
    <row r="33" spans="1:27" s="26" customFormat="1" outlineLevel="2">
      <c r="A33" s="55" t="s">
        <v>66</v>
      </c>
      <c r="B33" s="56" t="s">
        <v>28</v>
      </c>
      <c r="C33" s="57" t="s">
        <v>106</v>
      </c>
      <c r="D33" s="58" t="s">
        <v>81</v>
      </c>
      <c r="E33" s="60"/>
      <c r="F33" s="55">
        <v>513</v>
      </c>
      <c r="G33" s="55"/>
      <c r="H33" s="55"/>
      <c r="I33" s="59">
        <v>509</v>
      </c>
      <c r="J33" s="59"/>
      <c r="K33" s="59"/>
      <c r="L33" s="59"/>
      <c r="M33" s="60">
        <f>COUNT(E33:L33)</f>
        <v>2</v>
      </c>
      <c r="N33" s="55">
        <f>SUM(M33:M33)</f>
        <v>2</v>
      </c>
      <c r="O33" s="61">
        <f>N33*320</f>
        <v>640</v>
      </c>
      <c r="P33" s="62"/>
      <c r="Q33" s="62"/>
      <c r="R33" s="62"/>
      <c r="S33" s="63">
        <f>O33-SUM(P33:R33)</f>
        <v>640</v>
      </c>
      <c r="T33" s="63"/>
      <c r="U33" s="64"/>
      <c r="V33" s="64"/>
      <c r="W33" s="63">
        <f>O33+SUM(T33:V33)</f>
        <v>640</v>
      </c>
      <c r="X33" s="5"/>
      <c r="Y33" s="5"/>
      <c r="Z33" s="5"/>
      <c r="AA33" s="5"/>
    </row>
    <row r="34" spans="1:27" s="26" customFormat="1" outlineLevel="2">
      <c r="A34" s="39" t="s">
        <v>66</v>
      </c>
      <c r="B34" s="34" t="s">
        <v>41</v>
      </c>
      <c r="C34" s="7" t="s">
        <v>49</v>
      </c>
      <c r="D34" s="30" t="s">
        <v>79</v>
      </c>
      <c r="E34" s="17">
        <v>412</v>
      </c>
      <c r="F34" s="39">
        <v>412</v>
      </c>
      <c r="G34" s="39"/>
      <c r="H34" s="39">
        <v>412</v>
      </c>
      <c r="I34" s="28"/>
      <c r="J34" s="28"/>
      <c r="K34" s="28"/>
      <c r="L34" s="28"/>
      <c r="M34" s="17">
        <f>COUNT(E34:L34)</f>
        <v>3</v>
      </c>
      <c r="N34" s="39">
        <f>SUM(M34:M34)</f>
        <v>3</v>
      </c>
      <c r="O34" s="21">
        <f>N34*320</f>
        <v>960</v>
      </c>
      <c r="P34" s="1"/>
      <c r="Q34" s="1"/>
      <c r="R34" s="1"/>
      <c r="S34" s="32">
        <f>O34-SUM(P34:R34)</f>
        <v>960</v>
      </c>
      <c r="T34" s="32"/>
      <c r="U34" s="31"/>
      <c r="V34" s="31"/>
      <c r="W34" s="32">
        <f>O34+SUM(T34:V34)</f>
        <v>960</v>
      </c>
      <c r="X34" s="5"/>
      <c r="Y34" s="5"/>
      <c r="Z34" s="5"/>
      <c r="AA34" s="5"/>
    </row>
    <row r="35" spans="1:27" s="26" customFormat="1" ht="16.8" outlineLevel="1" thickBot="1">
      <c r="A35" s="44" t="s">
        <v>165</v>
      </c>
      <c r="B35" s="44"/>
      <c r="C35" s="45"/>
      <c r="D35" s="46"/>
      <c r="E35" s="47"/>
      <c r="F35" s="48"/>
      <c r="G35" s="48"/>
      <c r="H35" s="48"/>
      <c r="I35" s="49"/>
      <c r="J35" s="49"/>
      <c r="K35" s="49"/>
      <c r="L35" s="49"/>
      <c r="M35" s="47">
        <f t="shared" ref="M35:W35" si="12">SUBTOTAL(9,M33:M34)</f>
        <v>5</v>
      </c>
      <c r="N35" s="48">
        <f t="shared" si="12"/>
        <v>5</v>
      </c>
      <c r="O35" s="50">
        <f t="shared" si="12"/>
        <v>1600</v>
      </c>
      <c r="P35" s="51"/>
      <c r="Q35" s="51"/>
      <c r="R35" s="51"/>
      <c r="S35" s="52">
        <f t="shared" si="12"/>
        <v>1600</v>
      </c>
      <c r="T35" s="52"/>
      <c r="U35" s="53"/>
      <c r="V35" s="53"/>
      <c r="W35" s="52">
        <f t="shared" si="12"/>
        <v>1600</v>
      </c>
      <c r="X35" s="5"/>
      <c r="Y35" s="5"/>
      <c r="Z35" s="5"/>
      <c r="AA35" s="5"/>
    </row>
    <row r="36" spans="1:27" s="26" customFormat="1" outlineLevel="2">
      <c r="A36" s="55" t="s">
        <v>134</v>
      </c>
      <c r="B36" s="56" t="s">
        <v>28</v>
      </c>
      <c r="C36" s="57" t="s">
        <v>135</v>
      </c>
      <c r="D36" s="58" t="s">
        <v>105</v>
      </c>
      <c r="E36" s="60"/>
      <c r="F36" s="55"/>
      <c r="G36" s="55"/>
      <c r="H36" s="55"/>
      <c r="I36" s="59"/>
      <c r="J36" s="59">
        <v>512</v>
      </c>
      <c r="K36" s="59"/>
      <c r="L36" s="59"/>
      <c r="M36" s="60">
        <f>COUNT(E36:L36)</f>
        <v>1</v>
      </c>
      <c r="N36" s="55">
        <f>SUM(M36:M36)</f>
        <v>1</v>
      </c>
      <c r="O36" s="61">
        <f>N36*320</f>
        <v>320</v>
      </c>
      <c r="P36" s="62"/>
      <c r="Q36" s="62"/>
      <c r="R36" s="62"/>
      <c r="S36" s="63">
        <f>O36-SUM(P36:R36)</f>
        <v>320</v>
      </c>
      <c r="T36" s="63"/>
      <c r="U36" s="64"/>
      <c r="V36" s="64"/>
      <c r="W36" s="63">
        <f>O36+SUM(T36:V36)</f>
        <v>320</v>
      </c>
      <c r="X36" s="5"/>
      <c r="Y36" s="5"/>
      <c r="Z36" s="5"/>
      <c r="AA36" s="5"/>
    </row>
    <row r="37" spans="1:27" s="26" customFormat="1" ht="16.8" outlineLevel="1" thickBot="1">
      <c r="A37" s="44" t="s">
        <v>166</v>
      </c>
      <c r="B37" s="44"/>
      <c r="C37" s="45"/>
      <c r="D37" s="46"/>
      <c r="E37" s="47"/>
      <c r="F37" s="48"/>
      <c r="G37" s="48"/>
      <c r="H37" s="48"/>
      <c r="I37" s="49"/>
      <c r="J37" s="49"/>
      <c r="K37" s="49"/>
      <c r="L37" s="49"/>
      <c r="M37" s="47">
        <f t="shared" ref="M37:W37" si="13">SUBTOTAL(9,M36:M36)</f>
        <v>1</v>
      </c>
      <c r="N37" s="48">
        <f t="shared" si="13"/>
        <v>1</v>
      </c>
      <c r="O37" s="50">
        <f t="shared" si="13"/>
        <v>320</v>
      </c>
      <c r="P37" s="51"/>
      <c r="Q37" s="51"/>
      <c r="R37" s="51"/>
      <c r="S37" s="52">
        <f t="shared" si="13"/>
        <v>320</v>
      </c>
      <c r="T37" s="52"/>
      <c r="U37" s="53"/>
      <c r="V37" s="53"/>
      <c r="W37" s="52">
        <f t="shared" si="13"/>
        <v>320</v>
      </c>
      <c r="X37" s="5"/>
      <c r="Y37" s="5"/>
      <c r="Z37" s="5"/>
      <c r="AA37" s="5"/>
    </row>
    <row r="38" spans="1:27" s="26" customFormat="1" outlineLevel="2">
      <c r="A38" s="55" t="s">
        <v>116</v>
      </c>
      <c r="B38" s="56" t="s">
        <v>64</v>
      </c>
      <c r="C38" s="57" t="s">
        <v>118</v>
      </c>
      <c r="D38" s="58" t="s">
        <v>101</v>
      </c>
      <c r="E38" s="60"/>
      <c r="F38" s="55"/>
      <c r="G38" s="55"/>
      <c r="H38" s="55">
        <v>303</v>
      </c>
      <c r="I38" s="59"/>
      <c r="J38" s="59"/>
      <c r="K38" s="59"/>
      <c r="L38" s="59"/>
      <c r="M38" s="60">
        <f>COUNT(E38:L38)</f>
        <v>1</v>
      </c>
      <c r="N38" s="55">
        <f>SUM(M38:M38)</f>
        <v>1</v>
      </c>
      <c r="O38" s="61">
        <f>N38*320</f>
        <v>320</v>
      </c>
      <c r="P38" s="62"/>
      <c r="Q38" s="62"/>
      <c r="R38" s="62"/>
      <c r="S38" s="63">
        <f>O38-SUM(P38:R38)</f>
        <v>320</v>
      </c>
      <c r="T38" s="63"/>
      <c r="U38" s="64"/>
      <c r="V38" s="64"/>
      <c r="W38" s="63">
        <f>O38+SUM(T38:V38)</f>
        <v>320</v>
      </c>
      <c r="X38" s="5"/>
      <c r="Y38" s="5"/>
      <c r="Z38" s="5"/>
      <c r="AA38" s="5"/>
    </row>
    <row r="39" spans="1:27" s="26" customFormat="1" ht="16.8" outlineLevel="1" thickBot="1">
      <c r="A39" s="44" t="s">
        <v>167</v>
      </c>
      <c r="B39" s="44"/>
      <c r="C39" s="45"/>
      <c r="D39" s="46"/>
      <c r="E39" s="47"/>
      <c r="F39" s="48"/>
      <c r="G39" s="48"/>
      <c r="H39" s="48"/>
      <c r="I39" s="49"/>
      <c r="J39" s="49"/>
      <c r="K39" s="49"/>
      <c r="L39" s="49"/>
      <c r="M39" s="47">
        <f t="shared" ref="M39:W39" si="14">SUBTOTAL(9,M38:M38)</f>
        <v>1</v>
      </c>
      <c r="N39" s="48">
        <f t="shared" si="14"/>
        <v>1</v>
      </c>
      <c r="O39" s="50">
        <f t="shared" si="14"/>
        <v>320</v>
      </c>
      <c r="P39" s="51"/>
      <c r="Q39" s="51"/>
      <c r="R39" s="51"/>
      <c r="S39" s="52">
        <f t="shared" si="14"/>
        <v>320</v>
      </c>
      <c r="T39" s="52"/>
      <c r="U39" s="53"/>
      <c r="V39" s="53"/>
      <c r="W39" s="52">
        <f t="shared" si="14"/>
        <v>320</v>
      </c>
      <c r="X39" s="5"/>
      <c r="Y39" s="5"/>
      <c r="Z39" s="5"/>
      <c r="AA39" s="5"/>
    </row>
    <row r="40" spans="1:27" s="26" customFormat="1" outlineLevel="2">
      <c r="A40" s="55" t="s">
        <v>94</v>
      </c>
      <c r="B40" s="56" t="s">
        <v>28</v>
      </c>
      <c r="C40" s="57" t="s">
        <v>88</v>
      </c>
      <c r="D40" s="58" t="s">
        <v>91</v>
      </c>
      <c r="E40" s="60"/>
      <c r="F40" s="55"/>
      <c r="G40" s="55">
        <v>613</v>
      </c>
      <c r="H40" s="55"/>
      <c r="I40" s="59"/>
      <c r="J40" s="59"/>
      <c r="K40" s="59"/>
      <c r="L40" s="59"/>
      <c r="M40" s="60">
        <f>COUNT(E40:L40)</f>
        <v>1</v>
      </c>
      <c r="N40" s="55">
        <f>SUM(M40:M40)</f>
        <v>1</v>
      </c>
      <c r="O40" s="61">
        <f>N40*320</f>
        <v>320</v>
      </c>
      <c r="P40" s="62"/>
      <c r="Q40" s="62"/>
      <c r="R40" s="62"/>
      <c r="S40" s="63">
        <f>O40-SUM(P40:R40)</f>
        <v>320</v>
      </c>
      <c r="T40" s="63"/>
      <c r="U40" s="64"/>
      <c r="V40" s="64"/>
      <c r="W40" s="63">
        <f>O40+SUM(T40:V40)</f>
        <v>320</v>
      </c>
      <c r="X40" s="5"/>
      <c r="Y40" s="5"/>
      <c r="Z40" s="5"/>
      <c r="AA40" s="5"/>
    </row>
    <row r="41" spans="1:27" s="26" customFormat="1" outlineLevel="2">
      <c r="A41" s="39" t="s">
        <v>94</v>
      </c>
      <c r="B41" s="34" t="s">
        <v>28</v>
      </c>
      <c r="C41" s="7" t="s">
        <v>109</v>
      </c>
      <c r="D41" s="30" t="s">
        <v>101</v>
      </c>
      <c r="E41" s="17">
        <v>613</v>
      </c>
      <c r="F41" s="39"/>
      <c r="G41" s="39"/>
      <c r="H41" s="39"/>
      <c r="I41" s="28"/>
      <c r="J41" s="28"/>
      <c r="K41" s="28"/>
      <c r="L41" s="28"/>
      <c r="M41" s="17">
        <f>COUNT(E41:L41)</f>
        <v>1</v>
      </c>
      <c r="N41" s="39">
        <f>SUM(M41:M41)</f>
        <v>1</v>
      </c>
      <c r="O41" s="21">
        <f>N41*320</f>
        <v>320</v>
      </c>
      <c r="P41" s="1"/>
      <c r="Q41" s="1"/>
      <c r="R41" s="1"/>
      <c r="S41" s="32">
        <f>O41-SUM(P41:R41)</f>
        <v>320</v>
      </c>
      <c r="T41" s="32"/>
      <c r="U41" s="31"/>
      <c r="V41" s="31"/>
      <c r="W41" s="32">
        <f>O41+SUM(T41:V41)</f>
        <v>320</v>
      </c>
      <c r="X41" s="5"/>
      <c r="Y41" s="5"/>
      <c r="Z41" s="5"/>
      <c r="AA41" s="5"/>
    </row>
    <row r="42" spans="1:27" s="26" customFormat="1" outlineLevel="2">
      <c r="A42" s="39" t="s">
        <v>94</v>
      </c>
      <c r="B42" s="34" t="s">
        <v>28</v>
      </c>
      <c r="C42" s="7" t="s">
        <v>129</v>
      </c>
      <c r="D42" s="30" t="s">
        <v>105</v>
      </c>
      <c r="E42" s="17"/>
      <c r="F42" s="39"/>
      <c r="G42" s="39">
        <v>613</v>
      </c>
      <c r="H42" s="39"/>
      <c r="I42" s="28"/>
      <c r="J42" s="28"/>
      <c r="K42" s="28"/>
      <c r="L42" s="28"/>
      <c r="M42" s="17">
        <f>COUNT(E42:L42)</f>
        <v>1</v>
      </c>
      <c r="N42" s="39">
        <f>SUM(M42:M42)</f>
        <v>1</v>
      </c>
      <c r="O42" s="21">
        <f>N42*320</f>
        <v>320</v>
      </c>
      <c r="P42" s="1"/>
      <c r="Q42" s="1"/>
      <c r="R42" s="1"/>
      <c r="S42" s="32">
        <f>O42-SUM(P42:R42)</f>
        <v>320</v>
      </c>
      <c r="T42" s="32"/>
      <c r="U42" s="31"/>
      <c r="V42" s="31"/>
      <c r="W42" s="32">
        <f>O42+SUM(T42:V42)</f>
        <v>320</v>
      </c>
      <c r="X42" s="5"/>
      <c r="Y42" s="5"/>
      <c r="Z42" s="5"/>
      <c r="AA42" s="5"/>
    </row>
    <row r="43" spans="1:27" s="26" customFormat="1" ht="16.8" outlineLevel="1" thickBot="1">
      <c r="A43" s="44" t="s">
        <v>168</v>
      </c>
      <c r="B43" s="44"/>
      <c r="C43" s="45"/>
      <c r="D43" s="46"/>
      <c r="E43" s="47"/>
      <c r="F43" s="48"/>
      <c r="G43" s="48"/>
      <c r="H43" s="48"/>
      <c r="I43" s="49"/>
      <c r="J43" s="49"/>
      <c r="K43" s="49"/>
      <c r="L43" s="49"/>
      <c r="M43" s="47">
        <f t="shared" ref="M43:W43" si="15">SUBTOTAL(9,M40:M42)</f>
        <v>3</v>
      </c>
      <c r="N43" s="48">
        <f t="shared" si="15"/>
        <v>3</v>
      </c>
      <c r="O43" s="50">
        <f t="shared" si="15"/>
        <v>960</v>
      </c>
      <c r="P43" s="51"/>
      <c r="Q43" s="51"/>
      <c r="R43" s="51"/>
      <c r="S43" s="52">
        <f t="shared" si="15"/>
        <v>960</v>
      </c>
      <c r="T43" s="52"/>
      <c r="U43" s="53"/>
      <c r="V43" s="53"/>
      <c r="W43" s="52">
        <f t="shared" si="15"/>
        <v>960</v>
      </c>
      <c r="X43" s="5"/>
      <c r="Y43" s="5"/>
      <c r="Z43" s="5"/>
      <c r="AA43" s="5"/>
    </row>
    <row r="44" spans="1:27" s="26" customFormat="1" outlineLevel="2">
      <c r="A44" s="55" t="s">
        <v>92</v>
      </c>
      <c r="B44" s="56" t="s">
        <v>28</v>
      </c>
      <c r="C44" s="57" t="s">
        <v>88</v>
      </c>
      <c r="D44" s="58" t="s">
        <v>91</v>
      </c>
      <c r="E44" s="60">
        <v>507</v>
      </c>
      <c r="F44" s="55"/>
      <c r="G44" s="55"/>
      <c r="H44" s="55"/>
      <c r="I44" s="59"/>
      <c r="J44" s="59"/>
      <c r="K44" s="59"/>
      <c r="L44" s="59"/>
      <c r="M44" s="60">
        <f>COUNT(E44:L44)</f>
        <v>1</v>
      </c>
      <c r="N44" s="55">
        <f>SUM(M44:M44)</f>
        <v>1</v>
      </c>
      <c r="O44" s="61">
        <f>N44*320</f>
        <v>320</v>
      </c>
      <c r="P44" s="62"/>
      <c r="Q44" s="62"/>
      <c r="R44" s="62"/>
      <c r="S44" s="63">
        <f>O44-SUM(P44:R44)</f>
        <v>320</v>
      </c>
      <c r="T44" s="63"/>
      <c r="U44" s="64"/>
      <c r="V44" s="64"/>
      <c r="W44" s="63">
        <f>O44+SUM(T44:V44)</f>
        <v>320</v>
      </c>
      <c r="X44" s="5"/>
      <c r="Y44" s="5"/>
      <c r="Z44" s="5"/>
      <c r="AA44" s="5"/>
    </row>
    <row r="45" spans="1:27" s="26" customFormat="1" ht="16.8" outlineLevel="1" thickBot="1">
      <c r="A45" s="44" t="s">
        <v>169</v>
      </c>
      <c r="B45" s="44"/>
      <c r="C45" s="45"/>
      <c r="D45" s="46"/>
      <c r="E45" s="47"/>
      <c r="F45" s="48"/>
      <c r="G45" s="48"/>
      <c r="H45" s="48"/>
      <c r="I45" s="49"/>
      <c r="J45" s="49"/>
      <c r="K45" s="49"/>
      <c r="L45" s="49"/>
      <c r="M45" s="47">
        <f t="shared" ref="M45:W45" si="16">SUBTOTAL(9,M44:M44)</f>
        <v>1</v>
      </c>
      <c r="N45" s="48">
        <f t="shared" si="16"/>
        <v>1</v>
      </c>
      <c r="O45" s="50">
        <f t="shared" si="16"/>
        <v>320</v>
      </c>
      <c r="P45" s="51"/>
      <c r="Q45" s="51"/>
      <c r="R45" s="51"/>
      <c r="S45" s="52">
        <f t="shared" si="16"/>
        <v>320</v>
      </c>
      <c r="T45" s="52"/>
      <c r="U45" s="53"/>
      <c r="V45" s="53"/>
      <c r="W45" s="52">
        <f t="shared" si="16"/>
        <v>320</v>
      </c>
      <c r="X45" s="5"/>
      <c r="Y45" s="5"/>
      <c r="Z45" s="5"/>
      <c r="AA45" s="5"/>
    </row>
    <row r="46" spans="1:27" s="26" customFormat="1" outlineLevel="2">
      <c r="A46" s="55" t="s">
        <v>62</v>
      </c>
      <c r="B46" s="56" t="s">
        <v>41</v>
      </c>
      <c r="C46" s="57" t="s">
        <v>45</v>
      </c>
      <c r="D46" s="58" t="s">
        <v>39</v>
      </c>
      <c r="E46" s="60"/>
      <c r="F46" s="55"/>
      <c r="G46" s="55">
        <v>505</v>
      </c>
      <c r="H46" s="55"/>
      <c r="I46" s="59"/>
      <c r="J46" s="59"/>
      <c r="K46" s="59"/>
      <c r="L46" s="59"/>
      <c r="M46" s="60">
        <f>COUNT(E46:L46)</f>
        <v>1</v>
      </c>
      <c r="N46" s="55">
        <f>SUM(M46:M46)</f>
        <v>1</v>
      </c>
      <c r="O46" s="61">
        <f>N46*320</f>
        <v>320</v>
      </c>
      <c r="P46" s="62"/>
      <c r="Q46" s="62"/>
      <c r="R46" s="62"/>
      <c r="S46" s="63">
        <f>O46-SUM(P46:R46)</f>
        <v>320</v>
      </c>
      <c r="T46" s="63"/>
      <c r="U46" s="64"/>
      <c r="V46" s="64"/>
      <c r="W46" s="63">
        <f>O46+SUM(T46:V46)</f>
        <v>320</v>
      </c>
      <c r="X46" s="5"/>
      <c r="Y46" s="5"/>
      <c r="Z46" s="5"/>
      <c r="AA46" s="5"/>
    </row>
    <row r="47" spans="1:27" s="26" customFormat="1" ht="16.8" outlineLevel="1" thickBot="1">
      <c r="A47" s="44" t="s">
        <v>170</v>
      </c>
      <c r="B47" s="44"/>
      <c r="C47" s="45"/>
      <c r="D47" s="46"/>
      <c r="E47" s="47"/>
      <c r="F47" s="48"/>
      <c r="G47" s="48"/>
      <c r="H47" s="48"/>
      <c r="I47" s="49"/>
      <c r="J47" s="49"/>
      <c r="K47" s="49"/>
      <c r="L47" s="49"/>
      <c r="M47" s="47">
        <f t="shared" ref="M47:W47" si="17">SUBTOTAL(9,M46:M46)</f>
        <v>1</v>
      </c>
      <c r="N47" s="48">
        <f t="shared" si="17"/>
        <v>1</v>
      </c>
      <c r="O47" s="50">
        <f t="shared" si="17"/>
        <v>320</v>
      </c>
      <c r="P47" s="51"/>
      <c r="Q47" s="51"/>
      <c r="R47" s="51"/>
      <c r="S47" s="52">
        <f t="shared" si="17"/>
        <v>320</v>
      </c>
      <c r="T47" s="52"/>
      <c r="U47" s="53"/>
      <c r="V47" s="53"/>
      <c r="W47" s="52">
        <f t="shared" si="17"/>
        <v>320</v>
      </c>
      <c r="X47" s="5"/>
      <c r="Y47" s="5"/>
      <c r="Z47" s="5"/>
      <c r="AA47" s="5"/>
    </row>
    <row r="48" spans="1:27" s="26" customFormat="1" outlineLevel="2">
      <c r="A48" s="55" t="s">
        <v>86</v>
      </c>
      <c r="B48" s="56" t="s">
        <v>28</v>
      </c>
      <c r="C48" s="57" t="s">
        <v>88</v>
      </c>
      <c r="D48" s="58" t="s">
        <v>67</v>
      </c>
      <c r="E48" s="60"/>
      <c r="F48" s="55"/>
      <c r="G48" s="55"/>
      <c r="H48" s="55"/>
      <c r="I48" s="59"/>
      <c r="J48" s="59">
        <v>610</v>
      </c>
      <c r="K48" s="59"/>
      <c r="L48" s="59"/>
      <c r="M48" s="60">
        <f>COUNT(E48:L48)</f>
        <v>1</v>
      </c>
      <c r="N48" s="55">
        <f>SUM(M48:M48)</f>
        <v>1</v>
      </c>
      <c r="O48" s="61">
        <f>N48*320</f>
        <v>320</v>
      </c>
      <c r="P48" s="62"/>
      <c r="Q48" s="62"/>
      <c r="R48" s="62"/>
      <c r="S48" s="63">
        <f>O48-SUM(P48:R48)</f>
        <v>320</v>
      </c>
      <c r="T48" s="63"/>
      <c r="U48" s="64"/>
      <c r="V48" s="64"/>
      <c r="W48" s="63">
        <f>O48+SUM(T48:V48)</f>
        <v>320</v>
      </c>
      <c r="X48" s="5"/>
      <c r="Y48" s="5"/>
      <c r="Z48" s="5"/>
      <c r="AA48" s="5"/>
    </row>
    <row r="49" spans="1:27" s="26" customFormat="1" outlineLevel="2">
      <c r="A49" s="39" t="s">
        <v>86</v>
      </c>
      <c r="B49" s="34" t="s">
        <v>28</v>
      </c>
      <c r="C49" s="7" t="s">
        <v>102</v>
      </c>
      <c r="D49" s="30" t="s">
        <v>101</v>
      </c>
      <c r="E49" s="17">
        <v>103</v>
      </c>
      <c r="F49" s="39">
        <v>101</v>
      </c>
      <c r="G49" s="39"/>
      <c r="H49" s="39"/>
      <c r="I49" s="28"/>
      <c r="J49" s="28"/>
      <c r="K49" s="28"/>
      <c r="L49" s="28"/>
      <c r="M49" s="17">
        <f>COUNT(E49:L49)</f>
        <v>2</v>
      </c>
      <c r="N49" s="39">
        <f>SUM(M49:M49)</f>
        <v>2</v>
      </c>
      <c r="O49" s="21">
        <f>N49*320</f>
        <v>640</v>
      </c>
      <c r="P49" s="1"/>
      <c r="Q49" s="1"/>
      <c r="R49" s="1"/>
      <c r="S49" s="32">
        <f>O49-SUM(P49:R49)</f>
        <v>640</v>
      </c>
      <c r="T49" s="32"/>
      <c r="U49" s="31"/>
      <c r="V49" s="31"/>
      <c r="W49" s="32">
        <f>O49+SUM(T49:V49)</f>
        <v>640</v>
      </c>
      <c r="X49" s="5"/>
      <c r="Y49" s="5"/>
      <c r="Z49" s="5"/>
      <c r="AA49" s="5"/>
    </row>
    <row r="50" spans="1:27" s="26" customFormat="1" outlineLevel="2">
      <c r="A50" s="39" t="s">
        <v>86</v>
      </c>
      <c r="B50" s="34" t="s">
        <v>28</v>
      </c>
      <c r="C50" s="7" t="s">
        <v>18</v>
      </c>
      <c r="D50" s="30" t="s">
        <v>101</v>
      </c>
      <c r="E50" s="17">
        <v>610</v>
      </c>
      <c r="F50" s="39"/>
      <c r="G50" s="39"/>
      <c r="H50" s="39"/>
      <c r="I50" s="28"/>
      <c r="J50" s="28"/>
      <c r="K50" s="28"/>
      <c r="L50" s="28"/>
      <c r="M50" s="17">
        <f>COUNT(E50:L50)</f>
        <v>1</v>
      </c>
      <c r="N50" s="39">
        <f>SUM(M50:M50)</f>
        <v>1</v>
      </c>
      <c r="O50" s="21">
        <f>N50*320</f>
        <v>320</v>
      </c>
      <c r="P50" s="1"/>
      <c r="Q50" s="1"/>
      <c r="R50" s="1"/>
      <c r="S50" s="32">
        <f>O50-SUM(P50:R50)</f>
        <v>320</v>
      </c>
      <c r="T50" s="32"/>
      <c r="U50" s="31"/>
      <c r="V50" s="31"/>
      <c r="W50" s="32">
        <f>O50+SUM(T50:V50)</f>
        <v>320</v>
      </c>
      <c r="X50" s="5"/>
      <c r="Y50" s="5"/>
      <c r="Z50" s="5"/>
      <c r="AA50" s="5"/>
    </row>
    <row r="51" spans="1:27" s="26" customFormat="1" ht="16.8" outlineLevel="1" thickBot="1">
      <c r="A51" s="44" t="s">
        <v>214</v>
      </c>
      <c r="B51" s="44"/>
      <c r="C51" s="45"/>
      <c r="D51" s="46"/>
      <c r="E51" s="47"/>
      <c r="F51" s="48"/>
      <c r="G51" s="48"/>
      <c r="H51" s="48"/>
      <c r="I51" s="49"/>
      <c r="J51" s="49"/>
      <c r="K51" s="49"/>
      <c r="L51" s="49"/>
      <c r="M51" s="47">
        <f t="shared" ref="M51:W51" si="18">SUBTOTAL(9,M48:M50)</f>
        <v>4</v>
      </c>
      <c r="N51" s="48">
        <f t="shared" si="18"/>
        <v>4</v>
      </c>
      <c r="O51" s="50">
        <f t="shared" si="18"/>
        <v>1280</v>
      </c>
      <c r="P51" s="51"/>
      <c r="Q51" s="51"/>
      <c r="R51" s="51"/>
      <c r="S51" s="52">
        <f t="shared" si="18"/>
        <v>1280</v>
      </c>
      <c r="T51" s="52"/>
      <c r="U51" s="53"/>
      <c r="V51" s="53"/>
      <c r="W51" s="52">
        <f t="shared" si="18"/>
        <v>1280</v>
      </c>
      <c r="X51" s="5"/>
      <c r="Y51" s="5"/>
      <c r="Z51" s="5"/>
      <c r="AA51" s="5"/>
    </row>
    <row r="52" spans="1:27" s="26" customFormat="1" outlineLevel="2">
      <c r="A52" s="55" t="s">
        <v>85</v>
      </c>
      <c r="B52" s="56" t="s">
        <v>28</v>
      </c>
      <c r="C52" s="57" t="s">
        <v>88</v>
      </c>
      <c r="D52" s="58" t="s">
        <v>67</v>
      </c>
      <c r="E52" s="60"/>
      <c r="F52" s="55"/>
      <c r="G52" s="55"/>
      <c r="H52" s="55"/>
      <c r="I52" s="59">
        <v>509</v>
      </c>
      <c r="J52" s="59"/>
      <c r="K52" s="59"/>
      <c r="L52" s="59"/>
      <c r="M52" s="60">
        <f>COUNT(E52:L52)</f>
        <v>1</v>
      </c>
      <c r="N52" s="55">
        <f>SUM(M52:M52)</f>
        <v>1</v>
      </c>
      <c r="O52" s="61">
        <f>N52*320</f>
        <v>320</v>
      </c>
      <c r="P52" s="62"/>
      <c r="Q52" s="62"/>
      <c r="R52" s="62"/>
      <c r="S52" s="63">
        <f>O52-SUM(P52:R52)</f>
        <v>320</v>
      </c>
      <c r="T52" s="63"/>
      <c r="U52" s="64"/>
      <c r="V52" s="64"/>
      <c r="W52" s="63">
        <f>O52+SUM(T52:V52)</f>
        <v>320</v>
      </c>
      <c r="X52" s="5"/>
      <c r="Y52" s="5"/>
      <c r="Z52" s="5"/>
      <c r="AA52" s="5"/>
    </row>
    <row r="53" spans="1:27" s="26" customFormat="1" outlineLevel="2">
      <c r="A53" s="39" t="s">
        <v>85</v>
      </c>
      <c r="B53" s="34" t="s">
        <v>28</v>
      </c>
      <c r="C53" s="7" t="s">
        <v>111</v>
      </c>
      <c r="D53" s="30" t="s">
        <v>81</v>
      </c>
      <c r="E53" s="17"/>
      <c r="F53" s="39">
        <v>509</v>
      </c>
      <c r="G53" s="39"/>
      <c r="H53" s="39"/>
      <c r="I53" s="28"/>
      <c r="J53" s="28"/>
      <c r="K53" s="28"/>
      <c r="L53" s="28"/>
      <c r="M53" s="17">
        <f>COUNT(E53:L53)</f>
        <v>1</v>
      </c>
      <c r="N53" s="39">
        <f>SUM(M53:M53)</f>
        <v>1</v>
      </c>
      <c r="O53" s="21">
        <f>N53*320</f>
        <v>320</v>
      </c>
      <c r="P53" s="1"/>
      <c r="Q53" s="1"/>
      <c r="R53" s="1"/>
      <c r="S53" s="32">
        <f>O53-SUM(P53:R53)</f>
        <v>320</v>
      </c>
      <c r="T53" s="32"/>
      <c r="U53" s="31"/>
      <c r="V53" s="31"/>
      <c r="W53" s="32">
        <f>O53+SUM(T53:V53)</f>
        <v>320</v>
      </c>
      <c r="X53" s="5"/>
      <c r="Y53" s="5"/>
      <c r="Z53" s="5"/>
      <c r="AA53" s="5"/>
    </row>
    <row r="54" spans="1:27" s="26" customFormat="1" outlineLevel="2">
      <c r="A54" s="39" t="s">
        <v>85</v>
      </c>
      <c r="B54" s="34" t="s">
        <v>28</v>
      </c>
      <c r="C54" s="7" t="s">
        <v>111</v>
      </c>
      <c r="D54" s="30" t="s">
        <v>105</v>
      </c>
      <c r="E54" s="17"/>
      <c r="F54" s="39"/>
      <c r="G54" s="39"/>
      <c r="H54" s="39"/>
      <c r="I54" s="28"/>
      <c r="J54" s="28">
        <v>509</v>
      </c>
      <c r="K54" s="28"/>
      <c r="L54" s="28"/>
      <c r="M54" s="17">
        <f>COUNT(E54:L54)</f>
        <v>1</v>
      </c>
      <c r="N54" s="39">
        <f>SUM(M54:M54)</f>
        <v>1</v>
      </c>
      <c r="O54" s="21">
        <f>N54*320</f>
        <v>320</v>
      </c>
      <c r="P54" s="1"/>
      <c r="Q54" s="1"/>
      <c r="R54" s="1"/>
      <c r="S54" s="32">
        <f>O54-SUM(P54:R54)</f>
        <v>320</v>
      </c>
      <c r="T54" s="32"/>
      <c r="U54" s="31"/>
      <c r="V54" s="31"/>
      <c r="W54" s="32">
        <f>O54+SUM(T54:V54)</f>
        <v>320</v>
      </c>
      <c r="X54" s="5"/>
      <c r="Y54" s="5"/>
      <c r="Z54" s="5"/>
      <c r="AA54" s="5"/>
    </row>
    <row r="55" spans="1:27" s="26" customFormat="1" outlineLevel="2">
      <c r="A55" s="39" t="s">
        <v>85</v>
      </c>
      <c r="B55" s="34" t="s">
        <v>28</v>
      </c>
      <c r="C55" s="7" t="s">
        <v>111</v>
      </c>
      <c r="D55" s="30" t="s">
        <v>113</v>
      </c>
      <c r="E55" s="17"/>
      <c r="F55" s="39">
        <v>509</v>
      </c>
      <c r="G55" s="39"/>
      <c r="H55" s="39"/>
      <c r="I55" s="28"/>
      <c r="J55" s="28"/>
      <c r="K55" s="28"/>
      <c r="L55" s="28"/>
      <c r="M55" s="17">
        <f>COUNT(E55:L55)</f>
        <v>1</v>
      </c>
      <c r="N55" s="39">
        <f>SUM(M55:M55)</f>
        <v>1</v>
      </c>
      <c r="O55" s="21">
        <f>N55*320</f>
        <v>320</v>
      </c>
      <c r="P55" s="1"/>
      <c r="Q55" s="1"/>
      <c r="R55" s="1"/>
      <c r="S55" s="32">
        <f>O55-SUM(P55:R55)</f>
        <v>320</v>
      </c>
      <c r="T55" s="32"/>
      <c r="U55" s="31"/>
      <c r="V55" s="31"/>
      <c r="W55" s="32">
        <f>O55+SUM(T55:V55)</f>
        <v>320</v>
      </c>
      <c r="X55" s="5"/>
      <c r="Y55" s="5"/>
      <c r="Z55" s="5"/>
      <c r="AA55" s="5"/>
    </row>
    <row r="56" spans="1:27" s="26" customFormat="1" ht="16.8" outlineLevel="1" thickBot="1">
      <c r="A56" s="44" t="s">
        <v>171</v>
      </c>
      <c r="B56" s="44"/>
      <c r="C56" s="45"/>
      <c r="D56" s="46"/>
      <c r="E56" s="47"/>
      <c r="F56" s="48"/>
      <c r="G56" s="48"/>
      <c r="H56" s="48"/>
      <c r="I56" s="49"/>
      <c r="J56" s="49"/>
      <c r="K56" s="49"/>
      <c r="L56" s="49"/>
      <c r="M56" s="47">
        <f t="shared" ref="M56:W56" si="19">SUBTOTAL(9,M52:M55)</f>
        <v>4</v>
      </c>
      <c r="N56" s="48">
        <f t="shared" si="19"/>
        <v>4</v>
      </c>
      <c r="O56" s="50">
        <f t="shared" si="19"/>
        <v>1280</v>
      </c>
      <c r="P56" s="51"/>
      <c r="Q56" s="51"/>
      <c r="R56" s="51"/>
      <c r="S56" s="52">
        <f t="shared" si="19"/>
        <v>1280</v>
      </c>
      <c r="T56" s="52"/>
      <c r="U56" s="53"/>
      <c r="V56" s="53"/>
      <c r="W56" s="52">
        <f t="shared" si="19"/>
        <v>1280</v>
      </c>
      <c r="X56" s="5"/>
      <c r="Y56" s="5"/>
      <c r="Z56" s="5"/>
      <c r="AA56" s="5"/>
    </row>
    <row r="57" spans="1:27" s="26" customFormat="1" outlineLevel="2">
      <c r="A57" s="55" t="s">
        <v>61</v>
      </c>
      <c r="B57" s="56" t="s">
        <v>28</v>
      </c>
      <c r="C57" s="57" t="s">
        <v>59</v>
      </c>
      <c r="D57" s="58" t="s">
        <v>53</v>
      </c>
      <c r="E57" s="65"/>
      <c r="F57" s="66"/>
      <c r="G57" s="66"/>
      <c r="H57" s="66"/>
      <c r="I57" s="59"/>
      <c r="J57" s="59">
        <v>604</v>
      </c>
      <c r="K57" s="59"/>
      <c r="L57" s="59"/>
      <c r="M57" s="60">
        <f>COUNT(E57:L57)</f>
        <v>1</v>
      </c>
      <c r="N57" s="55">
        <f>SUM(M57:M57)</f>
        <v>1</v>
      </c>
      <c r="O57" s="61">
        <f>N57*320</f>
        <v>320</v>
      </c>
      <c r="P57" s="62"/>
      <c r="Q57" s="62"/>
      <c r="R57" s="62"/>
      <c r="S57" s="63">
        <f>O57-SUM(P57:R57)</f>
        <v>320</v>
      </c>
      <c r="T57" s="63"/>
      <c r="U57" s="64"/>
      <c r="V57" s="64"/>
      <c r="W57" s="63">
        <f>O57+SUM(T57:V57)</f>
        <v>320</v>
      </c>
      <c r="X57" s="5"/>
      <c r="Y57" s="5"/>
      <c r="Z57" s="5"/>
      <c r="AA57" s="5"/>
    </row>
    <row r="58" spans="1:27" s="26" customFormat="1" outlineLevel="2">
      <c r="A58" s="39" t="s">
        <v>61</v>
      </c>
      <c r="B58" s="34" t="s">
        <v>28</v>
      </c>
      <c r="C58" s="7" t="s">
        <v>18</v>
      </c>
      <c r="D58" s="30" t="s">
        <v>101</v>
      </c>
      <c r="E58" s="17"/>
      <c r="F58" s="39">
        <v>604</v>
      </c>
      <c r="G58" s="39"/>
      <c r="H58" s="39"/>
      <c r="I58" s="28"/>
      <c r="J58" s="28"/>
      <c r="K58" s="28"/>
      <c r="L58" s="28"/>
      <c r="M58" s="17">
        <f>COUNT(E58:L58)</f>
        <v>1</v>
      </c>
      <c r="N58" s="39">
        <f>SUM(M58:M58)</f>
        <v>1</v>
      </c>
      <c r="O58" s="21">
        <f>N58*320</f>
        <v>320</v>
      </c>
      <c r="P58" s="1"/>
      <c r="Q58" s="1"/>
      <c r="R58" s="1"/>
      <c r="S58" s="32">
        <f>O58-SUM(P58:R58)</f>
        <v>320</v>
      </c>
      <c r="T58" s="32"/>
      <c r="U58" s="31"/>
      <c r="V58" s="31"/>
      <c r="W58" s="32">
        <f>O58+SUM(T58:V58)</f>
        <v>320</v>
      </c>
      <c r="X58" s="5"/>
      <c r="Y58" s="5"/>
      <c r="Z58" s="5"/>
      <c r="AA58" s="5"/>
    </row>
    <row r="59" spans="1:27" s="26" customFormat="1" ht="16.8" outlineLevel="1" thickBot="1">
      <c r="A59" s="44" t="s">
        <v>172</v>
      </c>
      <c r="B59" s="44"/>
      <c r="C59" s="45"/>
      <c r="D59" s="46"/>
      <c r="E59" s="47"/>
      <c r="F59" s="48"/>
      <c r="G59" s="48"/>
      <c r="H59" s="48"/>
      <c r="I59" s="49"/>
      <c r="J59" s="49"/>
      <c r="K59" s="49"/>
      <c r="L59" s="49"/>
      <c r="M59" s="47">
        <f t="shared" ref="M59:W59" si="20">SUBTOTAL(9,M57:M58)</f>
        <v>2</v>
      </c>
      <c r="N59" s="48">
        <f t="shared" si="20"/>
        <v>2</v>
      </c>
      <c r="O59" s="50">
        <f t="shared" si="20"/>
        <v>640</v>
      </c>
      <c r="P59" s="51"/>
      <c r="Q59" s="51"/>
      <c r="R59" s="51"/>
      <c r="S59" s="52">
        <f t="shared" si="20"/>
        <v>640</v>
      </c>
      <c r="T59" s="52"/>
      <c r="U59" s="53"/>
      <c r="V59" s="53"/>
      <c r="W59" s="52">
        <f t="shared" si="20"/>
        <v>640</v>
      </c>
      <c r="X59" s="5"/>
      <c r="Y59" s="5"/>
      <c r="Z59" s="5"/>
      <c r="AA59" s="5"/>
    </row>
    <row r="60" spans="1:27" s="26" customFormat="1" outlineLevel="2">
      <c r="A60" s="55" t="s">
        <v>108</v>
      </c>
      <c r="B60" s="56" t="s">
        <v>64</v>
      </c>
      <c r="C60" s="57" t="s">
        <v>118</v>
      </c>
      <c r="D60" s="58" t="s">
        <v>101</v>
      </c>
      <c r="E60" s="60">
        <v>301</v>
      </c>
      <c r="F60" s="55"/>
      <c r="G60" s="55"/>
      <c r="H60" s="55"/>
      <c r="I60" s="59"/>
      <c r="J60" s="59"/>
      <c r="K60" s="59"/>
      <c r="L60" s="59"/>
      <c r="M60" s="60">
        <f>COUNT(E60:L60)</f>
        <v>1</v>
      </c>
      <c r="N60" s="55">
        <f>SUM(M60:M60)</f>
        <v>1</v>
      </c>
      <c r="O60" s="61">
        <f>N60*320</f>
        <v>320</v>
      </c>
      <c r="P60" s="62"/>
      <c r="Q60" s="62"/>
      <c r="R60" s="62"/>
      <c r="S60" s="63">
        <f>O60-SUM(P60:R60)</f>
        <v>320</v>
      </c>
      <c r="T60" s="63"/>
      <c r="U60" s="64"/>
      <c r="V60" s="64"/>
      <c r="W60" s="63">
        <f>O60+SUM(T60:V60)</f>
        <v>320</v>
      </c>
      <c r="X60" s="5"/>
      <c r="Y60" s="5"/>
      <c r="Z60" s="5"/>
      <c r="AA60" s="5"/>
    </row>
    <row r="61" spans="1:27" s="26" customFormat="1" ht="16.8" outlineLevel="1" thickBot="1">
      <c r="A61" s="44" t="s">
        <v>173</v>
      </c>
      <c r="B61" s="44"/>
      <c r="C61" s="45"/>
      <c r="D61" s="46"/>
      <c r="E61" s="47"/>
      <c r="F61" s="48"/>
      <c r="G61" s="48"/>
      <c r="H61" s="48"/>
      <c r="I61" s="49"/>
      <c r="J61" s="49"/>
      <c r="K61" s="49"/>
      <c r="L61" s="49"/>
      <c r="M61" s="47">
        <f t="shared" ref="M61:W61" si="21">SUBTOTAL(9,M60:M60)</f>
        <v>1</v>
      </c>
      <c r="N61" s="48">
        <f t="shared" si="21"/>
        <v>1</v>
      </c>
      <c r="O61" s="50">
        <f t="shared" si="21"/>
        <v>320</v>
      </c>
      <c r="P61" s="51"/>
      <c r="Q61" s="51"/>
      <c r="R61" s="51"/>
      <c r="S61" s="52">
        <f t="shared" si="21"/>
        <v>320</v>
      </c>
      <c r="T61" s="52"/>
      <c r="U61" s="53"/>
      <c r="V61" s="53"/>
      <c r="W61" s="52">
        <f t="shared" si="21"/>
        <v>320</v>
      </c>
      <c r="X61" s="5"/>
      <c r="Y61" s="5"/>
      <c r="Z61" s="5"/>
      <c r="AA61" s="5"/>
    </row>
    <row r="62" spans="1:27" s="26" customFormat="1" outlineLevel="2">
      <c r="A62" s="55" t="s">
        <v>95</v>
      </c>
      <c r="B62" s="56" t="s">
        <v>28</v>
      </c>
      <c r="C62" s="57" t="s">
        <v>88</v>
      </c>
      <c r="D62" s="58" t="s">
        <v>91</v>
      </c>
      <c r="E62" s="60"/>
      <c r="F62" s="55"/>
      <c r="G62" s="55"/>
      <c r="H62" s="55">
        <v>614</v>
      </c>
      <c r="I62" s="59"/>
      <c r="J62" s="59"/>
      <c r="K62" s="59"/>
      <c r="L62" s="59"/>
      <c r="M62" s="60">
        <f>COUNT(E62:L62)</f>
        <v>1</v>
      </c>
      <c r="N62" s="55">
        <f>SUM(M62:M62)</f>
        <v>1</v>
      </c>
      <c r="O62" s="61">
        <f>N62*320</f>
        <v>320</v>
      </c>
      <c r="P62" s="62"/>
      <c r="Q62" s="62"/>
      <c r="R62" s="62"/>
      <c r="S62" s="63">
        <f>O62-SUM(P62:R62)</f>
        <v>320</v>
      </c>
      <c r="T62" s="63"/>
      <c r="U62" s="64"/>
      <c r="V62" s="64"/>
      <c r="W62" s="63">
        <f>O62+SUM(T62:V62)</f>
        <v>320</v>
      </c>
      <c r="X62" s="5"/>
      <c r="Y62" s="5"/>
      <c r="Z62" s="5"/>
      <c r="AA62" s="5"/>
    </row>
    <row r="63" spans="1:27" s="26" customFormat="1" outlineLevel="2">
      <c r="A63" s="39" t="s">
        <v>95</v>
      </c>
      <c r="B63" s="34" t="s">
        <v>28</v>
      </c>
      <c r="C63" s="7" t="s">
        <v>109</v>
      </c>
      <c r="D63" s="30" t="s">
        <v>105</v>
      </c>
      <c r="E63" s="17"/>
      <c r="F63" s="39"/>
      <c r="G63" s="39"/>
      <c r="H63" s="39"/>
      <c r="I63" s="28">
        <v>614</v>
      </c>
      <c r="J63" s="28"/>
      <c r="K63" s="28"/>
      <c r="L63" s="28"/>
      <c r="M63" s="17">
        <f>COUNT(E63:L63)</f>
        <v>1</v>
      </c>
      <c r="N63" s="39">
        <f>SUM(M63:M63)</f>
        <v>1</v>
      </c>
      <c r="O63" s="21">
        <f>N63*320</f>
        <v>320</v>
      </c>
      <c r="P63" s="1"/>
      <c r="Q63" s="1"/>
      <c r="R63" s="1"/>
      <c r="S63" s="32">
        <f>O63-SUM(P63:R63)</f>
        <v>320</v>
      </c>
      <c r="T63" s="32"/>
      <c r="U63" s="31"/>
      <c r="V63" s="31"/>
      <c r="W63" s="32">
        <f>O63+SUM(T63:V63)</f>
        <v>320</v>
      </c>
      <c r="X63" s="5"/>
      <c r="Y63" s="5"/>
      <c r="Z63" s="5"/>
      <c r="AA63" s="5"/>
    </row>
    <row r="64" spans="1:27" s="26" customFormat="1" outlineLevel="2">
      <c r="A64" s="39" t="s">
        <v>95</v>
      </c>
      <c r="B64" s="34" t="s">
        <v>28</v>
      </c>
      <c r="C64" s="7" t="s">
        <v>129</v>
      </c>
      <c r="D64" s="30" t="s">
        <v>113</v>
      </c>
      <c r="E64" s="17"/>
      <c r="F64" s="39">
        <v>614</v>
      </c>
      <c r="G64" s="39"/>
      <c r="H64" s="39"/>
      <c r="I64" s="28"/>
      <c r="J64" s="28"/>
      <c r="K64" s="28"/>
      <c r="L64" s="28"/>
      <c r="M64" s="17">
        <f>COUNT(E64:L64)</f>
        <v>1</v>
      </c>
      <c r="N64" s="39">
        <f>SUM(M64:M64)</f>
        <v>1</v>
      </c>
      <c r="O64" s="21">
        <f>N64*320</f>
        <v>320</v>
      </c>
      <c r="P64" s="1"/>
      <c r="Q64" s="1"/>
      <c r="R64" s="1"/>
      <c r="S64" s="32">
        <f>O64-SUM(P64:R64)</f>
        <v>320</v>
      </c>
      <c r="T64" s="32"/>
      <c r="U64" s="31"/>
      <c r="V64" s="31"/>
      <c r="W64" s="32">
        <f>O64+SUM(T64:V64)</f>
        <v>320</v>
      </c>
      <c r="X64" s="5"/>
      <c r="Y64" s="5"/>
      <c r="Z64" s="5"/>
      <c r="AA64" s="5"/>
    </row>
    <row r="65" spans="1:27" s="26" customFormat="1" outlineLevel="2">
      <c r="A65" s="39" t="s">
        <v>95</v>
      </c>
      <c r="B65" s="34" t="s">
        <v>28</v>
      </c>
      <c r="C65" s="7" t="s">
        <v>129</v>
      </c>
      <c r="D65" s="30" t="s">
        <v>81</v>
      </c>
      <c r="E65" s="17"/>
      <c r="F65" s="39">
        <v>614</v>
      </c>
      <c r="G65" s="39"/>
      <c r="H65" s="39"/>
      <c r="I65" s="28"/>
      <c r="J65" s="28"/>
      <c r="K65" s="28"/>
      <c r="L65" s="28"/>
      <c r="M65" s="17">
        <f>COUNT(E65:L65)</f>
        <v>1</v>
      </c>
      <c r="N65" s="39">
        <f>SUM(M65:M65)</f>
        <v>1</v>
      </c>
      <c r="O65" s="21">
        <f>N65*320</f>
        <v>320</v>
      </c>
      <c r="P65" s="1"/>
      <c r="Q65" s="1"/>
      <c r="R65" s="1"/>
      <c r="S65" s="32">
        <f>O65-SUM(P65:R65)</f>
        <v>320</v>
      </c>
      <c r="T65" s="32"/>
      <c r="U65" s="31"/>
      <c r="V65" s="31"/>
      <c r="W65" s="32">
        <f>O65+SUM(T65:V65)</f>
        <v>320</v>
      </c>
      <c r="X65" s="5"/>
      <c r="Y65" s="5"/>
      <c r="Z65" s="5"/>
      <c r="AA65" s="5"/>
    </row>
    <row r="66" spans="1:27" s="26" customFormat="1" outlineLevel="2">
      <c r="A66" s="39" t="s">
        <v>95</v>
      </c>
      <c r="B66" s="34" t="s">
        <v>28</v>
      </c>
      <c r="C66" s="7" t="s">
        <v>129</v>
      </c>
      <c r="D66" s="30" t="s">
        <v>101</v>
      </c>
      <c r="E66" s="17"/>
      <c r="F66" s="39"/>
      <c r="G66" s="39">
        <v>514</v>
      </c>
      <c r="H66" s="39"/>
      <c r="I66" s="28"/>
      <c r="J66" s="28"/>
      <c r="K66" s="28"/>
      <c r="L66" s="28"/>
      <c r="M66" s="17">
        <f>COUNT(E66:L66)</f>
        <v>1</v>
      </c>
      <c r="N66" s="39">
        <f>SUM(M66:M66)</f>
        <v>1</v>
      </c>
      <c r="O66" s="21">
        <f>N66*320</f>
        <v>320</v>
      </c>
      <c r="P66" s="1"/>
      <c r="Q66" s="1"/>
      <c r="R66" s="1"/>
      <c r="S66" s="32">
        <f>O66-SUM(P66:R66)</f>
        <v>320</v>
      </c>
      <c r="T66" s="32"/>
      <c r="U66" s="31"/>
      <c r="V66" s="31"/>
      <c r="W66" s="32">
        <f>O66+SUM(T66:V66)</f>
        <v>320</v>
      </c>
      <c r="X66" s="5"/>
      <c r="Y66" s="5"/>
      <c r="Z66" s="5"/>
      <c r="AA66" s="5"/>
    </row>
    <row r="67" spans="1:27" s="26" customFormat="1" ht="16.8" outlineLevel="1" thickBot="1">
      <c r="A67" s="44" t="s">
        <v>174</v>
      </c>
      <c r="B67" s="44"/>
      <c r="C67" s="45"/>
      <c r="D67" s="46"/>
      <c r="E67" s="47"/>
      <c r="F67" s="48"/>
      <c r="G67" s="48"/>
      <c r="H67" s="48"/>
      <c r="I67" s="49"/>
      <c r="J67" s="49"/>
      <c r="K67" s="49"/>
      <c r="L67" s="49"/>
      <c r="M67" s="47">
        <f t="shared" ref="M67:W67" si="22">SUBTOTAL(9,M62:M66)</f>
        <v>5</v>
      </c>
      <c r="N67" s="48">
        <f t="shared" si="22"/>
        <v>5</v>
      </c>
      <c r="O67" s="50">
        <f t="shared" si="22"/>
        <v>1600</v>
      </c>
      <c r="P67" s="51"/>
      <c r="Q67" s="51"/>
      <c r="R67" s="51"/>
      <c r="S67" s="52">
        <f t="shared" si="22"/>
        <v>1600</v>
      </c>
      <c r="T67" s="52"/>
      <c r="U67" s="53"/>
      <c r="V67" s="53"/>
      <c r="W67" s="52">
        <f t="shared" si="22"/>
        <v>1600</v>
      </c>
      <c r="X67" s="5"/>
      <c r="Y67" s="5"/>
      <c r="Z67" s="5"/>
      <c r="AA67" s="5"/>
    </row>
    <row r="68" spans="1:27" s="26" customFormat="1" ht="17.399999999999999" customHeight="1" outlineLevel="2">
      <c r="A68" s="39" t="s">
        <v>65</v>
      </c>
      <c r="B68" s="35" t="s">
        <v>28</v>
      </c>
      <c r="C68" s="7" t="s">
        <v>102</v>
      </c>
      <c r="D68" s="30" t="s">
        <v>101</v>
      </c>
      <c r="E68" s="17"/>
      <c r="F68" s="39"/>
      <c r="G68" s="39">
        <v>102</v>
      </c>
      <c r="H68" s="39"/>
      <c r="I68" s="28"/>
      <c r="J68" s="28"/>
      <c r="K68" s="28"/>
      <c r="L68" s="28"/>
      <c r="M68" s="17">
        <f>COUNT(E68:L68)</f>
        <v>1</v>
      </c>
      <c r="N68" s="39">
        <f>SUM(M68:M68)</f>
        <v>1</v>
      </c>
      <c r="O68" s="21">
        <f>N68*320</f>
        <v>320</v>
      </c>
      <c r="P68" s="1"/>
      <c r="Q68" s="1"/>
      <c r="R68" s="1"/>
      <c r="S68" s="32">
        <f>O68-SUM(P68:R68)</f>
        <v>320</v>
      </c>
      <c r="T68" s="32"/>
      <c r="U68" s="31"/>
      <c r="V68" s="31"/>
      <c r="W68" s="32">
        <f>O68+SUM(T68:V68)</f>
        <v>320</v>
      </c>
      <c r="X68" s="5"/>
      <c r="Y68" s="5"/>
      <c r="Z68" s="5"/>
      <c r="AA68" s="5"/>
    </row>
    <row r="69" spans="1:27" s="26" customFormat="1" ht="17.399999999999999" customHeight="1" outlineLevel="1" thickBot="1">
      <c r="A69" s="44" t="s">
        <v>175</v>
      </c>
      <c r="B69" s="44"/>
      <c r="C69" s="45"/>
      <c r="D69" s="46"/>
      <c r="E69" s="47"/>
      <c r="F69" s="48"/>
      <c r="G69" s="48"/>
      <c r="H69" s="48"/>
      <c r="I69" s="49"/>
      <c r="J69" s="49"/>
      <c r="K69" s="49"/>
      <c r="L69" s="49"/>
      <c r="M69" s="47">
        <f t="shared" ref="M69:W69" si="23">SUBTOTAL(9,M68:M68)</f>
        <v>1</v>
      </c>
      <c r="N69" s="48">
        <f t="shared" si="23"/>
        <v>1</v>
      </c>
      <c r="O69" s="50">
        <f t="shared" si="23"/>
        <v>320</v>
      </c>
      <c r="P69" s="51"/>
      <c r="Q69" s="51"/>
      <c r="R69" s="51"/>
      <c r="S69" s="52">
        <f t="shared" si="23"/>
        <v>320</v>
      </c>
      <c r="T69" s="52"/>
      <c r="U69" s="53"/>
      <c r="V69" s="53"/>
      <c r="W69" s="52">
        <f t="shared" si="23"/>
        <v>320</v>
      </c>
      <c r="X69" s="5"/>
      <c r="Y69" s="5"/>
      <c r="Z69" s="5"/>
      <c r="AA69" s="5"/>
    </row>
    <row r="70" spans="1:27" s="26" customFormat="1" ht="17.399999999999999" customHeight="1" outlineLevel="2">
      <c r="A70" s="39" t="s">
        <v>115</v>
      </c>
      <c r="B70" s="35" t="s">
        <v>64</v>
      </c>
      <c r="C70" s="7" t="s">
        <v>118</v>
      </c>
      <c r="D70" s="30" t="s">
        <v>101</v>
      </c>
      <c r="E70" s="17"/>
      <c r="F70" s="39"/>
      <c r="G70" s="39">
        <v>304</v>
      </c>
      <c r="H70" s="39"/>
      <c r="I70" s="28"/>
      <c r="J70" s="28"/>
      <c r="K70" s="28"/>
      <c r="L70" s="28"/>
      <c r="M70" s="17">
        <f>COUNT(E70:L70)</f>
        <v>1</v>
      </c>
      <c r="N70" s="39">
        <f>SUM(M70:M70)</f>
        <v>1</v>
      </c>
      <c r="O70" s="21">
        <f>N70*320</f>
        <v>320</v>
      </c>
      <c r="P70" s="1"/>
      <c r="Q70" s="1"/>
      <c r="R70" s="1"/>
      <c r="S70" s="32">
        <f>O70-SUM(P70:R70)</f>
        <v>320</v>
      </c>
      <c r="T70" s="32"/>
      <c r="U70" s="31"/>
      <c r="V70" s="31"/>
      <c r="W70" s="32">
        <f>O70+SUM(T70:V70)</f>
        <v>320</v>
      </c>
      <c r="X70" s="5"/>
      <c r="Y70" s="5"/>
      <c r="Z70" s="5"/>
      <c r="AA70" s="5"/>
    </row>
    <row r="71" spans="1:27" s="26" customFormat="1" ht="17.399999999999999" customHeight="1" outlineLevel="2">
      <c r="A71" s="39" t="s">
        <v>115</v>
      </c>
      <c r="B71" s="35" t="s">
        <v>28</v>
      </c>
      <c r="C71" s="7" t="s">
        <v>68</v>
      </c>
      <c r="D71" s="30" t="s">
        <v>113</v>
      </c>
      <c r="E71" s="17">
        <v>304</v>
      </c>
      <c r="F71" s="39"/>
      <c r="G71" s="39"/>
      <c r="H71" s="39"/>
      <c r="I71" s="28"/>
      <c r="J71" s="28"/>
      <c r="K71" s="28"/>
      <c r="L71" s="28"/>
      <c r="M71" s="17">
        <f>COUNT(E71:L71)</f>
        <v>1</v>
      </c>
      <c r="N71" s="39">
        <f>SUM(M71:M71)</f>
        <v>1</v>
      </c>
      <c r="O71" s="21">
        <f>N71*320</f>
        <v>320</v>
      </c>
      <c r="P71" s="1"/>
      <c r="Q71" s="1"/>
      <c r="R71" s="1"/>
      <c r="S71" s="32">
        <f>O71-SUM(P71:R71)</f>
        <v>320</v>
      </c>
      <c r="T71" s="32"/>
      <c r="U71" s="31"/>
      <c r="V71" s="31"/>
      <c r="W71" s="32">
        <f>O71+SUM(T71:V71)</f>
        <v>320</v>
      </c>
      <c r="X71" s="5"/>
      <c r="Y71" s="5"/>
      <c r="Z71" s="5"/>
      <c r="AA71" s="5"/>
    </row>
    <row r="72" spans="1:27" s="26" customFormat="1" ht="17.399999999999999" customHeight="1" outlineLevel="1" thickBot="1">
      <c r="A72" s="44" t="s">
        <v>176</v>
      </c>
      <c r="B72" s="44"/>
      <c r="C72" s="45"/>
      <c r="D72" s="46"/>
      <c r="E72" s="47"/>
      <c r="F72" s="48"/>
      <c r="G72" s="48"/>
      <c r="H72" s="48"/>
      <c r="I72" s="49"/>
      <c r="J72" s="49"/>
      <c r="K72" s="49"/>
      <c r="L72" s="49"/>
      <c r="M72" s="47">
        <f t="shared" ref="M72:W72" si="24">SUBTOTAL(9,M70:M71)</f>
        <v>2</v>
      </c>
      <c r="N72" s="48">
        <f t="shared" si="24"/>
        <v>2</v>
      </c>
      <c r="O72" s="50">
        <f t="shared" si="24"/>
        <v>640</v>
      </c>
      <c r="P72" s="51"/>
      <c r="Q72" s="51"/>
      <c r="R72" s="51"/>
      <c r="S72" s="52">
        <f t="shared" si="24"/>
        <v>640</v>
      </c>
      <c r="T72" s="52"/>
      <c r="U72" s="53"/>
      <c r="V72" s="53"/>
      <c r="W72" s="52">
        <f t="shared" si="24"/>
        <v>640</v>
      </c>
      <c r="X72" s="5"/>
      <c r="Y72" s="5"/>
      <c r="Z72" s="5"/>
      <c r="AA72" s="5"/>
    </row>
    <row r="73" spans="1:27" s="26" customFormat="1" ht="17.399999999999999" customHeight="1" outlineLevel="2">
      <c r="A73" s="39" t="s">
        <v>89</v>
      </c>
      <c r="B73" s="35" t="s">
        <v>28</v>
      </c>
      <c r="C73" s="7" t="s">
        <v>90</v>
      </c>
      <c r="D73" s="30" t="s">
        <v>67</v>
      </c>
      <c r="E73" s="17">
        <v>306</v>
      </c>
      <c r="F73" s="39"/>
      <c r="G73" s="39"/>
      <c r="H73" s="39"/>
      <c r="I73" s="28">
        <v>307</v>
      </c>
      <c r="J73" s="28">
        <v>308</v>
      </c>
      <c r="K73" s="28">
        <v>309</v>
      </c>
      <c r="L73" s="28"/>
      <c r="M73" s="17">
        <f>COUNT(E73:L73)</f>
        <v>4</v>
      </c>
      <c r="N73" s="39">
        <f>SUM(M73:M73)</f>
        <v>4</v>
      </c>
      <c r="O73" s="21">
        <f>N73*320</f>
        <v>1280</v>
      </c>
      <c r="P73" s="1"/>
      <c r="Q73" s="1"/>
      <c r="R73" s="1"/>
      <c r="S73" s="32">
        <f>O73-SUM(P73:R73)</f>
        <v>1280</v>
      </c>
      <c r="T73" s="32"/>
      <c r="U73" s="31"/>
      <c r="V73" s="31"/>
      <c r="W73" s="32">
        <f>O73+SUM(T73:V73)</f>
        <v>1280</v>
      </c>
      <c r="X73" s="5"/>
      <c r="Y73" s="5"/>
      <c r="Z73" s="5"/>
      <c r="AA73" s="5"/>
    </row>
    <row r="74" spans="1:27" s="26" customFormat="1" ht="17.399999999999999" customHeight="1" outlineLevel="2">
      <c r="A74" s="39" t="s">
        <v>89</v>
      </c>
      <c r="B74" s="35" t="s">
        <v>28</v>
      </c>
      <c r="C74" s="7" t="s">
        <v>90</v>
      </c>
      <c r="D74" s="30" t="s">
        <v>91</v>
      </c>
      <c r="E74" s="17">
        <v>310</v>
      </c>
      <c r="F74" s="39">
        <v>301</v>
      </c>
      <c r="G74" s="39">
        <v>302</v>
      </c>
      <c r="H74" s="39"/>
      <c r="I74" s="28"/>
      <c r="J74" s="28"/>
      <c r="K74" s="28"/>
      <c r="L74" s="28"/>
      <c r="M74" s="17">
        <f>COUNT(E74:L74)</f>
        <v>3</v>
      </c>
      <c r="N74" s="39">
        <f>SUM(M74:M74)</f>
        <v>3</v>
      </c>
      <c r="O74" s="21">
        <f>N74*320</f>
        <v>960</v>
      </c>
      <c r="P74" s="1"/>
      <c r="Q74" s="1"/>
      <c r="R74" s="1"/>
      <c r="S74" s="32">
        <f>O74-SUM(P74:R74)</f>
        <v>960</v>
      </c>
      <c r="T74" s="32"/>
      <c r="U74" s="31"/>
      <c r="V74" s="31"/>
      <c r="W74" s="32">
        <f>O74+SUM(T74:V74)</f>
        <v>960</v>
      </c>
      <c r="X74" s="5"/>
      <c r="Y74" s="5"/>
      <c r="Z74" s="5"/>
      <c r="AA74" s="5"/>
    </row>
    <row r="75" spans="1:27" s="26" customFormat="1" ht="17.399999999999999" customHeight="1" outlineLevel="1" thickBot="1">
      <c r="A75" s="44" t="s">
        <v>177</v>
      </c>
      <c r="B75" s="44"/>
      <c r="C75" s="45"/>
      <c r="D75" s="46"/>
      <c r="E75" s="47"/>
      <c r="F75" s="48"/>
      <c r="G75" s="48"/>
      <c r="H75" s="48"/>
      <c r="I75" s="49"/>
      <c r="J75" s="49"/>
      <c r="K75" s="49"/>
      <c r="L75" s="49"/>
      <c r="M75" s="47">
        <f t="shared" ref="M75:W75" si="25">SUBTOTAL(9,M73:M74)</f>
        <v>7</v>
      </c>
      <c r="N75" s="48">
        <f t="shared" si="25"/>
        <v>7</v>
      </c>
      <c r="O75" s="50">
        <f t="shared" si="25"/>
        <v>2240</v>
      </c>
      <c r="P75" s="51"/>
      <c r="Q75" s="51"/>
      <c r="R75" s="51"/>
      <c r="S75" s="52">
        <f t="shared" si="25"/>
        <v>2240</v>
      </c>
      <c r="T75" s="52"/>
      <c r="U75" s="53"/>
      <c r="V75" s="53"/>
      <c r="W75" s="52">
        <f t="shared" si="25"/>
        <v>2240</v>
      </c>
      <c r="X75" s="5"/>
      <c r="Y75" s="5"/>
      <c r="Z75" s="5"/>
      <c r="AA75" s="5"/>
    </row>
    <row r="76" spans="1:27" s="26" customFormat="1" outlineLevel="2">
      <c r="A76" s="39" t="s">
        <v>136</v>
      </c>
      <c r="B76" s="35" t="s">
        <v>28</v>
      </c>
      <c r="C76" s="7" t="s">
        <v>18</v>
      </c>
      <c r="D76" s="30" t="s">
        <v>101</v>
      </c>
      <c r="E76" s="17"/>
      <c r="F76" s="39"/>
      <c r="G76" s="39">
        <v>605</v>
      </c>
      <c r="H76" s="39"/>
      <c r="I76" s="28"/>
      <c r="J76" s="28"/>
      <c r="K76" s="28"/>
      <c r="L76" s="28"/>
      <c r="M76" s="17">
        <f>COUNT(E76:L76)</f>
        <v>1</v>
      </c>
      <c r="N76" s="39">
        <f>SUM(M76:M76)</f>
        <v>1</v>
      </c>
      <c r="O76" s="21">
        <f>N76*320</f>
        <v>320</v>
      </c>
      <c r="P76" s="1"/>
      <c r="Q76" s="1"/>
      <c r="R76" s="1"/>
      <c r="S76" s="32">
        <f>O76-SUM(P76:R76)</f>
        <v>320</v>
      </c>
      <c r="T76" s="32"/>
      <c r="U76" s="31"/>
      <c r="V76" s="31"/>
      <c r="W76" s="32">
        <f>O76+SUM(T76:V76)</f>
        <v>320</v>
      </c>
      <c r="X76" s="5"/>
      <c r="Y76" s="5"/>
      <c r="Z76" s="5"/>
      <c r="AA76" s="5"/>
    </row>
    <row r="77" spans="1:27" s="26" customFormat="1" ht="16.8" outlineLevel="1" thickBot="1">
      <c r="A77" s="44" t="s">
        <v>178</v>
      </c>
      <c r="B77" s="44"/>
      <c r="C77" s="45"/>
      <c r="D77" s="46"/>
      <c r="E77" s="47"/>
      <c r="F77" s="48"/>
      <c r="G77" s="48"/>
      <c r="H77" s="48"/>
      <c r="I77" s="49"/>
      <c r="J77" s="49"/>
      <c r="K77" s="49"/>
      <c r="L77" s="49"/>
      <c r="M77" s="47">
        <f t="shared" ref="M77:W77" si="26">SUBTOTAL(9,M76:M76)</f>
        <v>1</v>
      </c>
      <c r="N77" s="48">
        <f t="shared" si="26"/>
        <v>1</v>
      </c>
      <c r="O77" s="50">
        <f t="shared" si="26"/>
        <v>320</v>
      </c>
      <c r="P77" s="51"/>
      <c r="Q77" s="51"/>
      <c r="R77" s="51"/>
      <c r="S77" s="52">
        <f t="shared" si="26"/>
        <v>320</v>
      </c>
      <c r="T77" s="52"/>
      <c r="U77" s="53"/>
      <c r="V77" s="53"/>
      <c r="W77" s="52">
        <f t="shared" si="26"/>
        <v>320</v>
      </c>
      <c r="X77" s="5"/>
      <c r="Y77" s="5"/>
      <c r="Z77" s="5"/>
      <c r="AA77" s="5"/>
    </row>
    <row r="78" spans="1:27" s="26" customFormat="1" outlineLevel="2">
      <c r="A78" s="55" t="s">
        <v>27</v>
      </c>
      <c r="B78" s="56" t="s">
        <v>29</v>
      </c>
      <c r="C78" s="55" t="s">
        <v>30</v>
      </c>
      <c r="D78" s="67" t="s">
        <v>31</v>
      </c>
      <c r="E78" s="55">
        <v>202</v>
      </c>
      <c r="F78" s="55">
        <v>201</v>
      </c>
      <c r="G78" s="55">
        <v>204</v>
      </c>
      <c r="H78" s="55">
        <v>206</v>
      </c>
      <c r="I78" s="55"/>
      <c r="J78" s="55"/>
      <c r="K78" s="55"/>
      <c r="L78" s="55"/>
      <c r="M78" s="60">
        <v>16</v>
      </c>
      <c r="N78" s="55">
        <f t="shared" ref="N78:N83" si="27">SUM(M78:M78)</f>
        <v>16</v>
      </c>
      <c r="O78" s="61">
        <f t="shared" ref="O78:O83" si="28">N78*320</f>
        <v>5120</v>
      </c>
      <c r="P78" s="68">
        <v>700</v>
      </c>
      <c r="Q78" s="68">
        <v>447</v>
      </c>
      <c r="R78" s="62"/>
      <c r="S78" s="63">
        <f t="shared" ref="S78:S83" si="29">O78-SUM(P78:R78)</f>
        <v>3973</v>
      </c>
      <c r="T78" s="63">
        <v>2484</v>
      </c>
      <c r="U78" s="69">
        <v>1441</v>
      </c>
      <c r="V78" s="64">
        <v>1908</v>
      </c>
      <c r="W78" s="63">
        <f t="shared" ref="W78:W83" si="30">O78+SUM(T78:V78)</f>
        <v>10953</v>
      </c>
      <c r="X78" s="5"/>
      <c r="Y78" s="5"/>
      <c r="Z78" s="5"/>
      <c r="AA78" s="5"/>
    </row>
    <row r="79" spans="1:27" s="26" customFormat="1" ht="22.8" outlineLevel="2">
      <c r="A79" s="39" t="s">
        <v>27</v>
      </c>
      <c r="B79" s="34" t="s">
        <v>29</v>
      </c>
      <c r="C79" s="39" t="s">
        <v>30</v>
      </c>
      <c r="D79" s="30" t="s">
        <v>32</v>
      </c>
      <c r="E79" s="39">
        <v>210</v>
      </c>
      <c r="F79" s="39">
        <v>109</v>
      </c>
      <c r="G79" s="39">
        <v>109</v>
      </c>
      <c r="H79" s="39"/>
      <c r="I79" s="39">
        <v>110</v>
      </c>
      <c r="J79" s="39">
        <v>110</v>
      </c>
      <c r="K79" s="39">
        <v>113</v>
      </c>
      <c r="L79" s="39"/>
      <c r="M79" s="17">
        <v>24</v>
      </c>
      <c r="N79" s="39">
        <f t="shared" si="27"/>
        <v>24</v>
      </c>
      <c r="O79" s="21">
        <f t="shared" si="28"/>
        <v>7680</v>
      </c>
      <c r="P79" s="18"/>
      <c r="Q79" s="18"/>
      <c r="R79" s="1"/>
      <c r="S79" s="32">
        <f t="shared" si="29"/>
        <v>7680</v>
      </c>
      <c r="T79" s="32"/>
      <c r="U79" s="31"/>
      <c r="V79" s="31"/>
      <c r="W79" s="32">
        <f t="shared" si="30"/>
        <v>7680</v>
      </c>
      <c r="X79" s="5"/>
      <c r="Y79" s="5"/>
      <c r="Z79" s="5"/>
      <c r="AA79" s="5"/>
    </row>
    <row r="80" spans="1:27" s="26" customFormat="1" ht="22.8" outlineLevel="2">
      <c r="A80" s="39" t="s">
        <v>27</v>
      </c>
      <c r="B80" s="34" t="s">
        <v>29</v>
      </c>
      <c r="C80" s="39" t="s">
        <v>30</v>
      </c>
      <c r="D80" s="30" t="s">
        <v>142</v>
      </c>
      <c r="E80" s="39">
        <v>206</v>
      </c>
      <c r="F80" s="39">
        <v>113</v>
      </c>
      <c r="G80" s="39">
        <v>112</v>
      </c>
      <c r="H80" s="39"/>
      <c r="I80" s="39"/>
      <c r="J80" s="39"/>
      <c r="K80" s="39"/>
      <c r="L80" s="39"/>
      <c r="M80" s="17">
        <v>12</v>
      </c>
      <c r="N80" s="39">
        <f t="shared" si="27"/>
        <v>12</v>
      </c>
      <c r="O80" s="21">
        <f t="shared" si="28"/>
        <v>3840</v>
      </c>
      <c r="P80" s="18"/>
      <c r="Q80" s="18"/>
      <c r="R80" s="1"/>
      <c r="S80" s="32">
        <f t="shared" si="29"/>
        <v>3840</v>
      </c>
      <c r="T80" s="32"/>
      <c r="U80" s="31"/>
      <c r="V80" s="31"/>
      <c r="W80" s="32">
        <f t="shared" si="30"/>
        <v>3840</v>
      </c>
      <c r="X80" s="5"/>
      <c r="Y80" s="5"/>
      <c r="Z80" s="5"/>
      <c r="AA80" s="5"/>
    </row>
    <row r="81" spans="1:27" s="26" customFormat="1" ht="22.8" outlineLevel="2">
      <c r="A81" s="39" t="s">
        <v>27</v>
      </c>
      <c r="B81" s="34" t="s">
        <v>29</v>
      </c>
      <c r="C81" s="39" t="s">
        <v>30</v>
      </c>
      <c r="D81" s="30" t="s">
        <v>143</v>
      </c>
      <c r="E81" s="39">
        <v>201</v>
      </c>
      <c r="F81" s="31">
        <v>202</v>
      </c>
      <c r="G81" s="31">
        <v>204</v>
      </c>
      <c r="H81" s="39">
        <v>210</v>
      </c>
      <c r="I81" s="39"/>
      <c r="J81" s="39"/>
      <c r="K81" s="39"/>
      <c r="L81" s="39"/>
      <c r="M81" s="17">
        <v>16</v>
      </c>
      <c r="N81" s="39">
        <f t="shared" si="27"/>
        <v>16</v>
      </c>
      <c r="O81" s="21">
        <f t="shared" si="28"/>
        <v>5120</v>
      </c>
      <c r="P81" s="18"/>
      <c r="Q81" s="18"/>
      <c r="R81" s="1"/>
      <c r="S81" s="32">
        <f t="shared" si="29"/>
        <v>5120</v>
      </c>
      <c r="T81" s="32"/>
      <c r="U81" s="31"/>
      <c r="V81" s="31"/>
      <c r="W81" s="32">
        <f t="shared" si="30"/>
        <v>5120</v>
      </c>
      <c r="X81" s="5"/>
      <c r="Y81" s="5"/>
      <c r="Z81" s="5"/>
      <c r="AA81" s="5"/>
    </row>
    <row r="82" spans="1:27" s="26" customFormat="1" ht="34.200000000000003" outlineLevel="2">
      <c r="A82" s="39" t="s">
        <v>27</v>
      </c>
      <c r="B82" s="34" t="s">
        <v>29</v>
      </c>
      <c r="C82" s="39" t="s">
        <v>30</v>
      </c>
      <c r="D82" s="30" t="s">
        <v>33</v>
      </c>
      <c r="E82" s="39">
        <v>104</v>
      </c>
      <c r="F82" s="39">
        <v>104</v>
      </c>
      <c r="G82" s="39">
        <v>109</v>
      </c>
      <c r="H82" s="39"/>
      <c r="I82" s="39"/>
      <c r="J82" s="39"/>
      <c r="K82" s="39"/>
      <c r="L82" s="39"/>
      <c r="M82" s="17">
        <v>15</v>
      </c>
      <c r="N82" s="39">
        <f t="shared" si="27"/>
        <v>15</v>
      </c>
      <c r="O82" s="21">
        <f t="shared" si="28"/>
        <v>4800</v>
      </c>
      <c r="P82" s="18"/>
      <c r="Q82" s="18"/>
      <c r="R82" s="1"/>
      <c r="S82" s="32">
        <f t="shared" si="29"/>
        <v>4800</v>
      </c>
      <c r="T82" s="32"/>
      <c r="U82" s="31"/>
      <c r="V82" s="31"/>
      <c r="W82" s="32">
        <f t="shared" si="30"/>
        <v>4800</v>
      </c>
      <c r="X82" s="5"/>
      <c r="Y82" s="5"/>
      <c r="Z82" s="5"/>
      <c r="AA82" s="5"/>
    </row>
    <row r="83" spans="1:27" s="26" customFormat="1" outlineLevel="2">
      <c r="A83" s="39" t="s">
        <v>27</v>
      </c>
      <c r="B83" s="34" t="s">
        <v>28</v>
      </c>
      <c r="C83" s="7" t="s">
        <v>123</v>
      </c>
      <c r="D83" s="30" t="s">
        <v>121</v>
      </c>
      <c r="E83" s="17"/>
      <c r="F83" s="39"/>
      <c r="G83" s="39"/>
      <c r="H83" s="39">
        <v>104</v>
      </c>
      <c r="I83" s="28"/>
      <c r="J83" s="28"/>
      <c r="K83" s="28"/>
      <c r="L83" s="28"/>
      <c r="M83" s="17">
        <f>COUNT(E83:L83)</f>
        <v>1</v>
      </c>
      <c r="N83" s="39">
        <f t="shared" si="27"/>
        <v>1</v>
      </c>
      <c r="O83" s="21">
        <f t="shared" si="28"/>
        <v>320</v>
      </c>
      <c r="P83" s="1"/>
      <c r="Q83" s="1"/>
      <c r="R83" s="1"/>
      <c r="S83" s="32">
        <f t="shared" si="29"/>
        <v>320</v>
      </c>
      <c r="T83" s="32"/>
      <c r="U83" s="31"/>
      <c r="V83" s="31"/>
      <c r="W83" s="32">
        <f t="shared" si="30"/>
        <v>320</v>
      </c>
      <c r="X83" s="5"/>
      <c r="Y83" s="5"/>
      <c r="Z83" s="5"/>
      <c r="AA83" s="5"/>
    </row>
    <row r="84" spans="1:27" s="26" customFormat="1" ht="16.8" outlineLevel="1" thickBot="1">
      <c r="A84" s="44" t="s">
        <v>179</v>
      </c>
      <c r="B84" s="44"/>
      <c r="C84" s="45"/>
      <c r="D84" s="46"/>
      <c r="E84" s="47"/>
      <c r="F84" s="48"/>
      <c r="G84" s="48"/>
      <c r="H84" s="48"/>
      <c r="I84" s="49"/>
      <c r="J84" s="49"/>
      <c r="K84" s="49"/>
      <c r="L84" s="49"/>
      <c r="M84" s="47">
        <f t="shared" ref="M84:W84" si="31">SUBTOTAL(9,M78:M83)</f>
        <v>84</v>
      </c>
      <c r="N84" s="48">
        <f t="shared" si="31"/>
        <v>84</v>
      </c>
      <c r="O84" s="50">
        <f t="shared" si="31"/>
        <v>26880</v>
      </c>
      <c r="P84" s="51">
        <f t="shared" si="31"/>
        <v>700</v>
      </c>
      <c r="Q84" s="51">
        <f t="shared" si="31"/>
        <v>447</v>
      </c>
      <c r="R84" s="51"/>
      <c r="S84" s="52">
        <f t="shared" si="31"/>
        <v>25733</v>
      </c>
      <c r="T84" s="52">
        <f t="shared" si="31"/>
        <v>2484</v>
      </c>
      <c r="U84" s="53">
        <f t="shared" si="31"/>
        <v>1441</v>
      </c>
      <c r="V84" s="53">
        <f t="shared" si="31"/>
        <v>1908</v>
      </c>
      <c r="W84" s="52">
        <f t="shared" si="31"/>
        <v>32713</v>
      </c>
      <c r="X84" s="5"/>
      <c r="Y84" s="5"/>
      <c r="Z84" s="5"/>
      <c r="AA84" s="5"/>
    </row>
    <row r="85" spans="1:27" s="26" customFormat="1" outlineLevel="2">
      <c r="A85" s="55" t="s">
        <v>132</v>
      </c>
      <c r="B85" s="56" t="s">
        <v>28</v>
      </c>
      <c r="C85" s="57" t="s">
        <v>135</v>
      </c>
      <c r="D85" s="58" t="s">
        <v>101</v>
      </c>
      <c r="E85" s="60"/>
      <c r="F85" s="55">
        <v>513</v>
      </c>
      <c r="G85" s="55">
        <v>513</v>
      </c>
      <c r="H85" s="55"/>
      <c r="I85" s="59"/>
      <c r="J85" s="59"/>
      <c r="K85" s="59"/>
      <c r="L85" s="59"/>
      <c r="M85" s="60">
        <f>COUNT(E85:L85)</f>
        <v>2</v>
      </c>
      <c r="N85" s="55">
        <f>SUM(M85:M85)</f>
        <v>2</v>
      </c>
      <c r="O85" s="61">
        <f>N85*320</f>
        <v>640</v>
      </c>
      <c r="P85" s="62"/>
      <c r="Q85" s="62"/>
      <c r="R85" s="62"/>
      <c r="S85" s="63">
        <f>O85-SUM(P85:R85)</f>
        <v>640</v>
      </c>
      <c r="T85" s="63"/>
      <c r="U85" s="64"/>
      <c r="V85" s="64"/>
      <c r="W85" s="63">
        <f>O85+SUM(T85:V85)</f>
        <v>640</v>
      </c>
      <c r="X85" s="5"/>
      <c r="Y85" s="5"/>
      <c r="Z85" s="5"/>
      <c r="AA85" s="5"/>
    </row>
    <row r="86" spans="1:27" s="26" customFormat="1" ht="16.8" outlineLevel="1" thickBot="1">
      <c r="A86" s="44" t="s">
        <v>180</v>
      </c>
      <c r="B86" s="44"/>
      <c r="C86" s="45"/>
      <c r="D86" s="46"/>
      <c r="E86" s="47"/>
      <c r="F86" s="48"/>
      <c r="G86" s="48"/>
      <c r="H86" s="48"/>
      <c r="I86" s="49"/>
      <c r="J86" s="49"/>
      <c r="K86" s="49"/>
      <c r="L86" s="49"/>
      <c r="M86" s="47">
        <f t="shared" ref="M86:W86" si="32">SUBTOTAL(9,M85:M85)</f>
        <v>2</v>
      </c>
      <c r="N86" s="48">
        <f t="shared" si="32"/>
        <v>2</v>
      </c>
      <c r="O86" s="50">
        <f t="shared" si="32"/>
        <v>640</v>
      </c>
      <c r="P86" s="51"/>
      <c r="Q86" s="51"/>
      <c r="R86" s="51"/>
      <c r="S86" s="52">
        <f t="shared" si="32"/>
        <v>640</v>
      </c>
      <c r="T86" s="52"/>
      <c r="U86" s="53"/>
      <c r="V86" s="53"/>
      <c r="W86" s="52">
        <f t="shared" si="32"/>
        <v>640</v>
      </c>
      <c r="X86" s="5"/>
      <c r="Y86" s="5"/>
      <c r="Z86" s="5"/>
      <c r="AA86" s="5"/>
    </row>
    <row r="87" spans="1:27" s="26" customFormat="1" outlineLevel="2">
      <c r="A87" s="55" t="s">
        <v>34</v>
      </c>
      <c r="B87" s="56" t="s">
        <v>29</v>
      </c>
      <c r="C87" s="57" t="s">
        <v>35</v>
      </c>
      <c r="D87" s="67" t="s">
        <v>31</v>
      </c>
      <c r="E87" s="55">
        <v>308</v>
      </c>
      <c r="F87" s="59">
        <v>308</v>
      </c>
      <c r="G87" s="59">
        <v>312</v>
      </c>
      <c r="H87" s="59">
        <v>312</v>
      </c>
      <c r="I87" s="59">
        <v>309</v>
      </c>
      <c r="J87" s="59">
        <v>310</v>
      </c>
      <c r="K87" s="59"/>
      <c r="L87" s="59"/>
      <c r="M87" s="60">
        <v>24</v>
      </c>
      <c r="N87" s="55">
        <f>SUM(M87:M87)</f>
        <v>24</v>
      </c>
      <c r="O87" s="61">
        <f>N87*320</f>
        <v>7680</v>
      </c>
      <c r="P87" s="62">
        <v>581</v>
      </c>
      <c r="Q87" s="62">
        <v>371</v>
      </c>
      <c r="R87" s="62">
        <v>1584</v>
      </c>
      <c r="S87" s="63">
        <f>O87-SUM(P87:R87)</f>
        <v>5144</v>
      </c>
      <c r="T87" s="63">
        <v>2062</v>
      </c>
      <c r="U87" s="64">
        <v>1196</v>
      </c>
      <c r="V87" s="64">
        <v>1584</v>
      </c>
      <c r="W87" s="63">
        <f>O87+SUM(T87:V87)</f>
        <v>12522</v>
      </c>
      <c r="X87" s="5"/>
      <c r="Y87" s="5"/>
      <c r="Z87" s="5"/>
      <c r="AA87" s="5"/>
    </row>
    <row r="88" spans="1:27" s="26" customFormat="1" ht="22.8" outlineLevel="2">
      <c r="A88" s="39" t="s">
        <v>34</v>
      </c>
      <c r="B88" s="34" t="s">
        <v>29</v>
      </c>
      <c r="C88" s="7" t="s">
        <v>35</v>
      </c>
      <c r="D88" s="30" t="s">
        <v>32</v>
      </c>
      <c r="E88" s="39">
        <v>313</v>
      </c>
      <c r="F88" s="28">
        <v>313</v>
      </c>
      <c r="G88" s="28">
        <v>311</v>
      </c>
      <c r="H88" s="28">
        <v>311</v>
      </c>
      <c r="I88" s="28">
        <v>310</v>
      </c>
      <c r="J88" s="28">
        <v>310</v>
      </c>
      <c r="K88" s="28"/>
      <c r="L88" s="28"/>
      <c r="M88" s="17">
        <v>24</v>
      </c>
      <c r="N88" s="39">
        <f>SUM(M88:M88)</f>
        <v>24</v>
      </c>
      <c r="O88" s="21">
        <f>N88*320</f>
        <v>7680</v>
      </c>
      <c r="P88" s="1"/>
      <c r="Q88" s="1"/>
      <c r="R88" s="1"/>
      <c r="S88" s="32">
        <f>O88-SUM(P88:R88)</f>
        <v>7680</v>
      </c>
      <c r="T88" s="32"/>
      <c r="U88" s="31"/>
      <c r="V88" s="31"/>
      <c r="W88" s="32">
        <f>O88+SUM(T88:V88)</f>
        <v>7680</v>
      </c>
      <c r="X88" s="5"/>
      <c r="Y88" s="5"/>
      <c r="Z88" s="5"/>
      <c r="AA88" s="5"/>
    </row>
    <row r="89" spans="1:27" s="26" customFormat="1" ht="22.8" outlineLevel="2">
      <c r="A89" s="39" t="s">
        <v>34</v>
      </c>
      <c r="B89" s="34" t="s">
        <v>29</v>
      </c>
      <c r="C89" s="7" t="s">
        <v>35</v>
      </c>
      <c r="D89" s="30" t="s">
        <v>142</v>
      </c>
      <c r="E89" s="39"/>
      <c r="F89" s="28"/>
      <c r="G89" s="28">
        <v>314</v>
      </c>
      <c r="H89" s="28">
        <v>314</v>
      </c>
      <c r="I89" s="28"/>
      <c r="J89" s="28"/>
      <c r="K89" s="28"/>
      <c r="L89" s="28"/>
      <c r="M89" s="17">
        <v>8</v>
      </c>
      <c r="N89" s="39">
        <f>SUM(M89:M89)</f>
        <v>8</v>
      </c>
      <c r="O89" s="21">
        <f>N89*320</f>
        <v>2560</v>
      </c>
      <c r="P89" s="1"/>
      <c r="Q89" s="1"/>
      <c r="R89" s="1"/>
      <c r="S89" s="32">
        <f>O89-SUM(P89:R89)</f>
        <v>2560</v>
      </c>
      <c r="T89" s="32"/>
      <c r="U89" s="31"/>
      <c r="V89" s="31"/>
      <c r="W89" s="32">
        <f>O89+SUM(T89:V89)</f>
        <v>2560</v>
      </c>
      <c r="X89" s="5"/>
      <c r="Y89" s="5"/>
      <c r="Z89" s="5"/>
      <c r="AA89" s="5"/>
    </row>
    <row r="90" spans="1:27" s="26" customFormat="1" ht="22.8" outlineLevel="2">
      <c r="A90" s="39" t="s">
        <v>34</v>
      </c>
      <c r="B90" s="34" t="s">
        <v>29</v>
      </c>
      <c r="C90" s="7" t="s">
        <v>35</v>
      </c>
      <c r="D90" s="30" t="s">
        <v>143</v>
      </c>
      <c r="E90" s="39"/>
      <c r="F90" s="28">
        <v>312</v>
      </c>
      <c r="G90" s="28">
        <v>309</v>
      </c>
      <c r="H90" s="28"/>
      <c r="I90" s="28"/>
      <c r="J90" s="28"/>
      <c r="K90" s="28"/>
      <c r="L90" s="28"/>
      <c r="M90" s="17">
        <v>20</v>
      </c>
      <c r="N90" s="39">
        <f>SUM(M90:M90)</f>
        <v>20</v>
      </c>
      <c r="O90" s="21">
        <f>N90*320</f>
        <v>6400</v>
      </c>
      <c r="P90" s="1"/>
      <c r="Q90" s="1"/>
      <c r="R90" s="1"/>
      <c r="S90" s="32">
        <f>O90-SUM(P90:R90)</f>
        <v>6400</v>
      </c>
      <c r="T90" s="32"/>
      <c r="U90" s="31"/>
      <c r="V90" s="31"/>
      <c r="W90" s="32">
        <f>O90+SUM(T90:V90)</f>
        <v>6400</v>
      </c>
      <c r="X90" s="5"/>
      <c r="Y90" s="5"/>
      <c r="Z90" s="5"/>
      <c r="AA90" s="5"/>
    </row>
    <row r="91" spans="1:27" s="26" customFormat="1" ht="34.200000000000003" outlineLevel="2">
      <c r="A91" s="39" t="s">
        <v>34</v>
      </c>
      <c r="B91" s="34" t="s">
        <v>29</v>
      </c>
      <c r="C91" s="7" t="s">
        <v>35</v>
      </c>
      <c r="D91" s="30" t="s">
        <v>33</v>
      </c>
      <c r="E91" s="39"/>
      <c r="F91" s="28">
        <v>314</v>
      </c>
      <c r="G91" s="28"/>
      <c r="H91" s="28"/>
      <c r="I91" s="28"/>
      <c r="J91" s="28"/>
      <c r="K91" s="28"/>
      <c r="L91" s="28"/>
      <c r="M91" s="17">
        <v>5</v>
      </c>
      <c r="N91" s="39">
        <f>SUM(M91:M91)</f>
        <v>5</v>
      </c>
      <c r="O91" s="21">
        <f>N91*320</f>
        <v>1600</v>
      </c>
      <c r="P91" s="1"/>
      <c r="Q91" s="1"/>
      <c r="R91" s="1"/>
      <c r="S91" s="32">
        <f>O91-SUM(P91:R91)</f>
        <v>1600</v>
      </c>
      <c r="T91" s="32"/>
      <c r="U91" s="31"/>
      <c r="V91" s="31"/>
      <c r="W91" s="32">
        <f>O91+SUM(T91:V91)</f>
        <v>1600</v>
      </c>
      <c r="X91" s="5"/>
      <c r="Y91" s="5"/>
      <c r="Z91" s="5"/>
      <c r="AA91" s="5"/>
    </row>
    <row r="92" spans="1:27" s="26" customFormat="1" ht="16.8" outlineLevel="1" thickBot="1">
      <c r="A92" s="44" t="s">
        <v>181</v>
      </c>
      <c r="B92" s="44"/>
      <c r="C92" s="45"/>
      <c r="D92" s="46"/>
      <c r="E92" s="48"/>
      <c r="F92" s="49"/>
      <c r="G92" s="49"/>
      <c r="H92" s="49"/>
      <c r="I92" s="49"/>
      <c r="J92" s="49"/>
      <c r="K92" s="49"/>
      <c r="L92" s="49"/>
      <c r="M92" s="47">
        <f t="shared" ref="M92:W92" si="33">SUBTOTAL(9,M87:M91)</f>
        <v>81</v>
      </c>
      <c r="N92" s="48">
        <f t="shared" si="33"/>
        <v>81</v>
      </c>
      <c r="O92" s="50">
        <f t="shared" si="33"/>
        <v>25920</v>
      </c>
      <c r="P92" s="51">
        <f t="shared" si="33"/>
        <v>581</v>
      </c>
      <c r="Q92" s="51">
        <f t="shared" si="33"/>
        <v>371</v>
      </c>
      <c r="R92" s="51">
        <f t="shared" si="33"/>
        <v>1584</v>
      </c>
      <c r="S92" s="52">
        <f t="shared" si="33"/>
        <v>23384</v>
      </c>
      <c r="T92" s="52">
        <f t="shared" si="33"/>
        <v>2062</v>
      </c>
      <c r="U92" s="53">
        <f t="shared" si="33"/>
        <v>1196</v>
      </c>
      <c r="V92" s="53">
        <f t="shared" si="33"/>
        <v>1584</v>
      </c>
      <c r="W92" s="52">
        <f t="shared" si="33"/>
        <v>30762</v>
      </c>
      <c r="X92" s="5"/>
      <c r="Y92" s="5"/>
      <c r="Z92" s="5"/>
      <c r="AA92" s="5"/>
    </row>
    <row r="93" spans="1:27" s="26" customFormat="1" outlineLevel="2">
      <c r="A93" s="39" t="s">
        <v>82</v>
      </c>
      <c r="B93" s="35" t="s">
        <v>41</v>
      </c>
      <c r="C93" s="7" t="s">
        <v>83</v>
      </c>
      <c r="D93" s="30" t="s">
        <v>79</v>
      </c>
      <c r="E93" s="17">
        <v>313</v>
      </c>
      <c r="F93" s="39">
        <v>313</v>
      </c>
      <c r="G93" s="39"/>
      <c r="H93" s="39">
        <v>313</v>
      </c>
      <c r="I93" s="28"/>
      <c r="J93" s="28"/>
      <c r="K93" s="28"/>
      <c r="L93" s="28"/>
      <c r="M93" s="17">
        <f>COUNT(E93:L93)</f>
        <v>3</v>
      </c>
      <c r="N93" s="39">
        <f>SUM(M93:M93)</f>
        <v>3</v>
      </c>
      <c r="O93" s="21">
        <f>N93*320</f>
        <v>960</v>
      </c>
      <c r="P93" s="1"/>
      <c r="Q93" s="1"/>
      <c r="R93" s="1"/>
      <c r="S93" s="32">
        <f>O93-SUM(P93:R93)</f>
        <v>960</v>
      </c>
      <c r="T93" s="32"/>
      <c r="U93" s="31"/>
      <c r="V93" s="31"/>
      <c r="W93" s="32">
        <f>O93+SUM(T93:V93)</f>
        <v>960</v>
      </c>
      <c r="X93" s="5"/>
      <c r="Y93" s="5"/>
      <c r="Z93" s="5"/>
      <c r="AA93" s="5"/>
    </row>
    <row r="94" spans="1:27" s="26" customFormat="1" outlineLevel="2">
      <c r="A94" s="39" t="s">
        <v>82</v>
      </c>
      <c r="B94" s="34" t="s">
        <v>41</v>
      </c>
      <c r="C94" s="7" t="s">
        <v>83</v>
      </c>
      <c r="D94" s="30" t="s">
        <v>19</v>
      </c>
      <c r="E94" s="17">
        <v>313</v>
      </c>
      <c r="F94" s="39">
        <v>313</v>
      </c>
      <c r="G94" s="39"/>
      <c r="H94" s="39">
        <v>313</v>
      </c>
      <c r="I94" s="28"/>
      <c r="J94" s="28"/>
      <c r="K94" s="28"/>
      <c r="L94" s="28"/>
      <c r="M94" s="17">
        <f>COUNT(E94:L94)</f>
        <v>3</v>
      </c>
      <c r="N94" s="39">
        <f>SUM(M94:M94)</f>
        <v>3</v>
      </c>
      <c r="O94" s="21">
        <f>N94*320</f>
        <v>960</v>
      </c>
      <c r="P94" s="1"/>
      <c r="Q94" s="1"/>
      <c r="R94" s="1"/>
      <c r="S94" s="32">
        <f>O94-SUM(P94:R94)</f>
        <v>960</v>
      </c>
      <c r="T94" s="32"/>
      <c r="U94" s="31"/>
      <c r="V94" s="31"/>
      <c r="W94" s="32">
        <f>O94+SUM(T94:V94)</f>
        <v>960</v>
      </c>
      <c r="X94" s="5"/>
      <c r="Y94" s="5"/>
      <c r="Z94" s="5"/>
      <c r="AA94" s="5"/>
    </row>
    <row r="95" spans="1:27" s="26" customFormat="1" outlineLevel="2">
      <c r="A95" s="39" t="s">
        <v>82</v>
      </c>
      <c r="B95" s="34" t="s">
        <v>41</v>
      </c>
      <c r="C95" s="7" t="s">
        <v>114</v>
      </c>
      <c r="D95" s="30" t="s">
        <v>91</v>
      </c>
      <c r="E95" s="17">
        <v>302</v>
      </c>
      <c r="F95" s="39">
        <v>302</v>
      </c>
      <c r="G95" s="39"/>
      <c r="H95" s="39">
        <v>302</v>
      </c>
      <c r="I95" s="28"/>
      <c r="J95" s="28"/>
      <c r="K95" s="28"/>
      <c r="L95" s="28"/>
      <c r="M95" s="17">
        <f>COUNT(E95:L95)</f>
        <v>3</v>
      </c>
      <c r="N95" s="39">
        <f>SUM(M95:M95)</f>
        <v>3</v>
      </c>
      <c r="O95" s="21">
        <f>N95*320</f>
        <v>960</v>
      </c>
      <c r="P95" s="1"/>
      <c r="Q95" s="1"/>
      <c r="R95" s="1"/>
      <c r="S95" s="32">
        <f>O95-SUM(P95:R95)</f>
        <v>960</v>
      </c>
      <c r="T95" s="32"/>
      <c r="U95" s="31"/>
      <c r="V95" s="31"/>
      <c r="W95" s="32">
        <f>O95+SUM(T95:V95)</f>
        <v>960</v>
      </c>
      <c r="X95" s="5"/>
      <c r="Y95" s="5"/>
      <c r="Z95" s="5"/>
      <c r="AA95" s="5"/>
    </row>
    <row r="96" spans="1:27" s="26" customFormat="1" ht="16.8" outlineLevel="1" thickBot="1">
      <c r="A96" s="44" t="s">
        <v>182</v>
      </c>
      <c r="B96" s="44"/>
      <c r="C96" s="45"/>
      <c r="D96" s="46"/>
      <c r="E96" s="47"/>
      <c r="F96" s="48"/>
      <c r="G96" s="48"/>
      <c r="H96" s="48"/>
      <c r="I96" s="49"/>
      <c r="J96" s="49"/>
      <c r="K96" s="49"/>
      <c r="L96" s="49"/>
      <c r="M96" s="47">
        <f t="shared" ref="M96:W96" si="34">SUBTOTAL(9,M93:M95)</f>
        <v>9</v>
      </c>
      <c r="N96" s="48">
        <f t="shared" si="34"/>
        <v>9</v>
      </c>
      <c r="O96" s="50">
        <f t="shared" si="34"/>
        <v>2880</v>
      </c>
      <c r="P96" s="51"/>
      <c r="Q96" s="51"/>
      <c r="R96" s="51"/>
      <c r="S96" s="52">
        <f t="shared" si="34"/>
        <v>2880</v>
      </c>
      <c r="T96" s="52"/>
      <c r="U96" s="53"/>
      <c r="V96" s="53"/>
      <c r="W96" s="52">
        <f t="shared" si="34"/>
        <v>2880</v>
      </c>
      <c r="X96" s="5"/>
      <c r="Y96" s="5"/>
      <c r="Z96" s="5"/>
      <c r="AA96" s="5"/>
    </row>
    <row r="97" spans="1:27" s="26" customFormat="1" outlineLevel="2">
      <c r="A97" s="55" t="s">
        <v>47</v>
      </c>
      <c r="B97" s="56" t="s">
        <v>28</v>
      </c>
      <c r="C97" s="57" t="s">
        <v>48</v>
      </c>
      <c r="D97" s="58" t="s">
        <v>43</v>
      </c>
      <c r="E97" s="55">
        <v>408</v>
      </c>
      <c r="F97" s="59">
        <v>408</v>
      </c>
      <c r="G97" s="59"/>
      <c r="H97" s="59"/>
      <c r="I97" s="59"/>
      <c r="J97" s="59"/>
      <c r="K97" s="59"/>
      <c r="L97" s="59"/>
      <c r="M97" s="60">
        <f>COUNT(E97:L97)</f>
        <v>2</v>
      </c>
      <c r="N97" s="55">
        <f>SUM(M97:M97)</f>
        <v>2</v>
      </c>
      <c r="O97" s="61">
        <f>N97*320</f>
        <v>640</v>
      </c>
      <c r="P97" s="62"/>
      <c r="Q97" s="62"/>
      <c r="R97" s="62"/>
      <c r="S97" s="63">
        <f>O97-SUM(P97:R97)</f>
        <v>640</v>
      </c>
      <c r="T97" s="63"/>
      <c r="U97" s="64"/>
      <c r="V97" s="64"/>
      <c r="W97" s="63">
        <f>O97+SUM(T97:V97)</f>
        <v>640</v>
      </c>
      <c r="X97" s="5"/>
      <c r="Y97" s="5"/>
      <c r="Z97" s="5"/>
      <c r="AA97" s="5"/>
    </row>
    <row r="98" spans="1:27" s="26" customFormat="1" outlineLevel="2">
      <c r="A98" s="39" t="s">
        <v>47</v>
      </c>
      <c r="B98" s="34" t="s">
        <v>28</v>
      </c>
      <c r="C98" s="7" t="s">
        <v>109</v>
      </c>
      <c r="D98" s="30" t="s">
        <v>105</v>
      </c>
      <c r="E98" s="17"/>
      <c r="F98" s="39">
        <v>408</v>
      </c>
      <c r="G98" s="39"/>
      <c r="H98" s="39"/>
      <c r="I98" s="28"/>
      <c r="J98" s="28"/>
      <c r="K98" s="28"/>
      <c r="L98" s="28"/>
      <c r="M98" s="17">
        <f>COUNT(E98:L98)</f>
        <v>1</v>
      </c>
      <c r="N98" s="39">
        <f>SUM(M98:M98)</f>
        <v>1</v>
      </c>
      <c r="O98" s="21">
        <f>N98*320</f>
        <v>320</v>
      </c>
      <c r="P98" s="1"/>
      <c r="Q98" s="1"/>
      <c r="R98" s="1"/>
      <c r="S98" s="32">
        <f>O98-SUM(P98:R98)</f>
        <v>320</v>
      </c>
      <c r="T98" s="32"/>
      <c r="U98" s="31"/>
      <c r="V98" s="31"/>
      <c r="W98" s="32">
        <f>O98+SUM(T98:V98)</f>
        <v>320</v>
      </c>
      <c r="X98" s="5"/>
      <c r="Y98" s="5"/>
      <c r="Z98" s="5"/>
      <c r="AA98" s="5"/>
    </row>
    <row r="99" spans="1:27" s="26" customFormat="1" ht="16.8" outlineLevel="1" thickBot="1">
      <c r="A99" s="44" t="s">
        <v>183</v>
      </c>
      <c r="B99" s="44"/>
      <c r="C99" s="45"/>
      <c r="D99" s="46"/>
      <c r="E99" s="47"/>
      <c r="F99" s="48"/>
      <c r="G99" s="48"/>
      <c r="H99" s="48"/>
      <c r="I99" s="49"/>
      <c r="J99" s="49"/>
      <c r="K99" s="49"/>
      <c r="L99" s="49"/>
      <c r="M99" s="47">
        <f t="shared" ref="M99:W99" si="35">SUBTOTAL(9,M97:M98)</f>
        <v>3</v>
      </c>
      <c r="N99" s="48">
        <f t="shared" si="35"/>
        <v>3</v>
      </c>
      <c r="O99" s="50">
        <f t="shared" si="35"/>
        <v>960</v>
      </c>
      <c r="P99" s="51"/>
      <c r="Q99" s="51"/>
      <c r="R99" s="51"/>
      <c r="S99" s="52">
        <f t="shared" si="35"/>
        <v>960</v>
      </c>
      <c r="T99" s="52"/>
      <c r="U99" s="53"/>
      <c r="V99" s="53"/>
      <c r="W99" s="52">
        <f t="shared" si="35"/>
        <v>960</v>
      </c>
      <c r="X99" s="5"/>
      <c r="Y99" s="5"/>
      <c r="Z99" s="5"/>
      <c r="AA99" s="5"/>
    </row>
    <row r="100" spans="1:27" s="26" customFormat="1" outlineLevel="2">
      <c r="A100" s="55" t="s">
        <v>103</v>
      </c>
      <c r="B100" s="56" t="s">
        <v>28</v>
      </c>
      <c r="C100" s="57" t="s">
        <v>104</v>
      </c>
      <c r="D100" s="58" t="s">
        <v>105</v>
      </c>
      <c r="E100" s="60">
        <v>510</v>
      </c>
      <c r="F100" s="55">
        <v>508</v>
      </c>
      <c r="G100" s="55">
        <v>512</v>
      </c>
      <c r="H100" s="55"/>
      <c r="I100" s="59"/>
      <c r="J100" s="59"/>
      <c r="K100" s="59"/>
      <c r="L100" s="59"/>
      <c r="M100" s="60">
        <f>COUNT(E100:L100)</f>
        <v>3</v>
      </c>
      <c r="N100" s="55">
        <f>SUM(M100:M100)</f>
        <v>3</v>
      </c>
      <c r="O100" s="61">
        <f>N100*320</f>
        <v>960</v>
      </c>
      <c r="P100" s="62"/>
      <c r="Q100" s="62"/>
      <c r="R100" s="62"/>
      <c r="S100" s="63">
        <f>O100-SUM(P100:R100)</f>
        <v>960</v>
      </c>
      <c r="T100" s="63"/>
      <c r="U100" s="64"/>
      <c r="V100" s="64"/>
      <c r="W100" s="63">
        <f>O100+SUM(T100:V100)</f>
        <v>960</v>
      </c>
      <c r="X100" s="5"/>
      <c r="Y100" s="5"/>
      <c r="Z100" s="5"/>
      <c r="AA100" s="5"/>
    </row>
    <row r="101" spans="1:27" s="26" customFormat="1" outlineLevel="2">
      <c r="A101" s="39" t="s">
        <v>103</v>
      </c>
      <c r="B101" s="34" t="s">
        <v>41</v>
      </c>
      <c r="C101" s="7" t="s">
        <v>109</v>
      </c>
      <c r="D101" s="30" t="s">
        <v>69</v>
      </c>
      <c r="E101" s="17"/>
      <c r="F101" s="39">
        <v>408</v>
      </c>
      <c r="G101" s="39">
        <v>612</v>
      </c>
      <c r="H101" s="39">
        <v>405</v>
      </c>
      <c r="I101" s="28"/>
      <c r="J101" s="28"/>
      <c r="K101" s="28"/>
      <c r="L101" s="28"/>
      <c r="M101" s="17">
        <f>COUNT(E101:L101)</f>
        <v>3</v>
      </c>
      <c r="N101" s="39">
        <f>SUM(M101:M101)</f>
        <v>3</v>
      </c>
      <c r="O101" s="21">
        <f>N101*320</f>
        <v>960</v>
      </c>
      <c r="P101" s="1"/>
      <c r="Q101" s="1"/>
      <c r="R101" s="1"/>
      <c r="S101" s="32">
        <f>O101-SUM(P101:R101)</f>
        <v>960</v>
      </c>
      <c r="T101" s="32"/>
      <c r="U101" s="31"/>
      <c r="V101" s="31"/>
      <c r="W101" s="32">
        <f>O101+SUM(T101:V101)</f>
        <v>960</v>
      </c>
      <c r="X101" s="5"/>
      <c r="Y101" s="5"/>
      <c r="Z101" s="5"/>
      <c r="AA101" s="5"/>
    </row>
    <row r="102" spans="1:27" s="26" customFormat="1" outlineLevel="2">
      <c r="A102" s="39" t="s">
        <v>103</v>
      </c>
      <c r="B102" s="34" t="s">
        <v>41</v>
      </c>
      <c r="C102" s="7" t="s">
        <v>109</v>
      </c>
      <c r="D102" s="30" t="s">
        <v>67</v>
      </c>
      <c r="E102" s="17"/>
      <c r="F102" s="39">
        <v>408</v>
      </c>
      <c r="G102" s="39">
        <v>612</v>
      </c>
      <c r="H102" s="39">
        <v>405</v>
      </c>
      <c r="I102" s="28"/>
      <c r="J102" s="28"/>
      <c r="K102" s="28"/>
      <c r="L102" s="28"/>
      <c r="M102" s="17">
        <f>COUNT(E102:L102)</f>
        <v>3</v>
      </c>
      <c r="N102" s="39">
        <f>SUM(M102:M102)</f>
        <v>3</v>
      </c>
      <c r="O102" s="21">
        <f>N102*320</f>
        <v>960</v>
      </c>
      <c r="P102" s="1"/>
      <c r="Q102" s="1"/>
      <c r="R102" s="1"/>
      <c r="S102" s="32">
        <f>O102-SUM(P102:R102)</f>
        <v>960</v>
      </c>
      <c r="T102" s="32"/>
      <c r="U102" s="31"/>
      <c r="V102" s="31"/>
      <c r="W102" s="32">
        <f>O102+SUM(T102:V102)</f>
        <v>960</v>
      </c>
      <c r="X102" s="5"/>
      <c r="Y102" s="5"/>
      <c r="Z102" s="5"/>
      <c r="AA102" s="5"/>
    </row>
    <row r="103" spans="1:27" s="26" customFormat="1" ht="16.8" outlineLevel="1" thickBot="1">
      <c r="A103" s="44" t="s">
        <v>184</v>
      </c>
      <c r="B103" s="44"/>
      <c r="C103" s="45"/>
      <c r="D103" s="46"/>
      <c r="E103" s="47"/>
      <c r="F103" s="48"/>
      <c r="G103" s="48"/>
      <c r="H103" s="48"/>
      <c r="I103" s="49"/>
      <c r="J103" s="49"/>
      <c r="K103" s="49"/>
      <c r="L103" s="49"/>
      <c r="M103" s="47">
        <f t="shared" ref="M103:W103" si="36">SUBTOTAL(9,M100:M102)</f>
        <v>9</v>
      </c>
      <c r="N103" s="48">
        <f t="shared" si="36"/>
        <v>9</v>
      </c>
      <c r="O103" s="50">
        <f t="shared" si="36"/>
        <v>2880</v>
      </c>
      <c r="P103" s="51"/>
      <c r="Q103" s="51"/>
      <c r="R103" s="51"/>
      <c r="S103" s="52">
        <f t="shared" si="36"/>
        <v>2880</v>
      </c>
      <c r="T103" s="52"/>
      <c r="U103" s="53"/>
      <c r="V103" s="53"/>
      <c r="W103" s="52">
        <f t="shared" si="36"/>
        <v>2880</v>
      </c>
      <c r="X103" s="5"/>
      <c r="Y103" s="5"/>
      <c r="Z103" s="5"/>
      <c r="AA103" s="5"/>
    </row>
    <row r="104" spans="1:27" s="26" customFormat="1" outlineLevel="2">
      <c r="A104" s="55" t="s">
        <v>74</v>
      </c>
      <c r="B104" s="56" t="s">
        <v>28</v>
      </c>
      <c r="C104" s="57" t="s">
        <v>76</v>
      </c>
      <c r="D104" s="58" t="s">
        <v>77</v>
      </c>
      <c r="E104" s="60"/>
      <c r="F104" s="55">
        <v>601</v>
      </c>
      <c r="G104" s="55">
        <v>603</v>
      </c>
      <c r="H104" s="55">
        <v>602</v>
      </c>
      <c r="I104" s="59"/>
      <c r="J104" s="59"/>
      <c r="K104" s="59"/>
      <c r="L104" s="59"/>
      <c r="M104" s="60">
        <f>COUNT(E104:L104)</f>
        <v>3</v>
      </c>
      <c r="N104" s="55">
        <f>SUM(M104:M104)</f>
        <v>3</v>
      </c>
      <c r="O104" s="61">
        <f>N104*320</f>
        <v>960</v>
      </c>
      <c r="P104" s="62"/>
      <c r="Q104" s="62"/>
      <c r="R104" s="62"/>
      <c r="S104" s="63">
        <f>O104-SUM(P104:R104)</f>
        <v>960</v>
      </c>
      <c r="T104" s="63"/>
      <c r="U104" s="64"/>
      <c r="V104" s="64"/>
      <c r="W104" s="63">
        <f>O104+SUM(T104:V104)</f>
        <v>960</v>
      </c>
      <c r="X104" s="5"/>
      <c r="Y104" s="5"/>
      <c r="Z104" s="5"/>
      <c r="AA104" s="5"/>
    </row>
    <row r="105" spans="1:27" s="26" customFormat="1" outlineLevel="2">
      <c r="A105" s="39" t="s">
        <v>74</v>
      </c>
      <c r="B105" s="34" t="s">
        <v>28</v>
      </c>
      <c r="C105" s="7" t="s">
        <v>84</v>
      </c>
      <c r="D105" s="30" t="s">
        <v>67</v>
      </c>
      <c r="E105" s="17"/>
      <c r="F105" s="39">
        <v>502</v>
      </c>
      <c r="G105" s="39">
        <v>501</v>
      </c>
      <c r="H105" s="39">
        <v>503</v>
      </c>
      <c r="I105" s="28"/>
      <c r="J105" s="28">
        <v>505</v>
      </c>
      <c r="K105" s="28">
        <v>504</v>
      </c>
      <c r="L105" s="28"/>
      <c r="M105" s="17">
        <f>COUNT(E105:L105)</f>
        <v>5</v>
      </c>
      <c r="N105" s="39">
        <f>SUM(M105:M105)</f>
        <v>5</v>
      </c>
      <c r="O105" s="21">
        <f>N105*320</f>
        <v>1600</v>
      </c>
      <c r="P105" s="1"/>
      <c r="Q105" s="1"/>
      <c r="R105" s="1"/>
      <c r="S105" s="32">
        <f>O105-SUM(P105:R105)</f>
        <v>1600</v>
      </c>
      <c r="T105" s="32"/>
      <c r="U105" s="31"/>
      <c r="V105" s="31"/>
      <c r="W105" s="32">
        <f>O105+SUM(T105:V105)</f>
        <v>1600</v>
      </c>
      <c r="X105" s="5"/>
      <c r="Y105" s="5"/>
      <c r="Z105" s="5"/>
      <c r="AA105" s="5"/>
    </row>
    <row r="106" spans="1:27" s="26" customFormat="1" outlineLevel="2">
      <c r="A106" s="39" t="s">
        <v>74</v>
      </c>
      <c r="B106" s="34" t="s">
        <v>28</v>
      </c>
      <c r="C106" s="7" t="s">
        <v>84</v>
      </c>
      <c r="D106" s="30" t="s">
        <v>91</v>
      </c>
      <c r="E106" s="17">
        <v>311</v>
      </c>
      <c r="F106" s="39">
        <v>312</v>
      </c>
      <c r="G106" s="39">
        <v>313</v>
      </c>
      <c r="H106" s="39">
        <v>506</v>
      </c>
      <c r="I106" s="28"/>
      <c r="J106" s="28"/>
      <c r="K106" s="28"/>
      <c r="L106" s="28"/>
      <c r="M106" s="17">
        <f>COUNT(E106:L106)</f>
        <v>4</v>
      </c>
      <c r="N106" s="39">
        <f>SUM(M106:M106)</f>
        <v>4</v>
      </c>
      <c r="O106" s="21">
        <f>N106*320</f>
        <v>1280</v>
      </c>
      <c r="P106" s="1"/>
      <c r="Q106" s="1"/>
      <c r="R106" s="1"/>
      <c r="S106" s="32">
        <f>O106-SUM(P106:R106)</f>
        <v>1280</v>
      </c>
      <c r="T106" s="32"/>
      <c r="U106" s="31"/>
      <c r="V106" s="31"/>
      <c r="W106" s="32">
        <f>O106+SUM(T106:V106)</f>
        <v>1280</v>
      </c>
      <c r="X106" s="5"/>
      <c r="Y106" s="5"/>
      <c r="Z106" s="5"/>
      <c r="AA106" s="5"/>
    </row>
    <row r="107" spans="1:27" s="26" customFormat="1" ht="16.8" outlineLevel="1" thickBot="1">
      <c r="A107" s="44" t="s">
        <v>185</v>
      </c>
      <c r="B107" s="44"/>
      <c r="C107" s="45"/>
      <c r="D107" s="46"/>
      <c r="E107" s="47"/>
      <c r="F107" s="48"/>
      <c r="G107" s="48"/>
      <c r="H107" s="48"/>
      <c r="I107" s="49"/>
      <c r="J107" s="49"/>
      <c r="K107" s="49"/>
      <c r="L107" s="49"/>
      <c r="M107" s="47">
        <f t="shared" ref="M107:W107" si="37">SUBTOTAL(9,M104:M106)</f>
        <v>12</v>
      </c>
      <c r="N107" s="48">
        <f t="shared" si="37"/>
        <v>12</v>
      </c>
      <c r="O107" s="50">
        <f t="shared" si="37"/>
        <v>3840</v>
      </c>
      <c r="P107" s="51"/>
      <c r="Q107" s="51"/>
      <c r="R107" s="51"/>
      <c r="S107" s="52">
        <f t="shared" si="37"/>
        <v>3840</v>
      </c>
      <c r="T107" s="52"/>
      <c r="U107" s="53"/>
      <c r="V107" s="53"/>
      <c r="W107" s="52">
        <f t="shared" si="37"/>
        <v>3840</v>
      </c>
      <c r="X107" s="5"/>
      <c r="Y107" s="5"/>
      <c r="Z107" s="5"/>
      <c r="AA107" s="5"/>
    </row>
    <row r="108" spans="1:27" s="26" customFormat="1" outlineLevel="2">
      <c r="A108" s="55" t="s">
        <v>124</v>
      </c>
      <c r="B108" s="56" t="s">
        <v>28</v>
      </c>
      <c r="C108" s="57" t="s">
        <v>129</v>
      </c>
      <c r="D108" s="58" t="s">
        <v>113</v>
      </c>
      <c r="E108" s="60"/>
      <c r="F108" s="55"/>
      <c r="G108" s="55">
        <v>612</v>
      </c>
      <c r="H108" s="55"/>
      <c r="I108" s="59"/>
      <c r="J108" s="59"/>
      <c r="K108" s="59"/>
      <c r="L108" s="59"/>
      <c r="M108" s="60">
        <f>COUNT(E108:L108)</f>
        <v>1</v>
      </c>
      <c r="N108" s="55">
        <f>SUM(M108:M108)</f>
        <v>1</v>
      </c>
      <c r="O108" s="61">
        <f>N108*320</f>
        <v>320</v>
      </c>
      <c r="P108" s="62"/>
      <c r="Q108" s="62"/>
      <c r="R108" s="62"/>
      <c r="S108" s="63">
        <f>O108-SUM(P108:R108)</f>
        <v>320</v>
      </c>
      <c r="T108" s="63"/>
      <c r="U108" s="64"/>
      <c r="V108" s="64"/>
      <c r="W108" s="63">
        <f>O108+SUM(T108:V108)</f>
        <v>320</v>
      </c>
      <c r="X108" s="5"/>
      <c r="Y108" s="5"/>
      <c r="Z108" s="5"/>
      <c r="AA108" s="5"/>
    </row>
    <row r="109" spans="1:27" s="26" customFormat="1" ht="16.8" outlineLevel="1" thickBot="1">
      <c r="A109" s="44" t="s">
        <v>186</v>
      </c>
      <c r="B109" s="44"/>
      <c r="C109" s="45"/>
      <c r="D109" s="46"/>
      <c r="E109" s="47"/>
      <c r="F109" s="48"/>
      <c r="G109" s="48"/>
      <c r="H109" s="48"/>
      <c r="I109" s="49"/>
      <c r="J109" s="49"/>
      <c r="K109" s="49"/>
      <c r="L109" s="49"/>
      <c r="M109" s="47">
        <f t="shared" ref="M109:W109" si="38">SUBTOTAL(9,M108:M108)</f>
        <v>1</v>
      </c>
      <c r="N109" s="48">
        <f t="shared" si="38"/>
        <v>1</v>
      </c>
      <c r="O109" s="50">
        <f t="shared" si="38"/>
        <v>320</v>
      </c>
      <c r="P109" s="51"/>
      <c r="Q109" s="51"/>
      <c r="R109" s="51"/>
      <c r="S109" s="52">
        <f t="shared" si="38"/>
        <v>320</v>
      </c>
      <c r="T109" s="52"/>
      <c r="U109" s="53"/>
      <c r="V109" s="53"/>
      <c r="W109" s="52">
        <f t="shared" si="38"/>
        <v>320</v>
      </c>
      <c r="X109" s="5"/>
      <c r="Y109" s="5"/>
      <c r="Z109" s="5"/>
      <c r="AA109" s="5"/>
    </row>
    <row r="110" spans="1:27" s="26" customFormat="1" outlineLevel="2">
      <c r="A110" s="55" t="s">
        <v>87</v>
      </c>
      <c r="B110" s="56" t="s">
        <v>28</v>
      </c>
      <c r="C110" s="57" t="s">
        <v>88</v>
      </c>
      <c r="D110" s="58" t="s">
        <v>67</v>
      </c>
      <c r="E110" s="60"/>
      <c r="F110" s="55"/>
      <c r="G110" s="55"/>
      <c r="H110" s="55"/>
      <c r="I110" s="59"/>
      <c r="J110" s="59"/>
      <c r="K110" s="59">
        <v>612</v>
      </c>
      <c r="L110" s="59"/>
      <c r="M110" s="60">
        <f>COUNT(E110:L110)</f>
        <v>1</v>
      </c>
      <c r="N110" s="55">
        <f>SUM(M110:M110)</f>
        <v>1</v>
      </c>
      <c r="O110" s="61">
        <f>N110*320</f>
        <v>320</v>
      </c>
      <c r="P110" s="62"/>
      <c r="Q110" s="62"/>
      <c r="R110" s="62"/>
      <c r="S110" s="63">
        <f>O110-SUM(P110:R110)</f>
        <v>320</v>
      </c>
      <c r="T110" s="63"/>
      <c r="U110" s="64"/>
      <c r="V110" s="64"/>
      <c r="W110" s="63">
        <f>O110+SUM(T110:V110)</f>
        <v>320</v>
      </c>
      <c r="X110" s="5"/>
      <c r="Y110" s="5"/>
      <c r="Z110" s="5"/>
      <c r="AA110" s="5"/>
    </row>
    <row r="111" spans="1:27" s="26" customFormat="1" outlineLevel="2">
      <c r="A111" s="39" t="s">
        <v>87</v>
      </c>
      <c r="B111" s="34" t="s">
        <v>28</v>
      </c>
      <c r="C111" s="7" t="s">
        <v>129</v>
      </c>
      <c r="D111" s="30" t="s">
        <v>81</v>
      </c>
      <c r="E111" s="17"/>
      <c r="F111" s="39"/>
      <c r="G111" s="39">
        <v>612</v>
      </c>
      <c r="H111" s="39"/>
      <c r="I111" s="28"/>
      <c r="J111" s="28"/>
      <c r="K111" s="28"/>
      <c r="L111" s="28"/>
      <c r="M111" s="17">
        <f>COUNT(E111:L111)</f>
        <v>1</v>
      </c>
      <c r="N111" s="39">
        <f>SUM(M111:M111)</f>
        <v>1</v>
      </c>
      <c r="O111" s="21">
        <f>N111*320</f>
        <v>320</v>
      </c>
      <c r="P111" s="1"/>
      <c r="Q111" s="1"/>
      <c r="R111" s="1"/>
      <c r="S111" s="32">
        <f>O111-SUM(P111:R111)</f>
        <v>320</v>
      </c>
      <c r="T111" s="32"/>
      <c r="U111" s="31"/>
      <c r="V111" s="31"/>
      <c r="W111" s="32">
        <f>O111+SUM(T111:V111)</f>
        <v>320</v>
      </c>
      <c r="X111" s="5"/>
      <c r="Y111" s="5"/>
      <c r="Z111" s="5"/>
      <c r="AA111" s="5"/>
    </row>
    <row r="112" spans="1:27" s="26" customFormat="1" outlineLevel="2">
      <c r="A112" s="39" t="s">
        <v>87</v>
      </c>
      <c r="B112" s="34" t="s">
        <v>28</v>
      </c>
      <c r="C112" s="7" t="s">
        <v>129</v>
      </c>
      <c r="D112" s="30" t="s">
        <v>105</v>
      </c>
      <c r="E112" s="17"/>
      <c r="F112" s="39"/>
      <c r="G112" s="39"/>
      <c r="H112" s="39"/>
      <c r="I112" s="28"/>
      <c r="J112" s="28">
        <v>612</v>
      </c>
      <c r="K112" s="28"/>
      <c r="L112" s="28"/>
      <c r="M112" s="17">
        <f>COUNT(E112:L112)</f>
        <v>1</v>
      </c>
      <c r="N112" s="39">
        <f>SUM(M112:M112)</f>
        <v>1</v>
      </c>
      <c r="O112" s="21">
        <f>N112*320</f>
        <v>320</v>
      </c>
      <c r="P112" s="1"/>
      <c r="Q112" s="1"/>
      <c r="R112" s="1"/>
      <c r="S112" s="32">
        <f>O112-SUM(P112:R112)</f>
        <v>320</v>
      </c>
      <c r="T112" s="32"/>
      <c r="U112" s="31"/>
      <c r="V112" s="31"/>
      <c r="W112" s="32">
        <f>O112+SUM(T112:V112)</f>
        <v>320</v>
      </c>
      <c r="X112" s="5"/>
      <c r="Y112" s="5"/>
      <c r="Z112" s="5"/>
      <c r="AA112" s="5"/>
    </row>
    <row r="113" spans="1:27" s="26" customFormat="1" ht="16.8" outlineLevel="1" thickBot="1">
      <c r="A113" s="44" t="s">
        <v>187</v>
      </c>
      <c r="B113" s="44"/>
      <c r="C113" s="45"/>
      <c r="D113" s="46"/>
      <c r="E113" s="47"/>
      <c r="F113" s="48"/>
      <c r="G113" s="48"/>
      <c r="H113" s="48"/>
      <c r="I113" s="49"/>
      <c r="J113" s="49"/>
      <c r="K113" s="49"/>
      <c r="L113" s="49"/>
      <c r="M113" s="47">
        <f t="shared" ref="M113:W113" si="39">SUBTOTAL(9,M110:M112)</f>
        <v>3</v>
      </c>
      <c r="N113" s="48">
        <f t="shared" si="39"/>
        <v>3</v>
      </c>
      <c r="O113" s="50">
        <f t="shared" si="39"/>
        <v>960</v>
      </c>
      <c r="P113" s="51"/>
      <c r="Q113" s="51"/>
      <c r="R113" s="51"/>
      <c r="S113" s="52">
        <f t="shared" si="39"/>
        <v>960</v>
      </c>
      <c r="T113" s="52"/>
      <c r="U113" s="53"/>
      <c r="V113" s="53"/>
      <c r="W113" s="52">
        <f t="shared" si="39"/>
        <v>960</v>
      </c>
      <c r="X113" s="5"/>
      <c r="Y113" s="5"/>
      <c r="Z113" s="5"/>
      <c r="AA113" s="5"/>
    </row>
    <row r="114" spans="1:27" s="26" customFormat="1" outlineLevel="2">
      <c r="A114" s="55" t="s">
        <v>144</v>
      </c>
      <c r="B114" s="56" t="s">
        <v>28</v>
      </c>
      <c r="C114" s="57" t="s">
        <v>109</v>
      </c>
      <c r="D114" s="58" t="s">
        <v>113</v>
      </c>
      <c r="E114" s="60"/>
      <c r="F114" s="55">
        <v>407</v>
      </c>
      <c r="G114" s="55"/>
      <c r="H114" s="55"/>
      <c r="I114" s="59"/>
      <c r="J114" s="59"/>
      <c r="K114" s="59"/>
      <c r="L114" s="59"/>
      <c r="M114" s="60">
        <f>COUNT(E114:L114)</f>
        <v>1</v>
      </c>
      <c r="N114" s="55">
        <f>SUM(M114:M114)</f>
        <v>1</v>
      </c>
      <c r="O114" s="61">
        <f>N114*320</f>
        <v>320</v>
      </c>
      <c r="P114" s="62"/>
      <c r="Q114" s="62"/>
      <c r="R114" s="62"/>
      <c r="S114" s="63">
        <f>O114-SUM(P114:R114)</f>
        <v>320</v>
      </c>
      <c r="T114" s="63"/>
      <c r="U114" s="64"/>
      <c r="V114" s="64"/>
      <c r="W114" s="63">
        <f>O114+SUM(T114:V114)</f>
        <v>320</v>
      </c>
      <c r="X114" s="5"/>
      <c r="Y114" s="5"/>
      <c r="Z114" s="5"/>
      <c r="AA114" s="5"/>
    </row>
    <row r="115" spans="1:27" s="26" customFormat="1" ht="16.8" outlineLevel="1" thickBot="1">
      <c r="A115" s="44" t="s">
        <v>215</v>
      </c>
      <c r="B115" s="44"/>
      <c r="C115" s="45"/>
      <c r="D115" s="46"/>
      <c r="E115" s="47"/>
      <c r="F115" s="48"/>
      <c r="G115" s="48"/>
      <c r="H115" s="48"/>
      <c r="I115" s="49"/>
      <c r="J115" s="49"/>
      <c r="K115" s="49"/>
      <c r="L115" s="49"/>
      <c r="M115" s="47">
        <f t="shared" ref="M115:W115" si="40">SUBTOTAL(9,M114:M114)</f>
        <v>1</v>
      </c>
      <c r="N115" s="48">
        <f t="shared" si="40"/>
        <v>1</v>
      </c>
      <c r="O115" s="50">
        <f t="shared" si="40"/>
        <v>320</v>
      </c>
      <c r="P115" s="51"/>
      <c r="Q115" s="51"/>
      <c r="R115" s="51"/>
      <c r="S115" s="52">
        <f t="shared" si="40"/>
        <v>320</v>
      </c>
      <c r="T115" s="52"/>
      <c r="U115" s="53"/>
      <c r="V115" s="53"/>
      <c r="W115" s="52">
        <f t="shared" si="40"/>
        <v>320</v>
      </c>
      <c r="X115" s="5"/>
      <c r="Y115" s="5"/>
      <c r="Z115" s="5"/>
      <c r="AA115" s="5"/>
    </row>
    <row r="116" spans="1:27" s="26" customFormat="1" outlineLevel="2">
      <c r="A116" s="55" t="s">
        <v>133</v>
      </c>
      <c r="B116" s="56" t="s">
        <v>28</v>
      </c>
      <c r="C116" s="57" t="s">
        <v>135</v>
      </c>
      <c r="D116" s="58" t="s">
        <v>105</v>
      </c>
      <c r="E116" s="60"/>
      <c r="F116" s="55">
        <v>514</v>
      </c>
      <c r="G116" s="55"/>
      <c r="H116" s="55"/>
      <c r="I116" s="59"/>
      <c r="J116" s="59"/>
      <c r="K116" s="59"/>
      <c r="L116" s="59"/>
      <c r="M116" s="60">
        <f>COUNT(E116:L116)</f>
        <v>1</v>
      </c>
      <c r="N116" s="55">
        <f>SUM(M116:M116)</f>
        <v>1</v>
      </c>
      <c r="O116" s="61">
        <f>N116*320</f>
        <v>320</v>
      </c>
      <c r="P116" s="62"/>
      <c r="Q116" s="62"/>
      <c r="R116" s="62"/>
      <c r="S116" s="63">
        <f>O116-SUM(P116:R116)</f>
        <v>320</v>
      </c>
      <c r="T116" s="63"/>
      <c r="U116" s="64"/>
      <c r="V116" s="64"/>
      <c r="W116" s="63">
        <f>O116+SUM(T116:V116)</f>
        <v>320</v>
      </c>
      <c r="X116" s="5"/>
      <c r="Y116" s="5"/>
      <c r="Z116" s="5"/>
      <c r="AA116" s="5"/>
    </row>
    <row r="117" spans="1:27" s="26" customFormat="1" outlineLevel="2">
      <c r="A117" s="39" t="s">
        <v>133</v>
      </c>
      <c r="B117" s="34" t="s">
        <v>28</v>
      </c>
      <c r="C117" s="7" t="s">
        <v>135</v>
      </c>
      <c r="D117" s="30" t="s">
        <v>130</v>
      </c>
      <c r="E117" s="17">
        <v>514</v>
      </c>
      <c r="F117" s="39"/>
      <c r="G117" s="39"/>
      <c r="H117" s="39"/>
      <c r="I117" s="28"/>
      <c r="J117" s="28"/>
      <c r="K117" s="28"/>
      <c r="L117" s="28"/>
      <c r="M117" s="17">
        <f>COUNT(E117:L117)</f>
        <v>1</v>
      </c>
      <c r="N117" s="39">
        <f>SUM(M117:M117)</f>
        <v>1</v>
      </c>
      <c r="O117" s="21">
        <f>N117*320</f>
        <v>320</v>
      </c>
      <c r="P117" s="1"/>
      <c r="Q117" s="1"/>
      <c r="R117" s="1"/>
      <c r="S117" s="32">
        <f>O117-SUM(P117:R117)</f>
        <v>320</v>
      </c>
      <c r="T117" s="32"/>
      <c r="U117" s="31"/>
      <c r="V117" s="31"/>
      <c r="W117" s="32">
        <f>O117+SUM(T117:V117)</f>
        <v>320</v>
      </c>
      <c r="X117" s="5"/>
      <c r="Y117" s="5"/>
      <c r="Z117" s="5"/>
      <c r="AA117" s="5"/>
    </row>
    <row r="118" spans="1:27" s="26" customFormat="1" ht="16.8" outlineLevel="1" thickBot="1">
      <c r="A118" s="44" t="s">
        <v>188</v>
      </c>
      <c r="B118" s="44"/>
      <c r="C118" s="45"/>
      <c r="D118" s="46"/>
      <c r="E118" s="47"/>
      <c r="F118" s="48"/>
      <c r="G118" s="48"/>
      <c r="H118" s="48"/>
      <c r="I118" s="49"/>
      <c r="J118" s="49"/>
      <c r="K118" s="49"/>
      <c r="L118" s="49"/>
      <c r="M118" s="47">
        <f t="shared" ref="M118:W118" si="41">SUBTOTAL(9,M116:M117)</f>
        <v>2</v>
      </c>
      <c r="N118" s="48">
        <f t="shared" si="41"/>
        <v>2</v>
      </c>
      <c r="O118" s="50">
        <f t="shared" si="41"/>
        <v>640</v>
      </c>
      <c r="P118" s="51"/>
      <c r="Q118" s="51"/>
      <c r="R118" s="51"/>
      <c r="S118" s="52">
        <f t="shared" si="41"/>
        <v>640</v>
      </c>
      <c r="T118" s="52"/>
      <c r="U118" s="53"/>
      <c r="V118" s="53"/>
      <c r="W118" s="52">
        <f t="shared" si="41"/>
        <v>640</v>
      </c>
      <c r="X118" s="5"/>
      <c r="Y118" s="5"/>
      <c r="Z118" s="5"/>
      <c r="AA118" s="5"/>
    </row>
    <row r="119" spans="1:27" s="26" customFormat="1" outlineLevel="2">
      <c r="A119" s="55" t="s">
        <v>44</v>
      </c>
      <c r="B119" s="56" t="s">
        <v>41</v>
      </c>
      <c r="C119" s="57" t="s">
        <v>45</v>
      </c>
      <c r="D119" s="58" t="s">
        <v>46</v>
      </c>
      <c r="E119" s="55"/>
      <c r="F119" s="59"/>
      <c r="G119" s="59"/>
      <c r="H119" s="59"/>
      <c r="I119" s="59"/>
      <c r="J119" s="59">
        <v>504</v>
      </c>
      <c r="K119" s="59">
        <v>506</v>
      </c>
      <c r="L119" s="59"/>
      <c r="M119" s="60">
        <f>COUNT(E119:L119)</f>
        <v>2</v>
      </c>
      <c r="N119" s="55">
        <f>SUM(M119:M119)</f>
        <v>2</v>
      </c>
      <c r="O119" s="61">
        <f>N119*320</f>
        <v>640</v>
      </c>
      <c r="P119" s="62"/>
      <c r="Q119" s="62"/>
      <c r="R119" s="62"/>
      <c r="S119" s="63">
        <f>O119-SUM(P119:R119)</f>
        <v>640</v>
      </c>
      <c r="T119" s="63"/>
      <c r="U119" s="64"/>
      <c r="V119" s="64"/>
      <c r="W119" s="63">
        <f>O119+SUM(T119:V119)</f>
        <v>640</v>
      </c>
      <c r="X119" s="5"/>
      <c r="Y119" s="5"/>
      <c r="Z119" s="5"/>
      <c r="AA119" s="5"/>
    </row>
    <row r="120" spans="1:27" s="26" customFormat="1" outlineLevel="2">
      <c r="A120" s="39" t="s">
        <v>44</v>
      </c>
      <c r="B120" s="34" t="s">
        <v>41</v>
      </c>
      <c r="C120" s="7" t="s">
        <v>109</v>
      </c>
      <c r="D120" s="30" t="s">
        <v>81</v>
      </c>
      <c r="E120" s="17"/>
      <c r="F120" s="39"/>
      <c r="G120" s="39"/>
      <c r="H120" s="39"/>
      <c r="I120" s="28"/>
      <c r="J120" s="28"/>
      <c r="K120" s="28">
        <v>406</v>
      </c>
      <c r="L120" s="28"/>
      <c r="M120" s="17">
        <f>COUNT(E120:L120)</f>
        <v>1</v>
      </c>
      <c r="N120" s="39">
        <f>SUM(M120:M120)</f>
        <v>1</v>
      </c>
      <c r="O120" s="21">
        <f>N120*320</f>
        <v>320</v>
      </c>
      <c r="P120" s="1"/>
      <c r="Q120" s="1"/>
      <c r="R120" s="1"/>
      <c r="S120" s="32">
        <f>O120-SUM(P120:R120)</f>
        <v>320</v>
      </c>
      <c r="T120" s="32"/>
      <c r="U120" s="31"/>
      <c r="V120" s="31"/>
      <c r="W120" s="32">
        <f>O120+SUM(T120:V120)</f>
        <v>320</v>
      </c>
      <c r="X120" s="5"/>
      <c r="Y120" s="5"/>
      <c r="Z120" s="5"/>
      <c r="AA120" s="5"/>
    </row>
    <row r="121" spans="1:27" s="26" customFormat="1" ht="16.8" outlineLevel="1" thickBot="1">
      <c r="A121" s="44" t="s">
        <v>189</v>
      </c>
      <c r="B121" s="44"/>
      <c r="C121" s="45"/>
      <c r="D121" s="46"/>
      <c r="E121" s="47"/>
      <c r="F121" s="48"/>
      <c r="G121" s="48"/>
      <c r="H121" s="48"/>
      <c r="I121" s="49"/>
      <c r="J121" s="49"/>
      <c r="K121" s="49"/>
      <c r="L121" s="49"/>
      <c r="M121" s="47">
        <f t="shared" ref="M121:W121" si="42">SUBTOTAL(9,M119:M120)</f>
        <v>3</v>
      </c>
      <c r="N121" s="48">
        <f t="shared" si="42"/>
        <v>3</v>
      </c>
      <c r="O121" s="50">
        <f t="shared" si="42"/>
        <v>960</v>
      </c>
      <c r="P121" s="51"/>
      <c r="Q121" s="51"/>
      <c r="R121" s="51"/>
      <c r="S121" s="52">
        <f t="shared" si="42"/>
        <v>960</v>
      </c>
      <c r="T121" s="52"/>
      <c r="U121" s="53"/>
      <c r="V121" s="53"/>
      <c r="W121" s="52">
        <f t="shared" si="42"/>
        <v>960</v>
      </c>
      <c r="X121" s="5"/>
      <c r="Y121" s="5"/>
      <c r="Z121" s="5"/>
      <c r="AA121" s="5"/>
    </row>
    <row r="122" spans="1:27" s="26" customFormat="1" outlineLevel="2">
      <c r="A122" s="55" t="s">
        <v>138</v>
      </c>
      <c r="B122" s="56" t="s">
        <v>28</v>
      </c>
      <c r="C122" s="57" t="s">
        <v>18</v>
      </c>
      <c r="D122" s="58" t="s">
        <v>101</v>
      </c>
      <c r="E122" s="60"/>
      <c r="F122" s="55"/>
      <c r="G122" s="55"/>
      <c r="H122" s="55"/>
      <c r="I122" s="59"/>
      <c r="J122" s="59">
        <v>609</v>
      </c>
      <c r="K122" s="59"/>
      <c r="L122" s="59"/>
      <c r="M122" s="60">
        <f>COUNT(E122:L122)</f>
        <v>1</v>
      </c>
      <c r="N122" s="55">
        <f>SUM(M122:M122)</f>
        <v>1</v>
      </c>
      <c r="O122" s="61">
        <f>N122*320</f>
        <v>320</v>
      </c>
      <c r="P122" s="62"/>
      <c r="Q122" s="62"/>
      <c r="R122" s="62"/>
      <c r="S122" s="63">
        <f>O122-SUM(P122:R122)</f>
        <v>320</v>
      </c>
      <c r="T122" s="63"/>
      <c r="U122" s="64"/>
      <c r="V122" s="64"/>
      <c r="W122" s="63">
        <f>O122+SUM(T122:V122)</f>
        <v>320</v>
      </c>
      <c r="X122" s="5"/>
      <c r="Y122" s="5"/>
      <c r="Z122" s="5"/>
      <c r="AA122" s="5"/>
    </row>
    <row r="123" spans="1:27" s="26" customFormat="1" ht="16.8" outlineLevel="1" thickBot="1">
      <c r="A123" s="44" t="s">
        <v>190</v>
      </c>
      <c r="B123" s="44"/>
      <c r="C123" s="45"/>
      <c r="D123" s="46"/>
      <c r="E123" s="47"/>
      <c r="F123" s="48"/>
      <c r="G123" s="48"/>
      <c r="H123" s="48"/>
      <c r="I123" s="49"/>
      <c r="J123" s="49"/>
      <c r="K123" s="49"/>
      <c r="L123" s="49"/>
      <c r="M123" s="47">
        <f t="shared" ref="M123:W123" si="43">SUBTOTAL(9,M122:M122)</f>
        <v>1</v>
      </c>
      <c r="N123" s="48">
        <f t="shared" si="43"/>
        <v>1</v>
      </c>
      <c r="O123" s="50">
        <f t="shared" si="43"/>
        <v>320</v>
      </c>
      <c r="P123" s="51"/>
      <c r="Q123" s="51"/>
      <c r="R123" s="51"/>
      <c r="S123" s="52">
        <f t="shared" si="43"/>
        <v>320</v>
      </c>
      <c r="T123" s="52"/>
      <c r="U123" s="53"/>
      <c r="V123" s="53"/>
      <c r="W123" s="52">
        <f t="shared" si="43"/>
        <v>320</v>
      </c>
      <c r="X123" s="5"/>
      <c r="Y123" s="5"/>
      <c r="Z123" s="5"/>
      <c r="AA123" s="5"/>
    </row>
    <row r="124" spans="1:27" s="26" customFormat="1" outlineLevel="2">
      <c r="A124" s="55" t="s">
        <v>110</v>
      </c>
      <c r="B124" s="56" t="s">
        <v>28</v>
      </c>
      <c r="C124" s="57" t="s">
        <v>109</v>
      </c>
      <c r="D124" s="58" t="s">
        <v>101</v>
      </c>
      <c r="E124" s="60"/>
      <c r="F124" s="55"/>
      <c r="G124" s="55">
        <v>410</v>
      </c>
      <c r="H124" s="55"/>
      <c r="I124" s="59"/>
      <c r="J124" s="59"/>
      <c r="K124" s="59"/>
      <c r="L124" s="59"/>
      <c r="M124" s="60">
        <f>COUNT(E124:L124)</f>
        <v>1</v>
      </c>
      <c r="N124" s="55">
        <f>SUM(M124:M124)</f>
        <v>1</v>
      </c>
      <c r="O124" s="61">
        <f>N124*320</f>
        <v>320</v>
      </c>
      <c r="P124" s="62"/>
      <c r="Q124" s="62"/>
      <c r="R124" s="62"/>
      <c r="S124" s="63">
        <f>O124-SUM(P124:R124)</f>
        <v>320</v>
      </c>
      <c r="T124" s="63"/>
      <c r="U124" s="64"/>
      <c r="V124" s="64"/>
      <c r="W124" s="63">
        <f>O124+SUM(T124:V124)</f>
        <v>320</v>
      </c>
      <c r="X124" s="5"/>
      <c r="Y124" s="5"/>
      <c r="Z124" s="5"/>
      <c r="AA124" s="5"/>
    </row>
    <row r="125" spans="1:27" s="26" customFormat="1" outlineLevel="2">
      <c r="A125" s="39" t="s">
        <v>110</v>
      </c>
      <c r="B125" s="34" t="s">
        <v>28</v>
      </c>
      <c r="C125" s="7" t="s">
        <v>111</v>
      </c>
      <c r="D125" s="30" t="s">
        <v>81</v>
      </c>
      <c r="E125" s="17">
        <v>410</v>
      </c>
      <c r="F125" s="39"/>
      <c r="G125" s="39"/>
      <c r="H125" s="39"/>
      <c r="I125" s="28"/>
      <c r="J125" s="28"/>
      <c r="K125" s="28"/>
      <c r="L125" s="28"/>
      <c r="M125" s="17">
        <f>COUNT(E125:L125)</f>
        <v>1</v>
      </c>
      <c r="N125" s="39">
        <f>SUM(M125:M125)</f>
        <v>1</v>
      </c>
      <c r="O125" s="21">
        <f>N125*320</f>
        <v>320</v>
      </c>
      <c r="P125" s="1"/>
      <c r="Q125" s="1"/>
      <c r="R125" s="1"/>
      <c r="S125" s="32">
        <f>O125-SUM(P125:R125)</f>
        <v>320</v>
      </c>
      <c r="T125" s="32"/>
      <c r="U125" s="31"/>
      <c r="V125" s="31"/>
      <c r="W125" s="32">
        <f>O125+SUM(T125:V125)</f>
        <v>320</v>
      </c>
      <c r="X125" s="5"/>
      <c r="Y125" s="5"/>
      <c r="Z125" s="5"/>
      <c r="AA125" s="5"/>
    </row>
    <row r="126" spans="1:27" s="26" customFormat="1" outlineLevel="2">
      <c r="A126" s="39" t="s">
        <v>110</v>
      </c>
      <c r="B126" s="34" t="s">
        <v>28</v>
      </c>
      <c r="C126" s="7" t="s">
        <v>111</v>
      </c>
      <c r="D126" s="30" t="s">
        <v>113</v>
      </c>
      <c r="E126" s="17">
        <v>410</v>
      </c>
      <c r="F126" s="39"/>
      <c r="G126" s="39"/>
      <c r="H126" s="39"/>
      <c r="I126" s="28"/>
      <c r="J126" s="28"/>
      <c r="K126" s="28"/>
      <c r="L126" s="28"/>
      <c r="M126" s="17">
        <f>COUNT(E126:L126)</f>
        <v>1</v>
      </c>
      <c r="N126" s="39">
        <f>SUM(M126:M126)</f>
        <v>1</v>
      </c>
      <c r="O126" s="21">
        <f>N126*320</f>
        <v>320</v>
      </c>
      <c r="P126" s="1"/>
      <c r="Q126" s="1"/>
      <c r="R126" s="1"/>
      <c r="S126" s="32">
        <f>O126-SUM(P126:R126)</f>
        <v>320</v>
      </c>
      <c r="T126" s="32"/>
      <c r="U126" s="31"/>
      <c r="V126" s="31"/>
      <c r="W126" s="32">
        <f>O126+SUM(T126:V126)</f>
        <v>320</v>
      </c>
      <c r="X126" s="5"/>
      <c r="Y126" s="5"/>
      <c r="Z126" s="5"/>
      <c r="AA126" s="5"/>
    </row>
    <row r="127" spans="1:27" s="26" customFormat="1" outlineLevel="2">
      <c r="A127" s="39" t="s">
        <v>110</v>
      </c>
      <c r="B127" s="34" t="s">
        <v>28</v>
      </c>
      <c r="C127" s="7" t="s">
        <v>111</v>
      </c>
      <c r="D127" s="30" t="s">
        <v>101</v>
      </c>
      <c r="E127" s="17"/>
      <c r="F127" s="39"/>
      <c r="G127" s="39"/>
      <c r="H127" s="39"/>
      <c r="I127" s="28"/>
      <c r="J127" s="28"/>
      <c r="K127" s="28">
        <v>410</v>
      </c>
      <c r="L127" s="28"/>
      <c r="M127" s="17">
        <f>COUNT(E127:L127)</f>
        <v>1</v>
      </c>
      <c r="N127" s="39">
        <f>SUM(M127:M127)</f>
        <v>1</v>
      </c>
      <c r="O127" s="21">
        <f>N127*320</f>
        <v>320</v>
      </c>
      <c r="P127" s="1"/>
      <c r="Q127" s="1"/>
      <c r="R127" s="1"/>
      <c r="S127" s="32">
        <f>O127-SUM(P127:R127)</f>
        <v>320</v>
      </c>
      <c r="T127" s="32"/>
      <c r="U127" s="31"/>
      <c r="V127" s="31"/>
      <c r="W127" s="32">
        <f>O127+SUM(T127:V127)</f>
        <v>320</v>
      </c>
      <c r="X127" s="5"/>
      <c r="Y127" s="5"/>
      <c r="Z127" s="5"/>
      <c r="AA127" s="5"/>
    </row>
    <row r="128" spans="1:27" s="26" customFormat="1" ht="16.8" outlineLevel="1" thickBot="1">
      <c r="A128" s="44" t="s">
        <v>191</v>
      </c>
      <c r="B128" s="44"/>
      <c r="C128" s="45"/>
      <c r="D128" s="46"/>
      <c r="E128" s="47"/>
      <c r="F128" s="48"/>
      <c r="G128" s="48"/>
      <c r="H128" s="48"/>
      <c r="I128" s="49"/>
      <c r="J128" s="49"/>
      <c r="K128" s="49"/>
      <c r="L128" s="49"/>
      <c r="M128" s="47">
        <f t="shared" ref="M128:W128" si="44">SUBTOTAL(9,M124:M127)</f>
        <v>4</v>
      </c>
      <c r="N128" s="48">
        <f t="shared" si="44"/>
        <v>4</v>
      </c>
      <c r="O128" s="50">
        <f t="shared" si="44"/>
        <v>1280</v>
      </c>
      <c r="P128" s="51"/>
      <c r="Q128" s="51"/>
      <c r="R128" s="51"/>
      <c r="S128" s="52">
        <f t="shared" si="44"/>
        <v>1280</v>
      </c>
      <c r="T128" s="52"/>
      <c r="U128" s="53"/>
      <c r="V128" s="53"/>
      <c r="W128" s="52">
        <f t="shared" si="44"/>
        <v>1280</v>
      </c>
      <c r="X128" s="5"/>
      <c r="Y128" s="5"/>
      <c r="Z128" s="5"/>
      <c r="AA128" s="5"/>
    </row>
    <row r="129" spans="1:27" s="26" customFormat="1" outlineLevel="2">
      <c r="A129" s="55" t="s">
        <v>131</v>
      </c>
      <c r="B129" s="56" t="s">
        <v>28</v>
      </c>
      <c r="C129" s="57" t="s">
        <v>135</v>
      </c>
      <c r="D129" s="58" t="s">
        <v>81</v>
      </c>
      <c r="E129" s="60"/>
      <c r="F129" s="55">
        <v>511</v>
      </c>
      <c r="G129" s="55">
        <v>511</v>
      </c>
      <c r="H129" s="55"/>
      <c r="I129" s="59"/>
      <c r="J129" s="59"/>
      <c r="K129" s="59"/>
      <c r="L129" s="59"/>
      <c r="M129" s="60">
        <f>COUNT(E129:L129)</f>
        <v>2</v>
      </c>
      <c r="N129" s="55">
        <f>SUM(M129:M129)</f>
        <v>2</v>
      </c>
      <c r="O129" s="61">
        <f>N129*320</f>
        <v>640</v>
      </c>
      <c r="P129" s="62"/>
      <c r="Q129" s="62"/>
      <c r="R129" s="62"/>
      <c r="S129" s="63">
        <f>O129-SUM(P129:R129)</f>
        <v>640</v>
      </c>
      <c r="T129" s="63"/>
      <c r="U129" s="64"/>
      <c r="V129" s="64"/>
      <c r="W129" s="63">
        <f>O129+SUM(T129:V129)</f>
        <v>640</v>
      </c>
      <c r="X129" s="5"/>
      <c r="Y129" s="5"/>
      <c r="Z129" s="5"/>
      <c r="AA129" s="5"/>
    </row>
    <row r="130" spans="1:27" s="26" customFormat="1" outlineLevel="2">
      <c r="A130" s="39" t="s">
        <v>131</v>
      </c>
      <c r="B130" s="34" t="s">
        <v>28</v>
      </c>
      <c r="C130" s="7" t="s">
        <v>135</v>
      </c>
      <c r="D130" s="30" t="s">
        <v>113</v>
      </c>
      <c r="E130" s="17"/>
      <c r="F130" s="39">
        <v>511</v>
      </c>
      <c r="G130" s="39">
        <v>511</v>
      </c>
      <c r="H130" s="39"/>
      <c r="I130" s="28"/>
      <c r="J130" s="28"/>
      <c r="K130" s="28"/>
      <c r="L130" s="28"/>
      <c r="M130" s="17">
        <f>COUNT(E130:L130)</f>
        <v>2</v>
      </c>
      <c r="N130" s="39">
        <f>SUM(M130:M130)</f>
        <v>2</v>
      </c>
      <c r="O130" s="21">
        <f>N130*320</f>
        <v>640</v>
      </c>
      <c r="P130" s="1"/>
      <c r="Q130" s="1"/>
      <c r="R130" s="1"/>
      <c r="S130" s="32">
        <f>O130-SUM(P130:R130)</f>
        <v>640</v>
      </c>
      <c r="T130" s="32"/>
      <c r="U130" s="31"/>
      <c r="V130" s="31"/>
      <c r="W130" s="32">
        <f>O130+SUM(T130:V130)</f>
        <v>640</v>
      </c>
      <c r="X130" s="5"/>
      <c r="Y130" s="5"/>
      <c r="Z130" s="5"/>
      <c r="AA130" s="5"/>
    </row>
    <row r="131" spans="1:27" s="26" customFormat="1" ht="16.8" outlineLevel="1" thickBot="1">
      <c r="A131" s="44" t="s">
        <v>192</v>
      </c>
      <c r="B131" s="44"/>
      <c r="C131" s="45"/>
      <c r="D131" s="46"/>
      <c r="E131" s="47"/>
      <c r="F131" s="48"/>
      <c r="G131" s="48"/>
      <c r="H131" s="48"/>
      <c r="I131" s="49"/>
      <c r="J131" s="49"/>
      <c r="K131" s="49"/>
      <c r="L131" s="49"/>
      <c r="M131" s="47">
        <f t="shared" ref="M131:W131" si="45">SUBTOTAL(9,M129:M130)</f>
        <v>4</v>
      </c>
      <c r="N131" s="48">
        <f t="shared" si="45"/>
        <v>4</v>
      </c>
      <c r="O131" s="50">
        <f t="shared" si="45"/>
        <v>1280</v>
      </c>
      <c r="P131" s="51"/>
      <c r="Q131" s="51"/>
      <c r="R131" s="51"/>
      <c r="S131" s="52">
        <f t="shared" si="45"/>
        <v>1280</v>
      </c>
      <c r="T131" s="52"/>
      <c r="U131" s="53"/>
      <c r="V131" s="53"/>
      <c r="W131" s="52">
        <f t="shared" si="45"/>
        <v>1280</v>
      </c>
      <c r="X131" s="5"/>
      <c r="Y131" s="5"/>
      <c r="Z131" s="5"/>
      <c r="AA131" s="5"/>
    </row>
    <row r="132" spans="1:27" s="26" customFormat="1" outlineLevel="2">
      <c r="A132" s="55" t="s">
        <v>107</v>
      </c>
      <c r="B132" s="56" t="s">
        <v>41</v>
      </c>
      <c r="C132" s="57" t="s">
        <v>108</v>
      </c>
      <c r="D132" s="58" t="s">
        <v>79</v>
      </c>
      <c r="E132" s="60"/>
      <c r="F132" s="55">
        <v>301</v>
      </c>
      <c r="G132" s="55">
        <v>301</v>
      </c>
      <c r="H132" s="55"/>
      <c r="I132" s="59"/>
      <c r="J132" s="59"/>
      <c r="K132" s="59"/>
      <c r="L132" s="59"/>
      <c r="M132" s="60">
        <f>COUNT(E132:L132)</f>
        <v>2</v>
      </c>
      <c r="N132" s="55">
        <f>SUM(M132:M132)</f>
        <v>2</v>
      </c>
      <c r="O132" s="61">
        <f>N132*320</f>
        <v>640</v>
      </c>
      <c r="P132" s="62">
        <v>175</v>
      </c>
      <c r="Q132" s="62"/>
      <c r="R132" s="62"/>
      <c r="S132" s="63">
        <f>O132-SUM(P132:R132)</f>
        <v>465</v>
      </c>
      <c r="T132" s="63">
        <v>622</v>
      </c>
      <c r="U132" s="64"/>
      <c r="V132" s="64">
        <v>475</v>
      </c>
      <c r="W132" s="63">
        <f>O132+SUM(T132:V132)</f>
        <v>1737</v>
      </c>
      <c r="X132" s="5"/>
      <c r="Y132" s="5"/>
      <c r="Z132" s="5"/>
      <c r="AA132" s="5"/>
    </row>
    <row r="133" spans="1:27" s="26" customFormat="1" outlineLevel="2">
      <c r="A133" s="39" t="s">
        <v>107</v>
      </c>
      <c r="B133" s="34" t="s">
        <v>28</v>
      </c>
      <c r="C133" s="7" t="s">
        <v>139</v>
      </c>
      <c r="D133" s="30" t="s">
        <v>121</v>
      </c>
      <c r="E133" s="17"/>
      <c r="F133" s="39">
        <v>501</v>
      </c>
      <c r="G133" s="39">
        <v>506</v>
      </c>
      <c r="H133" s="39">
        <v>503</v>
      </c>
      <c r="I133" s="28"/>
      <c r="J133" s="28"/>
      <c r="K133" s="28"/>
      <c r="L133" s="28"/>
      <c r="M133" s="17">
        <f>COUNT(E133:L133)</f>
        <v>3</v>
      </c>
      <c r="N133" s="39">
        <f>SUM(M133:M133)</f>
        <v>3</v>
      </c>
      <c r="O133" s="21">
        <f>N133*320</f>
        <v>960</v>
      </c>
      <c r="P133" s="1"/>
      <c r="Q133" s="1"/>
      <c r="R133" s="1"/>
      <c r="S133" s="32">
        <f>O133-SUM(P133:R133)</f>
        <v>960</v>
      </c>
      <c r="T133" s="32"/>
      <c r="U133" s="31"/>
      <c r="V133" s="31"/>
      <c r="W133" s="32">
        <f>O133+SUM(T133:V133)</f>
        <v>960</v>
      </c>
      <c r="X133" s="5"/>
      <c r="Y133" s="5"/>
      <c r="Z133" s="5"/>
      <c r="AA133" s="5"/>
    </row>
    <row r="134" spans="1:27" s="26" customFormat="1" outlineLevel="2">
      <c r="A134" s="39" t="s">
        <v>145</v>
      </c>
      <c r="B134" s="34" t="s">
        <v>146</v>
      </c>
      <c r="C134" s="7" t="s">
        <v>147</v>
      </c>
      <c r="D134" s="30" t="s">
        <v>148</v>
      </c>
      <c r="E134" s="17">
        <v>208</v>
      </c>
      <c r="F134" s="39">
        <v>210</v>
      </c>
      <c r="G134" s="39">
        <v>209</v>
      </c>
      <c r="H134" s="39">
        <v>211</v>
      </c>
      <c r="I134" s="28"/>
      <c r="J134" s="28"/>
      <c r="K134" s="28"/>
      <c r="L134" s="28"/>
      <c r="M134" s="17">
        <f>COUNT(E134:L134)</f>
        <v>4</v>
      </c>
      <c r="N134" s="39">
        <f>SUM(M134:M134)</f>
        <v>4</v>
      </c>
      <c r="O134" s="21">
        <f>N134*320</f>
        <v>1280</v>
      </c>
      <c r="P134" s="1"/>
      <c r="Q134" s="1"/>
      <c r="R134" s="1"/>
      <c r="S134" s="32">
        <f>O134-SUM(P134:R134)</f>
        <v>1280</v>
      </c>
      <c r="T134" s="32"/>
      <c r="U134" s="31"/>
      <c r="V134" s="31"/>
      <c r="W134" s="32">
        <f>O134+SUM(T134:V134)</f>
        <v>1280</v>
      </c>
      <c r="X134" s="5"/>
      <c r="Y134" s="5"/>
      <c r="Z134" s="5"/>
      <c r="AA134" s="5"/>
    </row>
    <row r="135" spans="1:27" s="26" customFormat="1" ht="16.8" outlineLevel="1" thickBot="1">
      <c r="A135" s="44" t="s">
        <v>193</v>
      </c>
      <c r="B135" s="44"/>
      <c r="C135" s="45"/>
      <c r="D135" s="46"/>
      <c r="E135" s="47"/>
      <c r="F135" s="48"/>
      <c r="G135" s="48"/>
      <c r="H135" s="48"/>
      <c r="I135" s="49"/>
      <c r="J135" s="49"/>
      <c r="K135" s="49"/>
      <c r="L135" s="49"/>
      <c r="M135" s="47">
        <f t="shared" ref="M135:W135" si="46">SUBTOTAL(9,M132:M134)</f>
        <v>9</v>
      </c>
      <c r="N135" s="48">
        <f t="shared" si="46"/>
        <v>9</v>
      </c>
      <c r="O135" s="50">
        <f t="shared" si="46"/>
        <v>2880</v>
      </c>
      <c r="P135" s="51">
        <f t="shared" si="46"/>
        <v>175</v>
      </c>
      <c r="Q135" s="51"/>
      <c r="R135" s="51"/>
      <c r="S135" s="52">
        <f t="shared" si="46"/>
        <v>2705</v>
      </c>
      <c r="T135" s="52">
        <f t="shared" si="46"/>
        <v>622</v>
      </c>
      <c r="U135" s="53"/>
      <c r="V135" s="53">
        <f t="shared" si="46"/>
        <v>475</v>
      </c>
      <c r="W135" s="52">
        <f t="shared" si="46"/>
        <v>3977</v>
      </c>
      <c r="X135" s="5"/>
      <c r="Y135" s="5"/>
      <c r="Z135" s="5"/>
      <c r="AA135" s="5"/>
    </row>
    <row r="136" spans="1:27" s="26" customFormat="1" outlineLevel="2">
      <c r="A136" s="55" t="s">
        <v>125</v>
      </c>
      <c r="B136" s="56" t="s">
        <v>28</v>
      </c>
      <c r="C136" s="57" t="s">
        <v>109</v>
      </c>
      <c r="D136" s="58" t="s">
        <v>113</v>
      </c>
      <c r="E136" s="60">
        <v>409</v>
      </c>
      <c r="F136" s="55"/>
      <c r="G136" s="55"/>
      <c r="H136" s="55"/>
      <c r="I136" s="59"/>
      <c r="J136" s="59"/>
      <c r="K136" s="59"/>
      <c r="L136" s="59"/>
      <c r="M136" s="60">
        <f>COUNT(E136:L136)</f>
        <v>1</v>
      </c>
      <c r="N136" s="55">
        <f>SUM(M136:M136)</f>
        <v>1</v>
      </c>
      <c r="O136" s="61">
        <f>N136*320</f>
        <v>320</v>
      </c>
      <c r="P136" s="62"/>
      <c r="Q136" s="62"/>
      <c r="R136" s="62"/>
      <c r="S136" s="63">
        <f>O136-SUM(P136:R136)</f>
        <v>320</v>
      </c>
      <c r="T136" s="63"/>
      <c r="U136" s="64"/>
      <c r="V136" s="64"/>
      <c r="W136" s="63">
        <f>O136+SUM(T136:V136)</f>
        <v>320</v>
      </c>
      <c r="X136" s="5"/>
      <c r="Y136" s="5"/>
      <c r="Z136" s="5"/>
      <c r="AA136" s="5"/>
    </row>
    <row r="137" spans="1:27" s="26" customFormat="1" outlineLevel="2">
      <c r="A137" s="39" t="s">
        <v>125</v>
      </c>
      <c r="B137" s="34" t="s">
        <v>28</v>
      </c>
      <c r="C137" s="7" t="s">
        <v>129</v>
      </c>
      <c r="D137" s="30" t="s">
        <v>113</v>
      </c>
      <c r="E137" s="17"/>
      <c r="F137" s="39"/>
      <c r="G137" s="39"/>
      <c r="H137" s="39"/>
      <c r="I137" s="28">
        <v>409</v>
      </c>
      <c r="J137" s="28"/>
      <c r="K137" s="28"/>
      <c r="L137" s="28"/>
      <c r="M137" s="17">
        <f>COUNT(E137:L137)</f>
        <v>1</v>
      </c>
      <c r="N137" s="39">
        <f>SUM(M137:M137)</f>
        <v>1</v>
      </c>
      <c r="O137" s="21">
        <f>N137*320</f>
        <v>320</v>
      </c>
      <c r="P137" s="1"/>
      <c r="Q137" s="1"/>
      <c r="R137" s="1"/>
      <c r="S137" s="32">
        <f>O137-SUM(P137:R137)</f>
        <v>320</v>
      </c>
      <c r="T137" s="32"/>
      <c r="U137" s="31"/>
      <c r="V137" s="31"/>
      <c r="W137" s="32">
        <f>O137+SUM(T137:V137)</f>
        <v>320</v>
      </c>
      <c r="X137" s="5"/>
      <c r="Y137" s="5"/>
      <c r="Z137" s="5"/>
      <c r="AA137" s="5"/>
    </row>
    <row r="138" spans="1:27" s="26" customFormat="1" ht="16.8" outlineLevel="1" thickBot="1">
      <c r="A138" s="44" t="s">
        <v>194</v>
      </c>
      <c r="B138" s="44"/>
      <c r="C138" s="45"/>
      <c r="D138" s="46"/>
      <c r="E138" s="47"/>
      <c r="F138" s="48"/>
      <c r="G138" s="48"/>
      <c r="H138" s="48"/>
      <c r="I138" s="49"/>
      <c r="J138" s="49"/>
      <c r="K138" s="49"/>
      <c r="L138" s="49"/>
      <c r="M138" s="47">
        <f t="shared" ref="M138:W138" si="47">SUBTOTAL(9,M136:M137)</f>
        <v>2</v>
      </c>
      <c r="N138" s="48">
        <f t="shared" si="47"/>
        <v>2</v>
      </c>
      <c r="O138" s="50">
        <f t="shared" si="47"/>
        <v>640</v>
      </c>
      <c r="P138" s="51"/>
      <c r="Q138" s="51"/>
      <c r="R138" s="51"/>
      <c r="S138" s="52">
        <f t="shared" si="47"/>
        <v>640</v>
      </c>
      <c r="T138" s="52"/>
      <c r="U138" s="53"/>
      <c r="V138" s="53"/>
      <c r="W138" s="52">
        <f t="shared" si="47"/>
        <v>640</v>
      </c>
      <c r="X138" s="5"/>
      <c r="Y138" s="5"/>
      <c r="Z138" s="5"/>
      <c r="AA138" s="5"/>
    </row>
    <row r="139" spans="1:27" s="26" customFormat="1" outlineLevel="2">
      <c r="A139" s="39" t="s">
        <v>42</v>
      </c>
      <c r="B139" s="35" t="s">
        <v>28</v>
      </c>
      <c r="C139" s="7" t="s">
        <v>68</v>
      </c>
      <c r="D139" s="30" t="s">
        <v>69</v>
      </c>
      <c r="E139" s="17"/>
      <c r="F139" s="39"/>
      <c r="G139" s="39"/>
      <c r="H139" s="39"/>
      <c r="I139" s="28"/>
      <c r="J139" s="28">
        <v>301</v>
      </c>
      <c r="K139" s="28">
        <v>302</v>
      </c>
      <c r="L139" s="28"/>
      <c r="M139" s="17">
        <f>COUNT(E139:L139)</f>
        <v>2</v>
      </c>
      <c r="N139" s="39">
        <f>SUM(M139:M139)</f>
        <v>2</v>
      </c>
      <c r="O139" s="21">
        <f>N139*320</f>
        <v>640</v>
      </c>
      <c r="P139" s="1"/>
      <c r="Q139" s="1"/>
      <c r="R139" s="1"/>
      <c r="S139" s="32">
        <f>O139-SUM(P139:R139)</f>
        <v>640</v>
      </c>
      <c r="T139" s="32"/>
      <c r="U139" s="31"/>
      <c r="V139" s="31"/>
      <c r="W139" s="32">
        <f>O139+SUM(T139:V139)</f>
        <v>640</v>
      </c>
      <c r="X139" s="5"/>
      <c r="Y139" s="5"/>
      <c r="Z139" s="5"/>
      <c r="AA139" s="5"/>
    </row>
    <row r="140" spans="1:27" s="26" customFormat="1" ht="16.8" outlineLevel="1" thickBot="1">
      <c r="A140" s="44" t="s">
        <v>195</v>
      </c>
      <c r="B140" s="44"/>
      <c r="C140" s="45"/>
      <c r="D140" s="46"/>
      <c r="E140" s="47"/>
      <c r="F140" s="48"/>
      <c r="G140" s="48"/>
      <c r="H140" s="48"/>
      <c r="I140" s="49"/>
      <c r="J140" s="49"/>
      <c r="K140" s="49"/>
      <c r="L140" s="49"/>
      <c r="M140" s="47">
        <f t="shared" ref="M140:W140" si="48">SUBTOTAL(9,M139:M139)</f>
        <v>2</v>
      </c>
      <c r="N140" s="48">
        <f t="shared" si="48"/>
        <v>2</v>
      </c>
      <c r="O140" s="50">
        <f t="shared" si="48"/>
        <v>640</v>
      </c>
      <c r="P140" s="51"/>
      <c r="Q140" s="51"/>
      <c r="R140" s="51"/>
      <c r="S140" s="52">
        <f t="shared" si="48"/>
        <v>640</v>
      </c>
      <c r="T140" s="52"/>
      <c r="U140" s="53"/>
      <c r="V140" s="53"/>
      <c r="W140" s="52">
        <f t="shared" si="48"/>
        <v>640</v>
      </c>
      <c r="X140" s="5"/>
      <c r="Y140" s="5"/>
      <c r="Z140" s="5"/>
      <c r="AA140" s="5"/>
    </row>
    <row r="141" spans="1:27" s="26" customFormat="1" outlineLevel="2">
      <c r="A141" s="55" t="s">
        <v>119</v>
      </c>
      <c r="B141" s="56" t="s">
        <v>120</v>
      </c>
      <c r="C141" s="57" t="s">
        <v>72</v>
      </c>
      <c r="D141" s="58" t="s">
        <v>91</v>
      </c>
      <c r="E141" s="60"/>
      <c r="F141" s="55"/>
      <c r="G141" s="55"/>
      <c r="H141" s="55">
        <v>401</v>
      </c>
      <c r="I141" s="59"/>
      <c r="J141" s="59"/>
      <c r="K141" s="59"/>
      <c r="L141" s="59"/>
      <c r="M141" s="60">
        <f>COUNT(E141:L141)</f>
        <v>1</v>
      </c>
      <c r="N141" s="55">
        <f>SUM(M141:M141)</f>
        <v>1</v>
      </c>
      <c r="O141" s="61">
        <f>N141*320</f>
        <v>320</v>
      </c>
      <c r="P141" s="62">
        <v>34</v>
      </c>
      <c r="Q141" s="62"/>
      <c r="R141" s="62"/>
      <c r="S141" s="63">
        <f>O141-SUM(P141:R141)</f>
        <v>286</v>
      </c>
      <c r="T141" s="63">
        <v>120</v>
      </c>
      <c r="U141" s="64"/>
      <c r="V141" s="64">
        <v>96</v>
      </c>
      <c r="W141" s="63">
        <f>O141+SUM(T141:V141)</f>
        <v>536</v>
      </c>
      <c r="X141" s="5"/>
      <c r="Y141" s="5"/>
      <c r="Z141" s="5"/>
      <c r="AA141" s="5"/>
    </row>
    <row r="142" spans="1:27" s="26" customFormat="1" ht="16.8" outlineLevel="1" thickBot="1">
      <c r="A142" s="44" t="s">
        <v>196</v>
      </c>
      <c r="B142" s="44"/>
      <c r="C142" s="45"/>
      <c r="D142" s="46"/>
      <c r="E142" s="47"/>
      <c r="F142" s="48"/>
      <c r="G142" s="48"/>
      <c r="H142" s="48"/>
      <c r="I142" s="49"/>
      <c r="J142" s="49"/>
      <c r="K142" s="49"/>
      <c r="L142" s="49"/>
      <c r="M142" s="47">
        <f t="shared" ref="M142:W142" si="49">SUBTOTAL(9,M141:M141)</f>
        <v>1</v>
      </c>
      <c r="N142" s="48">
        <f t="shared" si="49"/>
        <v>1</v>
      </c>
      <c r="O142" s="50">
        <f t="shared" si="49"/>
        <v>320</v>
      </c>
      <c r="P142" s="51">
        <f t="shared" si="49"/>
        <v>34</v>
      </c>
      <c r="Q142" s="51"/>
      <c r="R142" s="51"/>
      <c r="S142" s="52">
        <f t="shared" si="49"/>
        <v>286</v>
      </c>
      <c r="T142" s="52">
        <f t="shared" si="49"/>
        <v>120</v>
      </c>
      <c r="U142" s="53"/>
      <c r="V142" s="53">
        <f t="shared" si="49"/>
        <v>96</v>
      </c>
      <c r="W142" s="52">
        <f t="shared" si="49"/>
        <v>536</v>
      </c>
      <c r="X142" s="5"/>
      <c r="Y142" s="5"/>
      <c r="Z142" s="5"/>
      <c r="AA142" s="5"/>
    </row>
    <row r="143" spans="1:27" s="26" customFormat="1" outlineLevel="2">
      <c r="A143" s="55" t="s">
        <v>40</v>
      </c>
      <c r="B143" s="56" t="s">
        <v>41</v>
      </c>
      <c r="C143" s="57" t="s">
        <v>42</v>
      </c>
      <c r="D143" s="58" t="s">
        <v>39</v>
      </c>
      <c r="E143" s="55"/>
      <c r="F143" s="55">
        <v>404</v>
      </c>
      <c r="G143" s="59"/>
      <c r="H143" s="59"/>
      <c r="I143" s="59"/>
      <c r="J143" s="59"/>
      <c r="K143" s="59"/>
      <c r="L143" s="59"/>
      <c r="M143" s="60">
        <f t="shared" ref="M143:M149" si="50">COUNT(E143:L143)</f>
        <v>1</v>
      </c>
      <c r="N143" s="55">
        <f t="shared" ref="N143:N149" si="51">SUM(M143:M143)</f>
        <v>1</v>
      </c>
      <c r="O143" s="61">
        <f t="shared" ref="O143:O149" si="52">N143*320</f>
        <v>320</v>
      </c>
      <c r="P143" s="62"/>
      <c r="Q143" s="62"/>
      <c r="R143" s="62"/>
      <c r="S143" s="63">
        <f t="shared" ref="S143:S149" si="53">O143-SUM(P143:R143)</f>
        <v>320</v>
      </c>
      <c r="T143" s="63"/>
      <c r="U143" s="64"/>
      <c r="V143" s="64"/>
      <c r="W143" s="63">
        <f t="shared" ref="W143:W149" si="54">O143+SUM(T143:V143)</f>
        <v>320</v>
      </c>
      <c r="X143" s="5"/>
      <c r="Y143" s="5"/>
      <c r="Z143" s="5"/>
      <c r="AA143" s="5"/>
    </row>
    <row r="144" spans="1:27" s="26" customFormat="1" outlineLevel="2">
      <c r="A144" s="39" t="s">
        <v>40</v>
      </c>
      <c r="B144" s="34" t="s">
        <v>41</v>
      </c>
      <c r="C144" s="7" t="s">
        <v>42</v>
      </c>
      <c r="D144" s="30" t="s">
        <v>43</v>
      </c>
      <c r="E144" s="39"/>
      <c r="F144" s="39">
        <v>404</v>
      </c>
      <c r="G144" s="28"/>
      <c r="H144" s="28"/>
      <c r="I144" s="28"/>
      <c r="J144" s="28"/>
      <c r="K144" s="28"/>
      <c r="L144" s="28"/>
      <c r="M144" s="17">
        <f t="shared" si="50"/>
        <v>1</v>
      </c>
      <c r="N144" s="39">
        <f t="shared" si="51"/>
        <v>1</v>
      </c>
      <c r="O144" s="21">
        <f t="shared" si="52"/>
        <v>320</v>
      </c>
      <c r="P144" s="1"/>
      <c r="Q144" s="1"/>
      <c r="R144" s="1"/>
      <c r="S144" s="32">
        <f t="shared" si="53"/>
        <v>320</v>
      </c>
      <c r="T144" s="32"/>
      <c r="U144" s="31"/>
      <c r="V144" s="31"/>
      <c r="W144" s="32">
        <f t="shared" si="54"/>
        <v>320</v>
      </c>
      <c r="X144" s="5"/>
      <c r="Y144" s="5"/>
      <c r="Z144" s="5"/>
      <c r="AA144" s="5"/>
    </row>
    <row r="145" spans="1:27" s="26" customFormat="1" outlineLevel="2">
      <c r="A145" s="39" t="s">
        <v>40</v>
      </c>
      <c r="B145" s="34" t="s">
        <v>41</v>
      </c>
      <c r="C145" s="7" t="s">
        <v>42</v>
      </c>
      <c r="D145" s="30" t="s">
        <v>69</v>
      </c>
      <c r="E145" s="17"/>
      <c r="F145" s="39">
        <v>404</v>
      </c>
      <c r="G145" s="39"/>
      <c r="H145" s="39"/>
      <c r="I145" s="28"/>
      <c r="J145" s="28"/>
      <c r="K145" s="28"/>
      <c r="L145" s="28"/>
      <c r="M145" s="17">
        <f t="shared" si="50"/>
        <v>1</v>
      </c>
      <c r="N145" s="39">
        <f t="shared" si="51"/>
        <v>1</v>
      </c>
      <c r="O145" s="21">
        <f t="shared" si="52"/>
        <v>320</v>
      </c>
      <c r="P145" s="1"/>
      <c r="Q145" s="1"/>
      <c r="R145" s="1"/>
      <c r="S145" s="32">
        <f t="shared" si="53"/>
        <v>320</v>
      </c>
      <c r="T145" s="32"/>
      <c r="U145" s="31"/>
      <c r="V145" s="31"/>
      <c r="W145" s="32">
        <f t="shared" si="54"/>
        <v>320</v>
      </c>
      <c r="X145" s="5"/>
      <c r="Y145" s="5"/>
      <c r="Z145" s="5"/>
      <c r="AA145" s="5"/>
    </row>
    <row r="146" spans="1:27" s="26" customFormat="1" outlineLevel="2">
      <c r="A146" s="39" t="s">
        <v>40</v>
      </c>
      <c r="B146" s="34" t="s">
        <v>41</v>
      </c>
      <c r="C146" s="7" t="s">
        <v>42</v>
      </c>
      <c r="D146" s="30" t="s">
        <v>70</v>
      </c>
      <c r="E146" s="17"/>
      <c r="F146" s="39">
        <v>404</v>
      </c>
      <c r="G146" s="39"/>
      <c r="H146" s="39"/>
      <c r="I146" s="28"/>
      <c r="J146" s="28"/>
      <c r="K146" s="28"/>
      <c r="L146" s="28"/>
      <c r="M146" s="17">
        <f t="shared" si="50"/>
        <v>1</v>
      </c>
      <c r="N146" s="39">
        <f t="shared" si="51"/>
        <v>1</v>
      </c>
      <c r="O146" s="21">
        <f t="shared" si="52"/>
        <v>320</v>
      </c>
      <c r="P146" s="1"/>
      <c r="Q146" s="1"/>
      <c r="R146" s="1"/>
      <c r="S146" s="32">
        <f t="shared" si="53"/>
        <v>320</v>
      </c>
      <c r="T146" s="32"/>
      <c r="U146" s="31"/>
      <c r="V146" s="31"/>
      <c r="W146" s="32">
        <f t="shared" si="54"/>
        <v>320</v>
      </c>
      <c r="X146" s="5"/>
      <c r="Y146" s="5"/>
      <c r="Z146" s="5"/>
      <c r="AA146" s="5"/>
    </row>
    <row r="147" spans="1:27" s="26" customFormat="1" outlineLevel="2">
      <c r="A147" s="39" t="s">
        <v>40</v>
      </c>
      <c r="B147" s="34" t="s">
        <v>41</v>
      </c>
      <c r="C147" s="7" t="s">
        <v>42</v>
      </c>
      <c r="D147" s="30" t="s">
        <v>67</v>
      </c>
      <c r="E147" s="17"/>
      <c r="F147" s="39">
        <v>404</v>
      </c>
      <c r="G147" s="39"/>
      <c r="H147" s="39"/>
      <c r="I147" s="28"/>
      <c r="J147" s="28"/>
      <c r="K147" s="28"/>
      <c r="L147" s="28"/>
      <c r="M147" s="17">
        <f t="shared" si="50"/>
        <v>1</v>
      </c>
      <c r="N147" s="39">
        <f t="shared" si="51"/>
        <v>1</v>
      </c>
      <c r="O147" s="21">
        <f t="shared" si="52"/>
        <v>320</v>
      </c>
      <c r="P147" s="1"/>
      <c r="Q147" s="1"/>
      <c r="R147" s="1"/>
      <c r="S147" s="32">
        <f t="shared" si="53"/>
        <v>320</v>
      </c>
      <c r="T147" s="32"/>
      <c r="U147" s="31"/>
      <c r="V147" s="31"/>
      <c r="W147" s="32">
        <f t="shared" si="54"/>
        <v>320</v>
      </c>
      <c r="X147" s="5"/>
      <c r="Y147" s="5"/>
      <c r="Z147" s="5"/>
      <c r="AA147" s="5"/>
    </row>
    <row r="148" spans="1:27" s="26" customFormat="1" outlineLevel="2">
      <c r="A148" s="39" t="s">
        <v>40</v>
      </c>
      <c r="B148" s="34" t="s">
        <v>41</v>
      </c>
      <c r="C148" s="7" t="s">
        <v>42</v>
      </c>
      <c r="D148" s="30" t="s">
        <v>81</v>
      </c>
      <c r="E148" s="17"/>
      <c r="F148" s="39">
        <v>404</v>
      </c>
      <c r="G148" s="39"/>
      <c r="H148" s="39"/>
      <c r="I148" s="28"/>
      <c r="J148" s="28"/>
      <c r="K148" s="28"/>
      <c r="L148" s="28"/>
      <c r="M148" s="17">
        <f t="shared" si="50"/>
        <v>1</v>
      </c>
      <c r="N148" s="39">
        <f t="shared" si="51"/>
        <v>1</v>
      </c>
      <c r="O148" s="21">
        <f t="shared" si="52"/>
        <v>320</v>
      </c>
      <c r="P148" s="1"/>
      <c r="Q148" s="1"/>
      <c r="R148" s="1"/>
      <c r="S148" s="32">
        <f t="shared" si="53"/>
        <v>320</v>
      </c>
      <c r="T148" s="32"/>
      <c r="U148" s="31"/>
      <c r="V148" s="31"/>
      <c r="W148" s="32">
        <f t="shared" si="54"/>
        <v>320</v>
      </c>
      <c r="X148" s="5"/>
      <c r="Y148" s="5"/>
      <c r="Z148" s="5"/>
      <c r="AA148" s="5"/>
    </row>
    <row r="149" spans="1:27" s="26" customFormat="1" outlineLevel="2">
      <c r="A149" s="39" t="s">
        <v>40</v>
      </c>
      <c r="B149" s="34" t="s">
        <v>28</v>
      </c>
      <c r="C149" s="7" t="s">
        <v>42</v>
      </c>
      <c r="D149" s="30" t="s">
        <v>105</v>
      </c>
      <c r="E149" s="17"/>
      <c r="F149" s="39">
        <v>404</v>
      </c>
      <c r="G149" s="39"/>
      <c r="H149" s="39"/>
      <c r="I149" s="28"/>
      <c r="J149" s="28"/>
      <c r="K149" s="28"/>
      <c r="L149" s="28"/>
      <c r="M149" s="17">
        <f t="shared" si="50"/>
        <v>1</v>
      </c>
      <c r="N149" s="39">
        <f t="shared" si="51"/>
        <v>1</v>
      </c>
      <c r="O149" s="21">
        <f t="shared" si="52"/>
        <v>320</v>
      </c>
      <c r="P149" s="1"/>
      <c r="Q149" s="1"/>
      <c r="R149" s="1"/>
      <c r="S149" s="32">
        <f t="shared" si="53"/>
        <v>320</v>
      </c>
      <c r="T149" s="32"/>
      <c r="U149" s="31"/>
      <c r="V149" s="31"/>
      <c r="W149" s="32">
        <f t="shared" si="54"/>
        <v>320</v>
      </c>
      <c r="X149" s="5"/>
      <c r="Y149" s="5"/>
      <c r="Z149" s="5"/>
      <c r="AA149" s="5"/>
    </row>
    <row r="150" spans="1:27" s="26" customFormat="1" ht="16.8" outlineLevel="1" thickBot="1">
      <c r="A150" s="44" t="s">
        <v>197</v>
      </c>
      <c r="B150" s="44"/>
      <c r="C150" s="45"/>
      <c r="D150" s="46"/>
      <c r="E150" s="47"/>
      <c r="F150" s="48"/>
      <c r="G150" s="48"/>
      <c r="H150" s="48"/>
      <c r="I150" s="49"/>
      <c r="J150" s="49"/>
      <c r="K150" s="49"/>
      <c r="L150" s="49"/>
      <c r="M150" s="47">
        <f t="shared" ref="M150:W150" si="55">SUBTOTAL(9,M143:M149)</f>
        <v>7</v>
      </c>
      <c r="N150" s="48">
        <f t="shared" si="55"/>
        <v>7</v>
      </c>
      <c r="O150" s="50">
        <f t="shared" si="55"/>
        <v>2240</v>
      </c>
      <c r="P150" s="51"/>
      <c r="Q150" s="51"/>
      <c r="R150" s="51"/>
      <c r="S150" s="52">
        <f t="shared" si="55"/>
        <v>2240</v>
      </c>
      <c r="T150" s="52"/>
      <c r="U150" s="53"/>
      <c r="V150" s="53"/>
      <c r="W150" s="52">
        <f t="shared" si="55"/>
        <v>2240</v>
      </c>
      <c r="X150" s="5"/>
      <c r="Y150" s="5"/>
      <c r="Z150" s="5"/>
      <c r="AA150" s="5"/>
    </row>
    <row r="151" spans="1:27" s="26" customFormat="1" outlineLevel="2">
      <c r="A151" s="55" t="s">
        <v>56</v>
      </c>
      <c r="B151" s="56" t="s">
        <v>28</v>
      </c>
      <c r="C151" s="57" t="s">
        <v>97</v>
      </c>
      <c r="D151" s="58" t="s">
        <v>70</v>
      </c>
      <c r="E151" s="60"/>
      <c r="F151" s="55"/>
      <c r="G151" s="55"/>
      <c r="H151" s="55" t="s">
        <v>98</v>
      </c>
      <c r="I151" s="59"/>
      <c r="J151" s="59"/>
      <c r="K151" s="59"/>
      <c r="L151" s="59"/>
      <c r="M151" s="60">
        <v>1</v>
      </c>
      <c r="N151" s="55">
        <f>SUM(M151:M151)</f>
        <v>1</v>
      </c>
      <c r="O151" s="61">
        <f>N151*320</f>
        <v>320</v>
      </c>
      <c r="P151" s="62"/>
      <c r="Q151" s="62"/>
      <c r="R151" s="62"/>
      <c r="S151" s="63">
        <f>O151-SUM(P151:R151)</f>
        <v>320</v>
      </c>
      <c r="T151" s="63"/>
      <c r="U151" s="64"/>
      <c r="V151" s="64"/>
      <c r="W151" s="63">
        <f>O151+SUM(T151:V151)</f>
        <v>320</v>
      </c>
      <c r="X151" s="5"/>
      <c r="Y151" s="5"/>
      <c r="Z151" s="5"/>
      <c r="AA151" s="5"/>
    </row>
    <row r="152" spans="1:27" s="26" customFormat="1" outlineLevel="2">
      <c r="A152" s="39" t="s">
        <v>56</v>
      </c>
      <c r="B152" s="34" t="s">
        <v>41</v>
      </c>
      <c r="C152" s="7" t="s">
        <v>109</v>
      </c>
      <c r="D152" s="30" t="s">
        <v>70</v>
      </c>
      <c r="E152" s="17"/>
      <c r="F152" s="39"/>
      <c r="G152" s="39"/>
      <c r="H152" s="39"/>
      <c r="I152" s="28"/>
      <c r="J152" s="28"/>
      <c r="K152" s="28">
        <v>406</v>
      </c>
      <c r="L152" s="28"/>
      <c r="M152" s="17">
        <f>COUNT(E152:L152)</f>
        <v>1</v>
      </c>
      <c r="N152" s="39">
        <f>SUM(M152:M152)</f>
        <v>1</v>
      </c>
      <c r="O152" s="21">
        <f>N152*320</f>
        <v>320</v>
      </c>
      <c r="P152" s="1"/>
      <c r="Q152" s="1"/>
      <c r="R152" s="1"/>
      <c r="S152" s="32">
        <f>O152-SUM(P152:R152)</f>
        <v>320</v>
      </c>
      <c r="T152" s="32"/>
      <c r="U152" s="31"/>
      <c r="V152" s="31"/>
      <c r="W152" s="32">
        <f>O152+SUM(T152:V152)</f>
        <v>320</v>
      </c>
      <c r="X152" s="5"/>
      <c r="Y152" s="5"/>
      <c r="Z152" s="5"/>
      <c r="AA152" s="5"/>
    </row>
    <row r="153" spans="1:27" s="26" customFormat="1" ht="16.8" outlineLevel="1" thickBot="1">
      <c r="A153" s="44" t="s">
        <v>198</v>
      </c>
      <c r="B153" s="44"/>
      <c r="C153" s="45"/>
      <c r="D153" s="46"/>
      <c r="E153" s="47"/>
      <c r="F153" s="48"/>
      <c r="G153" s="48"/>
      <c r="H153" s="48"/>
      <c r="I153" s="49"/>
      <c r="J153" s="49"/>
      <c r="K153" s="49"/>
      <c r="L153" s="49"/>
      <c r="M153" s="47">
        <f t="shared" ref="M153:W153" si="56">SUBTOTAL(9,M151:M152)</f>
        <v>2</v>
      </c>
      <c r="N153" s="48">
        <f t="shared" si="56"/>
        <v>2</v>
      </c>
      <c r="O153" s="50">
        <f t="shared" si="56"/>
        <v>640</v>
      </c>
      <c r="P153" s="51"/>
      <c r="Q153" s="51"/>
      <c r="R153" s="51"/>
      <c r="S153" s="52">
        <f t="shared" si="56"/>
        <v>640</v>
      </c>
      <c r="T153" s="52"/>
      <c r="U153" s="53"/>
      <c r="V153" s="53"/>
      <c r="W153" s="52">
        <f t="shared" si="56"/>
        <v>640</v>
      </c>
      <c r="X153" s="5"/>
      <c r="Y153" s="5"/>
      <c r="Z153" s="5"/>
      <c r="AA153" s="5"/>
    </row>
    <row r="154" spans="1:27" s="26" customFormat="1" ht="22.8" outlineLevel="2">
      <c r="A154" s="55" t="s">
        <v>36</v>
      </c>
      <c r="B154" s="56" t="s">
        <v>217</v>
      </c>
      <c r="C154" s="57" t="s">
        <v>37</v>
      </c>
      <c r="D154" s="58" t="s">
        <v>142</v>
      </c>
      <c r="E154" s="55">
        <v>608</v>
      </c>
      <c r="F154" s="59"/>
      <c r="G154" s="59">
        <v>608</v>
      </c>
      <c r="H154" s="59">
        <v>608</v>
      </c>
      <c r="I154" s="59"/>
      <c r="J154" s="59"/>
      <c r="K154" s="59"/>
      <c r="L154" s="59"/>
      <c r="M154" s="60">
        <f>COUNT(E154:L154)</f>
        <v>3</v>
      </c>
      <c r="N154" s="55">
        <f>SUM(M154:M154)</f>
        <v>3</v>
      </c>
      <c r="O154" s="61">
        <f>N154*320</f>
        <v>960</v>
      </c>
      <c r="P154" s="62"/>
      <c r="Q154" s="62"/>
      <c r="R154" s="62"/>
      <c r="S154" s="63">
        <f>O154-SUM(P154:R154)</f>
        <v>960</v>
      </c>
      <c r="T154" s="63"/>
      <c r="U154" s="64"/>
      <c r="V154" s="64"/>
      <c r="W154" s="63">
        <f>O154+SUM(T154:V154)</f>
        <v>960</v>
      </c>
      <c r="X154" s="5"/>
      <c r="Y154" s="5"/>
      <c r="Z154" s="5"/>
      <c r="AA154" s="5"/>
    </row>
    <row r="155" spans="1:27" s="26" customFormat="1" ht="16.8" outlineLevel="1" thickBot="1">
      <c r="A155" s="44" t="s">
        <v>199</v>
      </c>
      <c r="B155" s="44"/>
      <c r="C155" s="45"/>
      <c r="D155" s="46"/>
      <c r="E155" s="48"/>
      <c r="F155" s="49"/>
      <c r="G155" s="49"/>
      <c r="H155" s="49"/>
      <c r="I155" s="49"/>
      <c r="J155" s="49"/>
      <c r="K155" s="49"/>
      <c r="L155" s="49"/>
      <c r="M155" s="47">
        <f t="shared" ref="M155:W155" si="57">SUBTOTAL(9,M154:M154)</f>
        <v>3</v>
      </c>
      <c r="N155" s="48">
        <f t="shared" si="57"/>
        <v>3</v>
      </c>
      <c r="O155" s="50">
        <f t="shared" si="57"/>
        <v>960</v>
      </c>
      <c r="P155" s="51"/>
      <c r="Q155" s="51"/>
      <c r="R155" s="51"/>
      <c r="S155" s="52">
        <f t="shared" si="57"/>
        <v>960</v>
      </c>
      <c r="T155" s="52"/>
      <c r="U155" s="53"/>
      <c r="V155" s="53"/>
      <c r="W155" s="52">
        <f t="shared" si="57"/>
        <v>960</v>
      </c>
      <c r="X155" s="5"/>
      <c r="Y155" s="5"/>
      <c r="Z155" s="5"/>
      <c r="AA155" s="5"/>
    </row>
    <row r="156" spans="1:27" s="26" customFormat="1" outlineLevel="2">
      <c r="A156" s="55" t="s">
        <v>73</v>
      </c>
      <c r="B156" s="56" t="s">
        <v>28</v>
      </c>
      <c r="C156" s="57" t="s">
        <v>75</v>
      </c>
      <c r="D156" s="58" t="s">
        <v>77</v>
      </c>
      <c r="E156" s="60">
        <v>402</v>
      </c>
      <c r="F156" s="55"/>
      <c r="G156" s="55"/>
      <c r="H156" s="55"/>
      <c r="I156" s="59"/>
      <c r="J156" s="59"/>
      <c r="K156" s="59"/>
      <c r="L156" s="59"/>
      <c r="M156" s="60">
        <f>COUNT(E156:L156)</f>
        <v>1</v>
      </c>
      <c r="N156" s="55">
        <f>SUM(M156:M156)</f>
        <v>1</v>
      </c>
      <c r="O156" s="61">
        <f>N156*320</f>
        <v>320</v>
      </c>
      <c r="P156" s="62"/>
      <c r="Q156" s="62"/>
      <c r="R156" s="62"/>
      <c r="S156" s="63">
        <f>O156-SUM(P156:R156)</f>
        <v>320</v>
      </c>
      <c r="T156" s="63"/>
      <c r="U156" s="64"/>
      <c r="V156" s="64"/>
      <c r="W156" s="63">
        <f>O156+SUM(T156:V156)</f>
        <v>320</v>
      </c>
      <c r="X156" s="5"/>
      <c r="Y156" s="5"/>
      <c r="Z156" s="5"/>
      <c r="AA156" s="5"/>
    </row>
    <row r="157" spans="1:27" s="26" customFormat="1" ht="16.8" outlineLevel="1" thickBot="1">
      <c r="A157" s="44" t="s">
        <v>200</v>
      </c>
      <c r="B157" s="44"/>
      <c r="C157" s="45"/>
      <c r="D157" s="46"/>
      <c r="E157" s="47"/>
      <c r="F157" s="48"/>
      <c r="G157" s="48"/>
      <c r="H157" s="48"/>
      <c r="I157" s="49"/>
      <c r="J157" s="49"/>
      <c r="K157" s="49"/>
      <c r="L157" s="49"/>
      <c r="M157" s="47">
        <f t="shared" ref="M157:W157" si="58">SUBTOTAL(9,M156:M156)</f>
        <v>1</v>
      </c>
      <c r="N157" s="48">
        <f t="shared" si="58"/>
        <v>1</v>
      </c>
      <c r="O157" s="50">
        <f t="shared" si="58"/>
        <v>320</v>
      </c>
      <c r="P157" s="51"/>
      <c r="Q157" s="51"/>
      <c r="R157" s="51"/>
      <c r="S157" s="52">
        <f t="shared" si="58"/>
        <v>320</v>
      </c>
      <c r="T157" s="52"/>
      <c r="U157" s="53"/>
      <c r="V157" s="53"/>
      <c r="W157" s="52">
        <f t="shared" si="58"/>
        <v>320</v>
      </c>
      <c r="X157" s="5"/>
      <c r="Y157" s="5"/>
      <c r="Z157" s="5"/>
      <c r="AA157" s="5"/>
    </row>
    <row r="158" spans="1:27" s="26" customFormat="1" outlineLevel="2">
      <c r="A158" s="55" t="s">
        <v>72</v>
      </c>
      <c r="B158" s="56" t="s">
        <v>28</v>
      </c>
      <c r="C158" s="57" t="s">
        <v>75</v>
      </c>
      <c r="D158" s="58" t="s">
        <v>77</v>
      </c>
      <c r="E158" s="60">
        <v>401</v>
      </c>
      <c r="F158" s="55"/>
      <c r="G158" s="55"/>
      <c r="H158" s="55"/>
      <c r="I158" s="59"/>
      <c r="J158" s="59"/>
      <c r="K158" s="59"/>
      <c r="L158" s="59"/>
      <c r="M158" s="60">
        <f>COUNT(E158:L158)</f>
        <v>1</v>
      </c>
      <c r="N158" s="55">
        <f>SUM(M158:M158)</f>
        <v>1</v>
      </c>
      <c r="O158" s="61">
        <f>N158*320</f>
        <v>320</v>
      </c>
      <c r="P158" s="62"/>
      <c r="Q158" s="62"/>
      <c r="R158" s="62"/>
      <c r="S158" s="63">
        <f>O158-SUM(P158:R158)</f>
        <v>320</v>
      </c>
      <c r="T158" s="63"/>
      <c r="U158" s="64"/>
      <c r="V158" s="64"/>
      <c r="W158" s="63">
        <f>O158+SUM(T158:V158)</f>
        <v>320</v>
      </c>
      <c r="X158" s="5"/>
      <c r="Y158" s="5"/>
      <c r="Z158" s="5"/>
      <c r="AA158" s="5"/>
    </row>
    <row r="159" spans="1:27" s="26" customFormat="1" ht="16.8" outlineLevel="1" thickBot="1">
      <c r="A159" s="44" t="s">
        <v>201</v>
      </c>
      <c r="B159" s="44"/>
      <c r="C159" s="45"/>
      <c r="D159" s="46"/>
      <c r="E159" s="47"/>
      <c r="F159" s="48"/>
      <c r="G159" s="48"/>
      <c r="H159" s="48"/>
      <c r="I159" s="49"/>
      <c r="J159" s="49"/>
      <c r="K159" s="49"/>
      <c r="L159" s="49"/>
      <c r="M159" s="47">
        <f t="shared" ref="M159:W159" si="59">SUBTOTAL(9,M158:M158)</f>
        <v>1</v>
      </c>
      <c r="N159" s="48">
        <f t="shared" si="59"/>
        <v>1</v>
      </c>
      <c r="O159" s="50">
        <f t="shared" si="59"/>
        <v>320</v>
      </c>
      <c r="P159" s="51"/>
      <c r="Q159" s="51"/>
      <c r="R159" s="51"/>
      <c r="S159" s="52">
        <f t="shared" si="59"/>
        <v>320</v>
      </c>
      <c r="T159" s="52"/>
      <c r="U159" s="53"/>
      <c r="V159" s="53"/>
      <c r="W159" s="52">
        <f t="shared" si="59"/>
        <v>320</v>
      </c>
      <c r="X159" s="5"/>
      <c r="Y159" s="5"/>
      <c r="Z159" s="5"/>
      <c r="AA159" s="5"/>
    </row>
    <row r="160" spans="1:27" s="26" customFormat="1" outlineLevel="2">
      <c r="A160" s="39" t="s">
        <v>63</v>
      </c>
      <c r="B160" s="35" t="s">
        <v>64</v>
      </c>
      <c r="C160" s="7" t="s">
        <v>65</v>
      </c>
      <c r="D160" s="30" t="s">
        <v>53</v>
      </c>
      <c r="E160" s="17">
        <v>102</v>
      </c>
      <c r="F160" s="39">
        <v>102</v>
      </c>
      <c r="G160" s="39"/>
      <c r="H160" s="39">
        <v>102</v>
      </c>
      <c r="I160" s="28"/>
      <c r="J160" s="28"/>
      <c r="K160" s="28"/>
      <c r="L160" s="28"/>
      <c r="M160" s="17">
        <f t="shared" ref="M160:M166" si="60">COUNT(E160:L160)</f>
        <v>3</v>
      </c>
      <c r="N160" s="39">
        <f t="shared" ref="N160:N166" si="61">SUM(M160:M160)</f>
        <v>3</v>
      </c>
      <c r="O160" s="21">
        <f t="shared" ref="O160:O166" si="62">N160*320</f>
        <v>960</v>
      </c>
      <c r="P160" s="1"/>
      <c r="Q160" s="1"/>
      <c r="R160" s="1"/>
      <c r="S160" s="32">
        <f t="shared" ref="S160:S166" si="63">O160-SUM(P160:R160)</f>
        <v>960</v>
      </c>
      <c r="T160" s="32"/>
      <c r="U160" s="31"/>
      <c r="V160" s="31"/>
      <c r="W160" s="32">
        <f t="shared" ref="W160:W166" si="64">O160+SUM(T160:V160)</f>
        <v>960</v>
      </c>
      <c r="X160" s="5"/>
      <c r="Y160" s="5"/>
      <c r="Z160" s="5"/>
      <c r="AA160" s="5"/>
    </row>
    <row r="161" spans="1:27" s="26" customFormat="1" outlineLevel="2">
      <c r="A161" s="39" t="s">
        <v>63</v>
      </c>
      <c r="B161" s="35" t="s">
        <v>28</v>
      </c>
      <c r="C161" s="7" t="s">
        <v>78</v>
      </c>
      <c r="D161" s="30" t="s">
        <v>19</v>
      </c>
      <c r="E161" s="17">
        <v>311</v>
      </c>
      <c r="F161" s="39"/>
      <c r="G161" s="39">
        <v>311</v>
      </c>
      <c r="H161" s="39">
        <v>311</v>
      </c>
      <c r="I161" s="28"/>
      <c r="J161" s="28"/>
      <c r="K161" s="28"/>
      <c r="L161" s="28"/>
      <c r="M161" s="17">
        <f t="shared" si="60"/>
        <v>3</v>
      </c>
      <c r="N161" s="39">
        <f t="shared" si="61"/>
        <v>3</v>
      </c>
      <c r="O161" s="21">
        <f t="shared" si="62"/>
        <v>960</v>
      </c>
      <c r="P161" s="1"/>
      <c r="Q161" s="1"/>
      <c r="R161" s="1"/>
      <c r="S161" s="32">
        <f t="shared" si="63"/>
        <v>960</v>
      </c>
      <c r="T161" s="32"/>
      <c r="U161" s="31"/>
      <c r="V161" s="31"/>
      <c r="W161" s="32">
        <f t="shared" si="64"/>
        <v>960</v>
      </c>
      <c r="X161" s="5"/>
      <c r="Y161" s="5"/>
      <c r="Z161" s="5"/>
      <c r="AA161" s="5"/>
    </row>
    <row r="162" spans="1:27" s="26" customFormat="1" outlineLevel="2">
      <c r="A162" s="39" t="s">
        <v>63</v>
      </c>
      <c r="B162" s="35" t="s">
        <v>28</v>
      </c>
      <c r="C162" s="7" t="s">
        <v>78</v>
      </c>
      <c r="D162" s="30" t="s">
        <v>79</v>
      </c>
      <c r="E162" s="17">
        <v>311</v>
      </c>
      <c r="F162" s="39"/>
      <c r="G162" s="39">
        <v>311</v>
      </c>
      <c r="H162" s="39">
        <v>311</v>
      </c>
      <c r="I162" s="28"/>
      <c r="J162" s="28"/>
      <c r="K162" s="28"/>
      <c r="L162" s="28"/>
      <c r="M162" s="17">
        <f t="shared" si="60"/>
        <v>3</v>
      </c>
      <c r="N162" s="39">
        <f t="shared" si="61"/>
        <v>3</v>
      </c>
      <c r="O162" s="21">
        <f t="shared" si="62"/>
        <v>960</v>
      </c>
      <c r="P162" s="1"/>
      <c r="Q162" s="1"/>
      <c r="R162" s="1"/>
      <c r="S162" s="32">
        <f t="shared" si="63"/>
        <v>960</v>
      </c>
      <c r="T162" s="32"/>
      <c r="U162" s="31"/>
      <c r="V162" s="31"/>
      <c r="W162" s="32">
        <f t="shared" si="64"/>
        <v>960</v>
      </c>
      <c r="X162" s="5"/>
      <c r="Y162" s="5"/>
      <c r="Z162" s="5"/>
      <c r="AA162" s="5"/>
    </row>
    <row r="163" spans="1:27" s="26" customFormat="1" outlineLevel="2">
      <c r="A163" s="39" t="s">
        <v>63</v>
      </c>
      <c r="B163" s="35" t="s">
        <v>29</v>
      </c>
      <c r="C163" s="7" t="s">
        <v>99</v>
      </c>
      <c r="D163" s="30" t="s">
        <v>50</v>
      </c>
      <c r="E163" s="17"/>
      <c r="F163" s="39">
        <v>310</v>
      </c>
      <c r="G163" s="39">
        <v>310</v>
      </c>
      <c r="H163" s="39">
        <v>310</v>
      </c>
      <c r="I163" s="28"/>
      <c r="J163" s="28"/>
      <c r="K163" s="28"/>
      <c r="L163" s="28"/>
      <c r="M163" s="17">
        <f t="shared" si="60"/>
        <v>3</v>
      </c>
      <c r="N163" s="39">
        <f t="shared" si="61"/>
        <v>3</v>
      </c>
      <c r="O163" s="21">
        <f t="shared" si="62"/>
        <v>960</v>
      </c>
      <c r="P163" s="1"/>
      <c r="Q163" s="1"/>
      <c r="R163" s="1"/>
      <c r="S163" s="32">
        <f t="shared" si="63"/>
        <v>960</v>
      </c>
      <c r="T163" s="32"/>
      <c r="U163" s="31"/>
      <c r="V163" s="31"/>
      <c r="W163" s="32">
        <f t="shared" si="64"/>
        <v>960</v>
      </c>
      <c r="X163" s="5"/>
      <c r="Y163" s="5"/>
      <c r="Z163" s="5"/>
      <c r="AA163" s="5"/>
    </row>
    <row r="164" spans="1:27" s="26" customFormat="1" outlineLevel="2">
      <c r="A164" s="39" t="s">
        <v>63</v>
      </c>
      <c r="B164" s="35" t="s">
        <v>29</v>
      </c>
      <c r="C164" s="7" t="s">
        <v>99</v>
      </c>
      <c r="D164" s="30" t="s">
        <v>46</v>
      </c>
      <c r="E164" s="17">
        <v>310</v>
      </c>
      <c r="F164" s="39"/>
      <c r="G164" s="39"/>
      <c r="H164" s="39">
        <v>310</v>
      </c>
      <c r="I164" s="28"/>
      <c r="J164" s="28"/>
      <c r="K164" s="28"/>
      <c r="L164" s="28"/>
      <c r="M164" s="17">
        <f t="shared" si="60"/>
        <v>2</v>
      </c>
      <c r="N164" s="39">
        <f t="shared" si="61"/>
        <v>2</v>
      </c>
      <c r="O164" s="21">
        <f t="shared" si="62"/>
        <v>640</v>
      </c>
      <c r="P164" s="1"/>
      <c r="Q164" s="1"/>
      <c r="R164" s="1"/>
      <c r="S164" s="32">
        <f t="shared" si="63"/>
        <v>640</v>
      </c>
      <c r="T164" s="32"/>
      <c r="U164" s="31"/>
      <c r="V164" s="31"/>
      <c r="W164" s="32">
        <f t="shared" si="64"/>
        <v>640</v>
      </c>
      <c r="X164" s="5"/>
      <c r="Y164" s="5"/>
      <c r="Z164" s="5"/>
      <c r="AA164" s="5"/>
    </row>
    <row r="165" spans="1:27" s="26" customFormat="1" outlineLevel="2">
      <c r="A165" s="39" t="s">
        <v>63</v>
      </c>
      <c r="B165" s="34" t="s">
        <v>41</v>
      </c>
      <c r="C165" s="7" t="s">
        <v>108</v>
      </c>
      <c r="D165" s="30" t="s">
        <v>81</v>
      </c>
      <c r="E165" s="17">
        <v>301</v>
      </c>
      <c r="F165" s="39">
        <v>301</v>
      </c>
      <c r="G165" s="39"/>
      <c r="H165" s="39"/>
      <c r="I165" s="28">
        <v>301</v>
      </c>
      <c r="J165" s="28">
        <v>301</v>
      </c>
      <c r="K165" s="28"/>
      <c r="L165" s="28"/>
      <c r="M165" s="17">
        <f t="shared" si="60"/>
        <v>4</v>
      </c>
      <c r="N165" s="39">
        <f t="shared" si="61"/>
        <v>4</v>
      </c>
      <c r="O165" s="21">
        <f t="shared" si="62"/>
        <v>1280</v>
      </c>
      <c r="P165" s="1"/>
      <c r="Q165" s="1"/>
      <c r="R165" s="1"/>
      <c r="S165" s="32">
        <f t="shared" si="63"/>
        <v>1280</v>
      </c>
      <c r="T165" s="32"/>
      <c r="U165" s="31"/>
      <c r="V165" s="31"/>
      <c r="W165" s="32">
        <f t="shared" si="64"/>
        <v>1280</v>
      </c>
      <c r="X165" s="5"/>
      <c r="Y165" s="5"/>
      <c r="Z165" s="5"/>
      <c r="AA165" s="5"/>
    </row>
    <row r="166" spans="1:27" s="26" customFormat="1" outlineLevel="2">
      <c r="A166" s="39" t="s">
        <v>63</v>
      </c>
      <c r="B166" s="34" t="s">
        <v>41</v>
      </c>
      <c r="C166" s="7" t="s">
        <v>58</v>
      </c>
      <c r="D166" s="30" t="s">
        <v>81</v>
      </c>
      <c r="E166" s="17"/>
      <c r="F166" s="39">
        <v>603</v>
      </c>
      <c r="G166" s="39"/>
      <c r="H166" s="39">
        <v>603</v>
      </c>
      <c r="I166" s="28"/>
      <c r="J166" s="28"/>
      <c r="K166" s="28"/>
      <c r="L166" s="28"/>
      <c r="M166" s="17">
        <f t="shared" si="60"/>
        <v>2</v>
      </c>
      <c r="N166" s="39">
        <f t="shared" si="61"/>
        <v>2</v>
      </c>
      <c r="O166" s="21">
        <f t="shared" si="62"/>
        <v>640</v>
      </c>
      <c r="P166" s="1"/>
      <c r="Q166" s="1"/>
      <c r="R166" s="1"/>
      <c r="S166" s="32">
        <f t="shared" si="63"/>
        <v>640</v>
      </c>
      <c r="T166" s="32"/>
      <c r="U166" s="31"/>
      <c r="V166" s="31"/>
      <c r="W166" s="32">
        <f t="shared" si="64"/>
        <v>640</v>
      </c>
      <c r="X166" s="5"/>
      <c r="Y166" s="5"/>
      <c r="Z166" s="5"/>
      <c r="AA166" s="5"/>
    </row>
    <row r="167" spans="1:27" s="26" customFormat="1" ht="16.8" outlineLevel="1" thickBot="1">
      <c r="A167" s="44" t="s">
        <v>202</v>
      </c>
      <c r="B167" s="44"/>
      <c r="C167" s="45"/>
      <c r="D167" s="46"/>
      <c r="E167" s="47"/>
      <c r="F167" s="48"/>
      <c r="G167" s="48"/>
      <c r="H167" s="48"/>
      <c r="I167" s="49"/>
      <c r="J167" s="49"/>
      <c r="K167" s="49"/>
      <c r="L167" s="49"/>
      <c r="M167" s="47">
        <f t="shared" ref="M167:W167" si="65">SUBTOTAL(9,M160:M166)</f>
        <v>20</v>
      </c>
      <c r="N167" s="48">
        <f t="shared" si="65"/>
        <v>20</v>
      </c>
      <c r="O167" s="50">
        <f t="shared" si="65"/>
        <v>6400</v>
      </c>
      <c r="P167" s="51"/>
      <c r="Q167" s="51"/>
      <c r="R167" s="51"/>
      <c r="S167" s="52">
        <f t="shared" si="65"/>
        <v>6400</v>
      </c>
      <c r="T167" s="52"/>
      <c r="U167" s="53"/>
      <c r="V167" s="53"/>
      <c r="W167" s="52">
        <f t="shared" si="65"/>
        <v>6400</v>
      </c>
      <c r="X167" s="5"/>
      <c r="Y167" s="5"/>
      <c r="Z167" s="5"/>
      <c r="AA167" s="5"/>
    </row>
    <row r="168" spans="1:27" s="26" customFormat="1" outlineLevel="2">
      <c r="A168" s="55" t="s">
        <v>17</v>
      </c>
      <c r="B168" s="56" t="s">
        <v>28</v>
      </c>
      <c r="C168" s="55" t="s">
        <v>18</v>
      </c>
      <c r="D168" s="58" t="s">
        <v>19</v>
      </c>
      <c r="E168" s="55">
        <v>301</v>
      </c>
      <c r="F168" s="55">
        <v>303</v>
      </c>
      <c r="G168" s="55">
        <v>302</v>
      </c>
      <c r="H168" s="55"/>
      <c r="I168" s="55"/>
      <c r="J168" s="55"/>
      <c r="K168" s="55"/>
      <c r="L168" s="55"/>
      <c r="M168" s="60">
        <f>COUNT(E168:K168)</f>
        <v>3</v>
      </c>
      <c r="N168" s="55">
        <f>SUM(M168:M168)</f>
        <v>3</v>
      </c>
      <c r="O168" s="61">
        <f>N168*320</f>
        <v>960</v>
      </c>
      <c r="P168" s="68"/>
      <c r="Q168" s="68"/>
      <c r="R168" s="62"/>
      <c r="S168" s="63">
        <f>O168-SUM(P168:R168)</f>
        <v>960</v>
      </c>
      <c r="T168" s="63"/>
      <c r="U168" s="64"/>
      <c r="V168" s="64"/>
      <c r="W168" s="63">
        <f>O168+SUM(T168:V168)</f>
        <v>960</v>
      </c>
      <c r="X168" s="5"/>
      <c r="Y168" s="5"/>
      <c r="Z168" s="5"/>
      <c r="AA168" s="5"/>
    </row>
    <row r="169" spans="1:27" s="26" customFormat="1" ht="16.8" outlineLevel="1" thickBot="1">
      <c r="A169" s="44" t="s">
        <v>203</v>
      </c>
      <c r="B169" s="44"/>
      <c r="C169" s="48"/>
      <c r="D169" s="46"/>
      <c r="E169" s="48"/>
      <c r="F169" s="48"/>
      <c r="G169" s="48"/>
      <c r="H169" s="48"/>
      <c r="I169" s="48"/>
      <c r="J169" s="48"/>
      <c r="K169" s="48"/>
      <c r="L169" s="48"/>
      <c r="M169" s="47">
        <f t="shared" ref="M169:W169" si="66">SUBTOTAL(9,M168:M168)</f>
        <v>3</v>
      </c>
      <c r="N169" s="48">
        <f t="shared" si="66"/>
        <v>3</v>
      </c>
      <c r="O169" s="50">
        <f t="shared" si="66"/>
        <v>960</v>
      </c>
      <c r="P169" s="80"/>
      <c r="Q169" s="80"/>
      <c r="R169" s="51"/>
      <c r="S169" s="52">
        <f t="shared" si="66"/>
        <v>960</v>
      </c>
      <c r="T169" s="52"/>
      <c r="U169" s="53"/>
      <c r="V169" s="53"/>
      <c r="W169" s="52">
        <f t="shared" si="66"/>
        <v>960</v>
      </c>
      <c r="X169" s="5"/>
      <c r="Y169" s="5"/>
      <c r="Z169" s="5"/>
      <c r="AA169" s="5"/>
    </row>
    <row r="170" spans="1:27" s="26" customFormat="1" outlineLevel="2">
      <c r="A170" s="55" t="s">
        <v>58</v>
      </c>
      <c r="B170" s="56" t="s">
        <v>28</v>
      </c>
      <c r="C170" s="57" t="s">
        <v>59</v>
      </c>
      <c r="D170" s="58" t="s">
        <v>53</v>
      </c>
      <c r="E170" s="55">
        <v>603</v>
      </c>
      <c r="F170" s="59"/>
      <c r="G170" s="59"/>
      <c r="H170" s="59"/>
      <c r="I170" s="59"/>
      <c r="J170" s="59"/>
      <c r="K170" s="59"/>
      <c r="L170" s="59"/>
      <c r="M170" s="60">
        <f>COUNT(E170:L170)</f>
        <v>1</v>
      </c>
      <c r="N170" s="55">
        <f>SUM(M170:M170)</f>
        <v>1</v>
      </c>
      <c r="O170" s="61">
        <f>N170*320</f>
        <v>320</v>
      </c>
      <c r="P170" s="62"/>
      <c r="Q170" s="62"/>
      <c r="R170" s="62"/>
      <c r="S170" s="63">
        <f>O170-SUM(P170:R170)</f>
        <v>320</v>
      </c>
      <c r="T170" s="63"/>
      <c r="U170" s="64"/>
      <c r="V170" s="64"/>
      <c r="W170" s="63">
        <f>O170+SUM(T170:V170)</f>
        <v>320</v>
      </c>
      <c r="X170" s="5"/>
      <c r="Y170" s="5"/>
      <c r="Z170" s="5"/>
      <c r="AA170" s="5"/>
    </row>
    <row r="171" spans="1:27" s="26" customFormat="1" outlineLevel="2">
      <c r="A171" s="39" t="s">
        <v>58</v>
      </c>
      <c r="B171" s="34" t="s">
        <v>28</v>
      </c>
      <c r="C171" s="7" t="s">
        <v>18</v>
      </c>
      <c r="D171" s="30" t="s">
        <v>130</v>
      </c>
      <c r="E171" s="17">
        <v>603</v>
      </c>
      <c r="F171" s="39"/>
      <c r="G171" s="39"/>
      <c r="H171" s="39"/>
      <c r="I171" s="28"/>
      <c r="J171" s="28"/>
      <c r="K171" s="28"/>
      <c r="L171" s="28"/>
      <c r="M171" s="17">
        <f>COUNT(E171:L171)</f>
        <v>1</v>
      </c>
      <c r="N171" s="39">
        <f>SUM(M171:M171)</f>
        <v>1</v>
      </c>
      <c r="O171" s="21">
        <f>N171*320</f>
        <v>320</v>
      </c>
      <c r="P171" s="1"/>
      <c r="Q171" s="1"/>
      <c r="R171" s="1"/>
      <c r="S171" s="32">
        <f>O171-SUM(P171:R171)</f>
        <v>320</v>
      </c>
      <c r="T171" s="32"/>
      <c r="U171" s="31"/>
      <c r="V171" s="31"/>
      <c r="W171" s="32">
        <f>O171+SUM(T171:V171)</f>
        <v>320</v>
      </c>
      <c r="X171" s="5"/>
      <c r="Y171" s="5"/>
      <c r="Z171" s="5"/>
      <c r="AA171" s="5"/>
    </row>
    <row r="172" spans="1:27" s="26" customFormat="1" ht="16.8" outlineLevel="1" thickBot="1">
      <c r="A172" s="44" t="s">
        <v>204</v>
      </c>
      <c r="B172" s="44"/>
      <c r="C172" s="45"/>
      <c r="D172" s="46"/>
      <c r="E172" s="47"/>
      <c r="F172" s="48"/>
      <c r="G172" s="48"/>
      <c r="H172" s="48"/>
      <c r="I172" s="49"/>
      <c r="J172" s="49"/>
      <c r="K172" s="49"/>
      <c r="L172" s="49"/>
      <c r="M172" s="47">
        <f t="shared" ref="M172:W172" si="67">SUBTOTAL(9,M170:M171)</f>
        <v>2</v>
      </c>
      <c r="N172" s="48">
        <f t="shared" si="67"/>
        <v>2</v>
      </c>
      <c r="O172" s="50">
        <f t="shared" si="67"/>
        <v>640</v>
      </c>
      <c r="P172" s="51"/>
      <c r="Q172" s="51"/>
      <c r="R172" s="51"/>
      <c r="S172" s="52">
        <f t="shared" si="67"/>
        <v>640</v>
      </c>
      <c r="T172" s="52"/>
      <c r="U172" s="53"/>
      <c r="V172" s="53"/>
      <c r="W172" s="52">
        <f t="shared" si="67"/>
        <v>640</v>
      </c>
      <c r="X172" s="5"/>
      <c r="Y172" s="5"/>
      <c r="Z172" s="5"/>
      <c r="AA172" s="5"/>
    </row>
    <row r="173" spans="1:27" s="26" customFormat="1" outlineLevel="2">
      <c r="A173" s="55" t="s">
        <v>49</v>
      </c>
      <c r="B173" s="56" t="s">
        <v>28</v>
      </c>
      <c r="C173" s="57" t="s">
        <v>129</v>
      </c>
      <c r="D173" s="58" t="s">
        <v>113</v>
      </c>
      <c r="E173" s="60">
        <v>412</v>
      </c>
      <c r="F173" s="55"/>
      <c r="G173" s="55"/>
      <c r="H173" s="55"/>
      <c r="I173" s="59"/>
      <c r="J173" s="59"/>
      <c r="K173" s="59"/>
      <c r="L173" s="59"/>
      <c r="M173" s="60">
        <f>COUNT(E173:L173)</f>
        <v>1</v>
      </c>
      <c r="N173" s="55">
        <f>SUM(M173:M173)</f>
        <v>1</v>
      </c>
      <c r="O173" s="61">
        <f>N173*320</f>
        <v>320</v>
      </c>
      <c r="P173" s="62"/>
      <c r="Q173" s="62"/>
      <c r="R173" s="62"/>
      <c r="S173" s="63">
        <f>O173-SUM(P173:R173)</f>
        <v>320</v>
      </c>
      <c r="T173" s="63"/>
      <c r="U173" s="64"/>
      <c r="V173" s="64"/>
      <c r="W173" s="63">
        <f>O173+SUM(T173:V173)</f>
        <v>320</v>
      </c>
      <c r="X173" s="5"/>
      <c r="Y173" s="5"/>
      <c r="Z173" s="5"/>
      <c r="AA173" s="5"/>
    </row>
    <row r="174" spans="1:27" s="26" customFormat="1" ht="16.8" outlineLevel="1" thickBot="1">
      <c r="A174" s="44" t="s">
        <v>205</v>
      </c>
      <c r="B174" s="44"/>
      <c r="C174" s="45"/>
      <c r="D174" s="46"/>
      <c r="E174" s="47"/>
      <c r="F174" s="48"/>
      <c r="G174" s="48"/>
      <c r="H174" s="48"/>
      <c r="I174" s="49"/>
      <c r="J174" s="49"/>
      <c r="K174" s="49"/>
      <c r="L174" s="49"/>
      <c r="M174" s="47">
        <f t="shared" ref="M174:W174" si="68">SUBTOTAL(9,M173:M173)</f>
        <v>1</v>
      </c>
      <c r="N174" s="48">
        <f t="shared" si="68"/>
        <v>1</v>
      </c>
      <c r="O174" s="50">
        <f t="shared" si="68"/>
        <v>320</v>
      </c>
      <c r="P174" s="51"/>
      <c r="Q174" s="51"/>
      <c r="R174" s="51"/>
      <c r="S174" s="52">
        <f t="shared" si="68"/>
        <v>320</v>
      </c>
      <c r="T174" s="52"/>
      <c r="U174" s="53"/>
      <c r="V174" s="53"/>
      <c r="W174" s="52">
        <f t="shared" si="68"/>
        <v>320</v>
      </c>
      <c r="X174" s="5"/>
      <c r="Y174" s="5"/>
      <c r="Z174" s="5"/>
      <c r="AA174" s="5"/>
    </row>
    <row r="175" spans="1:27" s="26" customFormat="1" outlineLevel="2">
      <c r="A175" s="55" t="s">
        <v>114</v>
      </c>
      <c r="B175" s="56" t="s">
        <v>64</v>
      </c>
      <c r="C175" s="57" t="s">
        <v>118</v>
      </c>
      <c r="D175" s="58" t="s">
        <v>101</v>
      </c>
      <c r="E175" s="60"/>
      <c r="F175" s="55">
        <v>302</v>
      </c>
      <c r="G175" s="55"/>
      <c r="H175" s="55"/>
      <c r="I175" s="59"/>
      <c r="J175" s="59"/>
      <c r="K175" s="59"/>
      <c r="L175" s="59"/>
      <c r="M175" s="60">
        <f>COUNT(E175:L175)</f>
        <v>1</v>
      </c>
      <c r="N175" s="55">
        <f>SUM(M175:M175)</f>
        <v>1</v>
      </c>
      <c r="O175" s="61">
        <f>N175*320</f>
        <v>320</v>
      </c>
      <c r="P175" s="62"/>
      <c r="Q175" s="62"/>
      <c r="R175" s="62"/>
      <c r="S175" s="63">
        <f>O175-SUM(P175:R175)</f>
        <v>320</v>
      </c>
      <c r="T175" s="63"/>
      <c r="U175" s="64"/>
      <c r="V175" s="64"/>
      <c r="W175" s="63">
        <f>O175+SUM(T175:V175)</f>
        <v>320</v>
      </c>
      <c r="X175" s="5"/>
      <c r="Y175" s="5"/>
      <c r="Z175" s="5"/>
      <c r="AA175" s="5"/>
    </row>
    <row r="176" spans="1:27" s="26" customFormat="1" ht="16.8" outlineLevel="1" thickBot="1">
      <c r="A176" s="44" t="s">
        <v>206</v>
      </c>
      <c r="B176" s="44"/>
      <c r="C176" s="45"/>
      <c r="D176" s="46"/>
      <c r="E176" s="47"/>
      <c r="F176" s="48"/>
      <c r="G176" s="48"/>
      <c r="H176" s="48"/>
      <c r="I176" s="49"/>
      <c r="J176" s="49"/>
      <c r="K176" s="49"/>
      <c r="L176" s="49"/>
      <c r="M176" s="47">
        <f t="shared" ref="M176:W176" si="69">SUBTOTAL(9,M175:M175)</f>
        <v>1</v>
      </c>
      <c r="N176" s="48">
        <f t="shared" si="69"/>
        <v>1</v>
      </c>
      <c r="O176" s="50">
        <f t="shared" si="69"/>
        <v>320</v>
      </c>
      <c r="P176" s="51"/>
      <c r="Q176" s="51"/>
      <c r="R176" s="51"/>
      <c r="S176" s="52">
        <f t="shared" si="69"/>
        <v>320</v>
      </c>
      <c r="T176" s="52"/>
      <c r="U176" s="53"/>
      <c r="V176" s="53"/>
      <c r="W176" s="52">
        <f t="shared" si="69"/>
        <v>320</v>
      </c>
      <c r="X176" s="5"/>
      <c r="Y176" s="5"/>
      <c r="Z176" s="5"/>
      <c r="AA176" s="5"/>
    </row>
    <row r="177" spans="1:27" s="26" customFormat="1" outlineLevel="2">
      <c r="A177" s="55" t="s">
        <v>96</v>
      </c>
      <c r="B177" s="56" t="s">
        <v>28</v>
      </c>
      <c r="C177" s="57" t="s">
        <v>97</v>
      </c>
      <c r="D177" s="58" t="s">
        <v>70</v>
      </c>
      <c r="E177" s="60"/>
      <c r="F177" s="55" t="s">
        <v>98</v>
      </c>
      <c r="G177" s="55"/>
      <c r="H177" s="55"/>
      <c r="I177" s="59"/>
      <c r="J177" s="59"/>
      <c r="K177" s="59"/>
      <c r="L177" s="59"/>
      <c r="M177" s="60">
        <v>1</v>
      </c>
      <c r="N177" s="55">
        <f>SUM(M177:M177)</f>
        <v>1</v>
      </c>
      <c r="O177" s="61">
        <f>N177*320</f>
        <v>320</v>
      </c>
      <c r="P177" s="62"/>
      <c r="Q177" s="62"/>
      <c r="R177" s="62"/>
      <c r="S177" s="63">
        <f>O177-SUM(P177:R177)</f>
        <v>320</v>
      </c>
      <c r="T177" s="63"/>
      <c r="U177" s="64"/>
      <c r="V177" s="64"/>
      <c r="W177" s="63">
        <f>O177+SUM(T177:V177)</f>
        <v>320</v>
      </c>
      <c r="X177" s="5"/>
      <c r="Y177" s="5"/>
      <c r="Z177" s="5"/>
      <c r="AA177" s="5"/>
    </row>
    <row r="178" spans="1:27" s="26" customFormat="1" outlineLevel="1">
      <c r="A178" s="42" t="s">
        <v>207</v>
      </c>
      <c r="B178" s="42"/>
      <c r="C178" s="7"/>
      <c r="D178" s="30"/>
      <c r="E178" s="17"/>
      <c r="F178" s="39"/>
      <c r="G178" s="39"/>
      <c r="H178" s="39"/>
      <c r="I178" s="28"/>
      <c r="J178" s="28"/>
      <c r="K178" s="28"/>
      <c r="L178" s="28"/>
      <c r="M178" s="17">
        <f t="shared" ref="M178:W178" si="70">SUBTOTAL(9,M177:M177)</f>
        <v>1</v>
      </c>
      <c r="N178" s="39">
        <f t="shared" si="70"/>
        <v>1</v>
      </c>
      <c r="O178" s="21">
        <f t="shared" si="70"/>
        <v>320</v>
      </c>
      <c r="P178" s="1"/>
      <c r="Q178" s="1"/>
      <c r="R178" s="1"/>
      <c r="S178" s="32">
        <f t="shared" si="70"/>
        <v>320</v>
      </c>
      <c r="T178" s="32"/>
      <c r="U178" s="31"/>
      <c r="V178" s="31"/>
      <c r="W178" s="32">
        <f t="shared" si="70"/>
        <v>320</v>
      </c>
      <c r="X178" s="5"/>
      <c r="Y178" s="5"/>
      <c r="Z178" s="5"/>
      <c r="AA178" s="5"/>
    </row>
    <row r="179" spans="1:27" s="26" customFormat="1" outlineLevel="2">
      <c r="A179" s="70" t="s">
        <v>51</v>
      </c>
      <c r="B179" s="71" t="s">
        <v>28</v>
      </c>
      <c r="C179" s="72" t="s">
        <v>52</v>
      </c>
      <c r="D179" s="73" t="s">
        <v>53</v>
      </c>
      <c r="E179" s="70">
        <v>205</v>
      </c>
      <c r="F179" s="75">
        <v>203</v>
      </c>
      <c r="G179" s="75">
        <v>201</v>
      </c>
      <c r="H179" s="75"/>
      <c r="I179" s="75"/>
      <c r="J179" s="75"/>
      <c r="K179" s="75"/>
      <c r="L179" s="75"/>
      <c r="M179" s="74">
        <f t="shared" ref="M179:M184" si="71">COUNT(E179:L179)</f>
        <v>3</v>
      </c>
      <c r="N179" s="70">
        <f t="shared" ref="N179:N184" si="72">SUM(M179:M179)</f>
        <v>3</v>
      </c>
      <c r="O179" s="76">
        <f t="shared" ref="O179:O184" si="73">N179*320</f>
        <v>960</v>
      </c>
      <c r="P179" s="77">
        <v>157</v>
      </c>
      <c r="Q179" s="77"/>
      <c r="R179" s="77"/>
      <c r="S179" s="78">
        <f t="shared" ref="S179:S184" si="74">O179-SUM(P179:R179)</f>
        <v>803</v>
      </c>
      <c r="T179" s="78">
        <v>559</v>
      </c>
      <c r="U179" s="79"/>
      <c r="V179" s="79">
        <v>434</v>
      </c>
      <c r="W179" s="78">
        <f t="shared" ref="W179:W184" si="75">O179+SUM(T179:V179)</f>
        <v>1953</v>
      </c>
      <c r="X179" s="5"/>
      <c r="Y179" s="5"/>
      <c r="Z179" s="5"/>
      <c r="AA179" s="5"/>
    </row>
    <row r="180" spans="1:27" s="26" customFormat="1" outlineLevel="2">
      <c r="A180" s="39" t="s">
        <v>51</v>
      </c>
      <c r="B180" s="34" t="s">
        <v>28</v>
      </c>
      <c r="C180" s="7" t="s">
        <v>56</v>
      </c>
      <c r="D180" s="30" t="s">
        <v>57</v>
      </c>
      <c r="E180" s="39">
        <v>211</v>
      </c>
      <c r="F180" s="28">
        <v>210</v>
      </c>
      <c r="G180" s="28"/>
      <c r="H180" s="28"/>
      <c r="I180" s="28"/>
      <c r="J180" s="28"/>
      <c r="K180" s="28"/>
      <c r="L180" s="28"/>
      <c r="M180" s="17">
        <f t="shared" si="71"/>
        <v>2</v>
      </c>
      <c r="N180" s="39">
        <f t="shared" si="72"/>
        <v>2</v>
      </c>
      <c r="O180" s="21">
        <f t="shared" si="73"/>
        <v>640</v>
      </c>
      <c r="P180" s="1"/>
      <c r="Q180" s="1"/>
      <c r="R180" s="1"/>
      <c r="S180" s="32">
        <f t="shared" si="74"/>
        <v>640</v>
      </c>
      <c r="T180" s="32"/>
      <c r="U180" s="31"/>
      <c r="V180" s="31"/>
      <c r="W180" s="32">
        <f t="shared" si="75"/>
        <v>640</v>
      </c>
      <c r="X180" s="5"/>
      <c r="Y180" s="5"/>
      <c r="Z180" s="5"/>
      <c r="AA180" s="5"/>
    </row>
    <row r="181" spans="1:27" s="26" customFormat="1" outlineLevel="2">
      <c r="A181" s="39" t="s">
        <v>51</v>
      </c>
      <c r="B181" s="34" t="s">
        <v>28</v>
      </c>
      <c r="C181" s="7" t="s">
        <v>59</v>
      </c>
      <c r="D181" s="30" t="s">
        <v>53</v>
      </c>
      <c r="E181" s="39"/>
      <c r="F181" s="28">
        <v>306</v>
      </c>
      <c r="G181" s="28"/>
      <c r="H181" s="28"/>
      <c r="I181" s="28"/>
      <c r="J181" s="28"/>
      <c r="K181" s="28"/>
      <c r="L181" s="28"/>
      <c r="M181" s="17">
        <f t="shared" si="71"/>
        <v>1</v>
      </c>
      <c r="N181" s="39">
        <f t="shared" si="72"/>
        <v>1</v>
      </c>
      <c r="O181" s="21">
        <f t="shared" si="73"/>
        <v>320</v>
      </c>
      <c r="P181" s="1"/>
      <c r="Q181" s="1"/>
      <c r="R181" s="1"/>
      <c r="S181" s="32">
        <f t="shared" si="74"/>
        <v>320</v>
      </c>
      <c r="T181" s="32"/>
      <c r="U181" s="31"/>
      <c r="V181" s="31"/>
      <c r="W181" s="32">
        <f t="shared" si="75"/>
        <v>320</v>
      </c>
      <c r="X181" s="5"/>
      <c r="Y181" s="5"/>
      <c r="Z181" s="5"/>
      <c r="AA181" s="5"/>
    </row>
    <row r="182" spans="1:27" s="26" customFormat="1" outlineLevel="2">
      <c r="A182" s="39" t="s">
        <v>51</v>
      </c>
      <c r="B182" s="34" t="s">
        <v>41</v>
      </c>
      <c r="C182" s="7" t="s">
        <v>45</v>
      </c>
      <c r="D182" s="30" t="s">
        <v>39</v>
      </c>
      <c r="E182" s="17">
        <v>504</v>
      </c>
      <c r="F182" s="39">
        <v>503</v>
      </c>
      <c r="G182" s="33"/>
      <c r="H182" s="39"/>
      <c r="I182" s="28"/>
      <c r="J182" s="28"/>
      <c r="K182" s="28"/>
      <c r="L182" s="28"/>
      <c r="M182" s="17">
        <f t="shared" si="71"/>
        <v>2</v>
      </c>
      <c r="N182" s="39">
        <f t="shared" si="72"/>
        <v>2</v>
      </c>
      <c r="O182" s="21">
        <f t="shared" si="73"/>
        <v>640</v>
      </c>
      <c r="P182" s="1"/>
      <c r="Q182" s="1"/>
      <c r="R182" s="1"/>
      <c r="S182" s="32">
        <f t="shared" si="74"/>
        <v>640</v>
      </c>
      <c r="T182" s="32"/>
      <c r="U182" s="31"/>
      <c r="V182" s="31"/>
      <c r="W182" s="32">
        <f t="shared" si="75"/>
        <v>640</v>
      </c>
      <c r="X182" s="5"/>
      <c r="Y182" s="5"/>
      <c r="Z182" s="5"/>
      <c r="AA182" s="5"/>
    </row>
    <row r="183" spans="1:27" s="26" customFormat="1" outlineLevel="2">
      <c r="A183" s="39" t="s">
        <v>51</v>
      </c>
      <c r="B183" s="34" t="s">
        <v>41</v>
      </c>
      <c r="C183" s="7" t="s">
        <v>109</v>
      </c>
      <c r="D183" s="30" t="s">
        <v>70</v>
      </c>
      <c r="E183" s="17"/>
      <c r="F183" s="39"/>
      <c r="G183" s="39"/>
      <c r="H183" s="39"/>
      <c r="I183" s="28">
        <v>408</v>
      </c>
      <c r="J183" s="28">
        <v>613</v>
      </c>
      <c r="K183" s="28"/>
      <c r="L183" s="28"/>
      <c r="M183" s="17">
        <f t="shared" si="71"/>
        <v>2</v>
      </c>
      <c r="N183" s="39">
        <f t="shared" si="72"/>
        <v>2</v>
      </c>
      <c r="O183" s="21">
        <f t="shared" si="73"/>
        <v>640</v>
      </c>
      <c r="P183" s="1"/>
      <c r="Q183" s="1"/>
      <c r="R183" s="1"/>
      <c r="S183" s="32">
        <f t="shared" si="74"/>
        <v>640</v>
      </c>
      <c r="T183" s="32"/>
      <c r="U183" s="31"/>
      <c r="V183" s="31"/>
      <c r="W183" s="32">
        <f t="shared" si="75"/>
        <v>640</v>
      </c>
      <c r="X183" s="5"/>
      <c r="Y183" s="5"/>
      <c r="Z183" s="5"/>
      <c r="AA183" s="5"/>
    </row>
    <row r="184" spans="1:27" s="26" customFormat="1" outlineLevel="2">
      <c r="A184" s="39" t="s">
        <v>51</v>
      </c>
      <c r="B184" s="34" t="s">
        <v>41</v>
      </c>
      <c r="C184" s="7" t="s">
        <v>109</v>
      </c>
      <c r="D184" s="30" t="s">
        <v>81</v>
      </c>
      <c r="E184" s="17"/>
      <c r="F184" s="39"/>
      <c r="G184" s="39"/>
      <c r="H184" s="39"/>
      <c r="I184" s="28">
        <v>408</v>
      </c>
      <c r="J184" s="28">
        <v>613</v>
      </c>
      <c r="K184" s="28"/>
      <c r="L184" s="28"/>
      <c r="M184" s="17">
        <f t="shared" si="71"/>
        <v>2</v>
      </c>
      <c r="N184" s="39">
        <f t="shared" si="72"/>
        <v>2</v>
      </c>
      <c r="O184" s="21">
        <f t="shared" si="73"/>
        <v>640</v>
      </c>
      <c r="P184" s="1"/>
      <c r="Q184" s="1"/>
      <c r="R184" s="1"/>
      <c r="S184" s="32">
        <f t="shared" si="74"/>
        <v>640</v>
      </c>
      <c r="T184" s="32"/>
      <c r="U184" s="31"/>
      <c r="V184" s="31"/>
      <c r="W184" s="32">
        <f t="shared" si="75"/>
        <v>640</v>
      </c>
      <c r="X184" s="5"/>
      <c r="Y184" s="5"/>
      <c r="Z184" s="5"/>
      <c r="AA184" s="5"/>
    </row>
    <row r="185" spans="1:27" s="26" customFormat="1" ht="16.8" outlineLevel="1" thickBot="1">
      <c r="A185" s="44" t="s">
        <v>216</v>
      </c>
      <c r="B185" s="44"/>
      <c r="C185" s="45"/>
      <c r="D185" s="46"/>
      <c r="E185" s="47"/>
      <c r="F185" s="48"/>
      <c r="G185" s="48"/>
      <c r="H185" s="48"/>
      <c r="I185" s="49"/>
      <c r="J185" s="49"/>
      <c r="K185" s="49"/>
      <c r="L185" s="49"/>
      <c r="M185" s="47">
        <f t="shared" ref="M185:W185" si="76">SUBTOTAL(9,M179:M184)</f>
        <v>12</v>
      </c>
      <c r="N185" s="48">
        <f t="shared" si="76"/>
        <v>12</v>
      </c>
      <c r="O185" s="50">
        <f t="shared" si="76"/>
        <v>3840</v>
      </c>
      <c r="P185" s="51">
        <f t="shared" si="76"/>
        <v>157</v>
      </c>
      <c r="Q185" s="51"/>
      <c r="R185" s="51"/>
      <c r="S185" s="52">
        <f t="shared" si="76"/>
        <v>3683</v>
      </c>
      <c r="T185" s="52">
        <f t="shared" si="76"/>
        <v>559</v>
      </c>
      <c r="U185" s="53"/>
      <c r="V185" s="53">
        <f t="shared" si="76"/>
        <v>434</v>
      </c>
      <c r="W185" s="52">
        <f t="shared" si="76"/>
        <v>4833</v>
      </c>
      <c r="X185" s="5"/>
      <c r="Y185" s="5"/>
      <c r="Z185" s="5"/>
      <c r="AA185" s="5"/>
    </row>
    <row r="186" spans="1:27" s="26" customFormat="1" outlineLevel="2">
      <c r="A186" s="39" t="s">
        <v>127</v>
      </c>
      <c r="B186" s="35" t="s">
        <v>28</v>
      </c>
      <c r="C186" s="7" t="s">
        <v>129</v>
      </c>
      <c r="D186" s="30" t="s">
        <v>79</v>
      </c>
      <c r="E186" s="17">
        <v>414</v>
      </c>
      <c r="F186" s="39"/>
      <c r="G186" s="39"/>
      <c r="H186" s="39"/>
      <c r="I186" s="28"/>
      <c r="J186" s="28"/>
      <c r="K186" s="28"/>
      <c r="L186" s="28"/>
      <c r="M186" s="17">
        <f>COUNT(E186:L186)</f>
        <v>1</v>
      </c>
      <c r="N186" s="39">
        <f>SUM(M186:M186)</f>
        <v>1</v>
      </c>
      <c r="O186" s="21">
        <f>N186*320</f>
        <v>320</v>
      </c>
      <c r="P186" s="1"/>
      <c r="Q186" s="1"/>
      <c r="R186" s="1"/>
      <c r="S186" s="32">
        <f>O186-SUM(P186:R186)</f>
        <v>320</v>
      </c>
      <c r="T186" s="32"/>
      <c r="U186" s="31"/>
      <c r="V186" s="31"/>
      <c r="W186" s="32">
        <f>O186+SUM(T186:V186)</f>
        <v>320</v>
      </c>
      <c r="X186" s="5"/>
      <c r="Y186" s="5"/>
      <c r="Z186" s="5"/>
      <c r="AA186" s="5"/>
    </row>
    <row r="187" spans="1:27" s="26" customFormat="1" outlineLevel="2">
      <c r="A187" s="39" t="s">
        <v>127</v>
      </c>
      <c r="B187" s="34" t="s">
        <v>28</v>
      </c>
      <c r="C187" s="7" t="s">
        <v>129</v>
      </c>
      <c r="D187" s="30" t="s">
        <v>105</v>
      </c>
      <c r="E187" s="17"/>
      <c r="F187" s="39">
        <v>414</v>
      </c>
      <c r="G187" s="39"/>
      <c r="H187" s="39"/>
      <c r="I187" s="28"/>
      <c r="J187" s="28"/>
      <c r="K187" s="28"/>
      <c r="L187" s="28"/>
      <c r="M187" s="17">
        <f>COUNT(E187:L187)</f>
        <v>1</v>
      </c>
      <c r="N187" s="39">
        <f>SUM(M187:M187)</f>
        <v>1</v>
      </c>
      <c r="O187" s="21">
        <f>N187*320</f>
        <v>320</v>
      </c>
      <c r="P187" s="1"/>
      <c r="Q187" s="1"/>
      <c r="R187" s="1"/>
      <c r="S187" s="32">
        <f>O187-SUM(P187:R187)</f>
        <v>320</v>
      </c>
      <c r="T187" s="32"/>
      <c r="U187" s="31"/>
      <c r="V187" s="31"/>
      <c r="W187" s="32">
        <f>O187+SUM(T187:V187)</f>
        <v>320</v>
      </c>
      <c r="X187" s="5"/>
      <c r="Y187" s="5"/>
      <c r="Z187" s="5"/>
      <c r="AA187" s="5"/>
    </row>
    <row r="188" spans="1:27" s="26" customFormat="1" ht="16.8" outlineLevel="1" thickBot="1">
      <c r="A188" s="44" t="s">
        <v>208</v>
      </c>
      <c r="B188" s="44"/>
      <c r="C188" s="45"/>
      <c r="D188" s="46"/>
      <c r="E188" s="47"/>
      <c r="F188" s="48"/>
      <c r="G188" s="48"/>
      <c r="H188" s="48"/>
      <c r="I188" s="49"/>
      <c r="J188" s="49"/>
      <c r="K188" s="49"/>
      <c r="L188" s="49"/>
      <c r="M188" s="47">
        <f t="shared" ref="M188:W188" si="77">SUBTOTAL(9,M186:M187)</f>
        <v>2</v>
      </c>
      <c r="N188" s="48">
        <f t="shared" si="77"/>
        <v>2</v>
      </c>
      <c r="O188" s="50">
        <f t="shared" si="77"/>
        <v>640</v>
      </c>
      <c r="P188" s="51"/>
      <c r="Q188" s="51"/>
      <c r="R188" s="51"/>
      <c r="S188" s="52">
        <f t="shared" si="77"/>
        <v>640</v>
      </c>
      <c r="T188" s="52"/>
      <c r="U188" s="53"/>
      <c r="V188" s="53"/>
      <c r="W188" s="52">
        <f t="shared" si="77"/>
        <v>640</v>
      </c>
      <c r="X188" s="5"/>
      <c r="Y188" s="5"/>
      <c r="Z188" s="5"/>
      <c r="AA188" s="5"/>
    </row>
    <row r="189" spans="1:27" s="26" customFormat="1" outlineLevel="2">
      <c r="A189" s="55" t="s">
        <v>137</v>
      </c>
      <c r="B189" s="56" t="s">
        <v>28</v>
      </c>
      <c r="C189" s="57" t="s">
        <v>18</v>
      </c>
      <c r="D189" s="58" t="s">
        <v>101</v>
      </c>
      <c r="E189" s="60"/>
      <c r="F189" s="55"/>
      <c r="G189" s="55"/>
      <c r="H189" s="55">
        <v>602</v>
      </c>
      <c r="I189" s="59"/>
      <c r="J189" s="59"/>
      <c r="K189" s="59"/>
      <c r="L189" s="59"/>
      <c r="M189" s="60">
        <f>COUNT(E189:L189)</f>
        <v>1</v>
      </c>
      <c r="N189" s="55">
        <f>SUM(M189:M189)</f>
        <v>1</v>
      </c>
      <c r="O189" s="61">
        <f>N189*320</f>
        <v>320</v>
      </c>
      <c r="P189" s="62"/>
      <c r="Q189" s="62"/>
      <c r="R189" s="62"/>
      <c r="S189" s="63">
        <f>O189-SUM(P189:R189)</f>
        <v>320</v>
      </c>
      <c r="T189" s="63"/>
      <c r="U189" s="64"/>
      <c r="V189" s="64"/>
      <c r="W189" s="63">
        <f>O189+SUM(T189:V189)</f>
        <v>320</v>
      </c>
      <c r="X189" s="5"/>
      <c r="Y189" s="5"/>
      <c r="Z189" s="5"/>
      <c r="AA189" s="5"/>
    </row>
    <row r="190" spans="1:27" s="26" customFormat="1" ht="16.8" outlineLevel="1" thickBot="1">
      <c r="A190" s="44" t="s">
        <v>209</v>
      </c>
      <c r="B190" s="44"/>
      <c r="C190" s="45"/>
      <c r="D190" s="46"/>
      <c r="E190" s="47"/>
      <c r="F190" s="48"/>
      <c r="G190" s="48"/>
      <c r="H190" s="48"/>
      <c r="I190" s="49"/>
      <c r="J190" s="49"/>
      <c r="K190" s="49"/>
      <c r="L190" s="49"/>
      <c r="M190" s="47">
        <f t="shared" ref="M190:W190" si="78">SUBTOTAL(9,M189:M189)</f>
        <v>1</v>
      </c>
      <c r="N190" s="48">
        <f t="shared" si="78"/>
        <v>1</v>
      </c>
      <c r="O190" s="50">
        <f t="shared" si="78"/>
        <v>320</v>
      </c>
      <c r="P190" s="51"/>
      <c r="Q190" s="51"/>
      <c r="R190" s="51"/>
      <c r="S190" s="52">
        <f t="shared" si="78"/>
        <v>320</v>
      </c>
      <c r="T190" s="52"/>
      <c r="U190" s="53"/>
      <c r="V190" s="53"/>
      <c r="W190" s="52">
        <f t="shared" si="78"/>
        <v>320</v>
      </c>
      <c r="X190" s="5"/>
      <c r="Y190" s="5"/>
      <c r="Z190" s="5"/>
      <c r="AA190" s="5"/>
    </row>
    <row r="191" spans="1:27" s="26" customFormat="1" outlineLevel="2">
      <c r="A191" s="55" t="s">
        <v>112</v>
      </c>
      <c r="B191" s="56" t="s">
        <v>28</v>
      </c>
      <c r="C191" s="57" t="s">
        <v>111</v>
      </c>
      <c r="D191" s="58" t="s">
        <v>105</v>
      </c>
      <c r="E191" s="60"/>
      <c r="F191" s="55"/>
      <c r="G191" s="55">
        <v>508</v>
      </c>
      <c r="H191" s="55"/>
      <c r="I191" s="59"/>
      <c r="J191" s="59"/>
      <c r="K191" s="59"/>
      <c r="L191" s="59"/>
      <c r="M191" s="60">
        <f>COUNT(E191:L191)</f>
        <v>1</v>
      </c>
      <c r="N191" s="55">
        <f>SUM(M191:M191)</f>
        <v>1</v>
      </c>
      <c r="O191" s="61">
        <f>N191*320</f>
        <v>320</v>
      </c>
      <c r="P191" s="62"/>
      <c r="Q191" s="62"/>
      <c r="R191" s="62"/>
      <c r="S191" s="63">
        <f>O191-SUM(P191:R191)</f>
        <v>320</v>
      </c>
      <c r="T191" s="63"/>
      <c r="U191" s="64"/>
      <c r="V191" s="64"/>
      <c r="W191" s="63">
        <f>O191+SUM(T191:V191)</f>
        <v>320</v>
      </c>
      <c r="X191" s="5"/>
      <c r="Y191" s="5"/>
      <c r="Z191" s="5"/>
      <c r="AA191" s="5"/>
    </row>
    <row r="192" spans="1:27" s="26" customFormat="1" ht="16.8" outlineLevel="1" thickBot="1">
      <c r="A192" s="44" t="s">
        <v>210</v>
      </c>
      <c r="B192" s="44"/>
      <c r="C192" s="45"/>
      <c r="D192" s="46"/>
      <c r="E192" s="47"/>
      <c r="F192" s="48"/>
      <c r="G192" s="48"/>
      <c r="H192" s="48"/>
      <c r="I192" s="49"/>
      <c r="J192" s="49"/>
      <c r="K192" s="49"/>
      <c r="L192" s="49"/>
      <c r="M192" s="47">
        <f t="shared" ref="M192:W192" si="79">SUBTOTAL(9,M191:M191)</f>
        <v>1</v>
      </c>
      <c r="N192" s="48">
        <f t="shared" si="79"/>
        <v>1</v>
      </c>
      <c r="O192" s="50">
        <f t="shared" si="79"/>
        <v>320</v>
      </c>
      <c r="P192" s="51"/>
      <c r="Q192" s="51"/>
      <c r="R192" s="51"/>
      <c r="S192" s="52">
        <f t="shared" si="79"/>
        <v>320</v>
      </c>
      <c r="T192" s="52"/>
      <c r="U192" s="53"/>
      <c r="V192" s="53"/>
      <c r="W192" s="52">
        <f t="shared" si="79"/>
        <v>320</v>
      </c>
      <c r="X192" s="5"/>
      <c r="Y192" s="5"/>
      <c r="Z192" s="5"/>
      <c r="AA192" s="5"/>
    </row>
    <row r="193" spans="1:27" s="26" customFormat="1" outlineLevel="2">
      <c r="A193" s="55" t="s">
        <v>117</v>
      </c>
      <c r="B193" s="56" t="s">
        <v>64</v>
      </c>
      <c r="C193" s="57" t="s">
        <v>118</v>
      </c>
      <c r="D193" s="58" t="s">
        <v>101</v>
      </c>
      <c r="E193" s="60"/>
      <c r="F193" s="55"/>
      <c r="G193" s="55"/>
      <c r="H193" s="55"/>
      <c r="I193" s="59">
        <v>307</v>
      </c>
      <c r="J193" s="59"/>
      <c r="K193" s="59"/>
      <c r="L193" s="59"/>
      <c r="M193" s="60">
        <f>COUNT(E193:L193)</f>
        <v>1</v>
      </c>
      <c r="N193" s="55">
        <f>SUM(M193:M193)</f>
        <v>1</v>
      </c>
      <c r="O193" s="61">
        <f>N193*320</f>
        <v>320</v>
      </c>
      <c r="P193" s="62"/>
      <c r="Q193" s="62"/>
      <c r="R193" s="62"/>
      <c r="S193" s="63">
        <f>O193-SUM(P193:R193)</f>
        <v>320</v>
      </c>
      <c r="T193" s="63"/>
      <c r="U193" s="64"/>
      <c r="V193" s="64"/>
      <c r="W193" s="63">
        <f>O193+SUM(T193:V193)</f>
        <v>320</v>
      </c>
      <c r="X193" s="5"/>
      <c r="Y193" s="5"/>
      <c r="Z193" s="5"/>
      <c r="AA193" s="5"/>
    </row>
    <row r="194" spans="1:27" s="26" customFormat="1" outlineLevel="2">
      <c r="A194" s="39" t="s">
        <v>117</v>
      </c>
      <c r="B194" s="34" t="s">
        <v>41</v>
      </c>
      <c r="C194" s="7" t="s">
        <v>122</v>
      </c>
      <c r="D194" s="30" t="s">
        <v>81</v>
      </c>
      <c r="E194" s="17"/>
      <c r="F194" s="39"/>
      <c r="G194" s="39"/>
      <c r="H194" s="39"/>
      <c r="I194" s="28"/>
      <c r="J194" s="28">
        <v>307</v>
      </c>
      <c r="K194" s="28">
        <v>307</v>
      </c>
      <c r="L194" s="28"/>
      <c r="M194" s="17">
        <f>COUNT(E194:L194)</f>
        <v>2</v>
      </c>
      <c r="N194" s="39">
        <f>SUM(M194:M194)</f>
        <v>2</v>
      </c>
      <c r="O194" s="21">
        <f>N194*320</f>
        <v>640</v>
      </c>
      <c r="P194" s="1"/>
      <c r="Q194" s="1"/>
      <c r="R194" s="1"/>
      <c r="S194" s="32">
        <f>O194-SUM(P194:R194)</f>
        <v>640</v>
      </c>
      <c r="T194" s="32"/>
      <c r="U194" s="31"/>
      <c r="V194" s="31"/>
      <c r="W194" s="32">
        <f>O194+SUM(T194:V194)</f>
        <v>640</v>
      </c>
      <c r="X194" s="5"/>
      <c r="Y194" s="5"/>
      <c r="Z194" s="5"/>
      <c r="AA194" s="5"/>
    </row>
    <row r="195" spans="1:27" s="26" customFormat="1" ht="16.8" outlineLevel="1" thickBot="1">
      <c r="A195" s="44" t="s">
        <v>211</v>
      </c>
      <c r="B195" s="44"/>
      <c r="C195" s="45"/>
      <c r="D195" s="46"/>
      <c r="E195" s="47"/>
      <c r="F195" s="48"/>
      <c r="G195" s="48"/>
      <c r="H195" s="48"/>
      <c r="I195" s="49"/>
      <c r="J195" s="49"/>
      <c r="K195" s="49"/>
      <c r="L195" s="49"/>
      <c r="M195" s="47">
        <f t="shared" ref="M195:W195" si="80">SUBTOTAL(9,M193:M194)</f>
        <v>3</v>
      </c>
      <c r="N195" s="48">
        <f t="shared" si="80"/>
        <v>3</v>
      </c>
      <c r="O195" s="50">
        <f t="shared" si="80"/>
        <v>960</v>
      </c>
      <c r="P195" s="51"/>
      <c r="Q195" s="51"/>
      <c r="R195" s="51"/>
      <c r="S195" s="52">
        <f t="shared" si="80"/>
        <v>960</v>
      </c>
      <c r="T195" s="52"/>
      <c r="U195" s="53"/>
      <c r="V195" s="53"/>
      <c r="W195" s="52">
        <f t="shared" si="80"/>
        <v>960</v>
      </c>
      <c r="X195" s="5"/>
      <c r="Y195" s="5"/>
      <c r="Z195" s="5"/>
      <c r="AA195" s="5"/>
    </row>
    <row r="196" spans="1:27" s="26" customFormat="1">
      <c r="A196" s="41" t="s">
        <v>212</v>
      </c>
      <c r="B196" s="35"/>
      <c r="C196" s="7"/>
      <c r="D196" s="30"/>
      <c r="E196" s="17"/>
      <c r="F196" s="39"/>
      <c r="G196" s="39"/>
      <c r="H196" s="39"/>
      <c r="I196" s="28"/>
      <c r="J196" s="28"/>
      <c r="K196" s="28"/>
      <c r="L196" s="28"/>
      <c r="M196" s="17">
        <f t="shared" ref="M196:W196" si="81">SUBTOTAL(9,M3:M194)</f>
        <v>376</v>
      </c>
      <c r="N196" s="39">
        <f t="shared" si="81"/>
        <v>376</v>
      </c>
      <c r="O196" s="21">
        <f t="shared" si="81"/>
        <v>120320</v>
      </c>
      <c r="P196" s="1">
        <f t="shared" si="81"/>
        <v>2137</v>
      </c>
      <c r="Q196" s="1">
        <f t="shared" si="81"/>
        <v>818</v>
      </c>
      <c r="R196" s="1">
        <f t="shared" si="81"/>
        <v>1584</v>
      </c>
      <c r="S196" s="32">
        <f t="shared" si="81"/>
        <v>115781</v>
      </c>
      <c r="T196" s="32">
        <f t="shared" si="81"/>
        <v>7584</v>
      </c>
      <c r="U196" s="31">
        <f t="shared" si="81"/>
        <v>2637</v>
      </c>
      <c r="V196" s="31">
        <f t="shared" si="81"/>
        <v>5830</v>
      </c>
      <c r="W196" s="32">
        <f t="shared" si="81"/>
        <v>136371</v>
      </c>
      <c r="X196" s="5"/>
      <c r="Y196" s="5"/>
      <c r="Z196" s="5"/>
      <c r="AA196" s="5"/>
    </row>
    <row r="197" spans="1:27" s="9" customFormat="1">
      <c r="A197" s="6"/>
      <c r="B197" s="37"/>
      <c r="C197" s="6"/>
      <c r="D197" s="19"/>
      <c r="E197" s="10"/>
      <c r="F197" s="10"/>
      <c r="G197" s="10"/>
      <c r="H197" s="10"/>
      <c r="I197" s="10"/>
      <c r="J197" s="10"/>
      <c r="K197" s="10"/>
      <c r="L197" s="10"/>
      <c r="M197" s="2"/>
      <c r="N197" s="4"/>
      <c r="O197" s="22"/>
      <c r="P197" s="4"/>
      <c r="Q197" s="4"/>
      <c r="R197" s="4"/>
    </row>
    <row r="198" spans="1:27" s="9" customFormat="1">
      <c r="A198" s="6"/>
      <c r="B198" s="37"/>
      <c r="C198" s="6"/>
      <c r="D198" s="19"/>
      <c r="E198" s="10"/>
      <c r="F198" s="10"/>
      <c r="G198" s="10"/>
      <c r="H198" s="10"/>
      <c r="I198" s="10"/>
      <c r="J198" s="10"/>
      <c r="K198" s="10"/>
      <c r="L198" s="10"/>
      <c r="M198" s="2"/>
      <c r="N198" s="4"/>
      <c r="O198" s="22"/>
      <c r="P198" s="4"/>
      <c r="Q198" s="4"/>
      <c r="R198" s="4"/>
    </row>
    <row r="199" spans="1:27" s="9" customFormat="1">
      <c r="A199" s="6"/>
      <c r="B199" s="37"/>
      <c r="C199" s="6"/>
      <c r="D199" s="19"/>
      <c r="E199" s="10"/>
      <c r="F199" s="10"/>
      <c r="G199" s="10"/>
      <c r="H199" s="10"/>
      <c r="I199" s="10"/>
      <c r="J199" s="10"/>
      <c r="K199" s="10"/>
      <c r="L199" s="10"/>
      <c r="M199" s="2"/>
      <c r="N199" s="4"/>
      <c r="O199" s="22"/>
      <c r="P199" s="4"/>
      <c r="Q199" s="4"/>
      <c r="R199" s="4"/>
    </row>
    <row r="200" spans="1:27" s="9" customFormat="1">
      <c r="A200" s="6"/>
      <c r="B200" s="37"/>
      <c r="C200" s="6"/>
      <c r="D200" s="19"/>
      <c r="E200" s="10"/>
      <c r="F200" s="10"/>
      <c r="G200" s="10"/>
      <c r="H200" s="10"/>
      <c r="I200" s="10"/>
      <c r="J200" s="10"/>
      <c r="K200" s="10"/>
      <c r="L200" s="10"/>
      <c r="M200" s="2"/>
      <c r="N200" s="4"/>
      <c r="O200" s="22"/>
      <c r="P200" s="4"/>
      <c r="Q200" s="4"/>
      <c r="R200" s="4"/>
    </row>
    <row r="201" spans="1:27" s="9" customFormat="1">
      <c r="A201" s="6"/>
      <c r="B201" s="37"/>
      <c r="C201" s="6"/>
      <c r="D201" s="19"/>
      <c r="E201" s="10"/>
      <c r="F201" s="10"/>
      <c r="G201" s="10"/>
      <c r="H201" s="10"/>
      <c r="I201" s="10"/>
      <c r="J201" s="10"/>
      <c r="K201" s="10"/>
      <c r="L201" s="10"/>
      <c r="M201" s="2"/>
      <c r="N201" s="4"/>
      <c r="O201" s="22"/>
      <c r="P201" s="4"/>
      <c r="Q201" s="4"/>
      <c r="R201" s="4"/>
    </row>
    <row r="202" spans="1:27" s="9" customFormat="1">
      <c r="A202" s="6"/>
      <c r="B202" s="37"/>
      <c r="C202" s="6"/>
      <c r="D202" s="19"/>
      <c r="E202" s="10"/>
      <c r="F202" s="10"/>
      <c r="G202" s="10"/>
      <c r="H202" s="10"/>
      <c r="I202" s="10"/>
      <c r="J202" s="10"/>
      <c r="K202" s="10"/>
      <c r="L202" s="10"/>
      <c r="M202" s="2"/>
      <c r="N202" s="4"/>
      <c r="O202" s="22"/>
      <c r="P202" s="4"/>
      <c r="Q202" s="4"/>
      <c r="R202" s="4"/>
    </row>
    <row r="203" spans="1:27" s="9" customFormat="1">
      <c r="A203" s="6"/>
      <c r="B203" s="37"/>
      <c r="C203" s="6"/>
      <c r="D203" s="19"/>
      <c r="E203" s="10"/>
      <c r="F203" s="10"/>
      <c r="G203" s="10"/>
      <c r="H203" s="10"/>
      <c r="I203" s="10"/>
      <c r="J203" s="10"/>
      <c r="K203" s="10"/>
      <c r="L203" s="10"/>
      <c r="M203" s="2"/>
      <c r="N203" s="4"/>
      <c r="O203" s="22"/>
      <c r="P203" s="4"/>
      <c r="Q203" s="4"/>
      <c r="R203" s="4"/>
    </row>
    <row r="204" spans="1:27" s="9" customFormat="1">
      <c r="A204" s="6"/>
      <c r="B204" s="37"/>
      <c r="C204" s="6"/>
      <c r="D204" s="19"/>
      <c r="E204" s="10"/>
      <c r="F204" s="10"/>
      <c r="G204" s="10"/>
      <c r="H204" s="10"/>
      <c r="I204" s="10"/>
      <c r="J204" s="10"/>
      <c r="K204" s="10"/>
      <c r="L204" s="10"/>
      <c r="M204" s="2"/>
      <c r="N204" s="4"/>
      <c r="O204" s="22"/>
      <c r="P204" s="4"/>
      <c r="Q204" s="4"/>
      <c r="R204" s="4"/>
    </row>
    <row r="205" spans="1:27" s="9" customFormat="1">
      <c r="A205" s="6"/>
      <c r="B205" s="37"/>
      <c r="C205" s="6"/>
      <c r="D205" s="19"/>
      <c r="E205" s="10"/>
      <c r="F205" s="10"/>
      <c r="G205" s="10"/>
      <c r="H205" s="10"/>
      <c r="I205" s="10"/>
      <c r="J205" s="10"/>
      <c r="K205" s="10"/>
      <c r="L205" s="10"/>
      <c r="M205" s="2"/>
      <c r="N205" s="4"/>
      <c r="O205" s="22"/>
      <c r="P205" s="4"/>
      <c r="Q205" s="4"/>
      <c r="R205" s="4"/>
    </row>
    <row r="206" spans="1:27" s="9" customFormat="1">
      <c r="A206" s="6"/>
      <c r="B206" s="37"/>
      <c r="C206" s="6"/>
      <c r="D206" s="19"/>
      <c r="E206" s="10"/>
      <c r="F206" s="10"/>
      <c r="G206" s="10"/>
      <c r="H206" s="10"/>
      <c r="I206" s="10"/>
      <c r="J206" s="10"/>
      <c r="K206" s="10"/>
      <c r="L206" s="10"/>
      <c r="M206" s="2"/>
      <c r="N206" s="4"/>
      <c r="O206" s="22"/>
      <c r="P206" s="4"/>
      <c r="Q206" s="4"/>
      <c r="R206" s="4"/>
    </row>
    <row r="207" spans="1:27" s="9" customFormat="1">
      <c r="A207" s="6"/>
      <c r="B207" s="37"/>
      <c r="C207" s="6"/>
      <c r="D207" s="19"/>
      <c r="E207" s="10"/>
      <c r="F207" s="10"/>
      <c r="G207" s="10"/>
      <c r="H207" s="10"/>
      <c r="I207" s="10"/>
      <c r="J207" s="10"/>
      <c r="K207" s="10"/>
      <c r="L207" s="10"/>
      <c r="M207" s="2"/>
      <c r="N207" s="4"/>
      <c r="O207" s="22"/>
      <c r="P207" s="4"/>
      <c r="Q207" s="4"/>
      <c r="R207" s="4"/>
    </row>
    <row r="208" spans="1:27">
      <c r="A208" s="6"/>
      <c r="B208" s="38"/>
      <c r="C208" s="7"/>
      <c r="D208" s="20"/>
      <c r="E208" s="11"/>
      <c r="F208" s="11"/>
      <c r="G208" s="11"/>
      <c r="H208" s="11"/>
      <c r="I208" s="11"/>
      <c r="J208" s="11"/>
      <c r="K208" s="11"/>
      <c r="L208" s="11"/>
      <c r="M208" s="3"/>
      <c r="N208" s="12"/>
      <c r="O208" s="23"/>
      <c r="P208" s="12"/>
      <c r="Q208" s="12"/>
      <c r="R208" s="12"/>
      <c r="S208" s="9"/>
      <c r="T208" s="9"/>
      <c r="U208" s="9"/>
      <c r="V208" s="9"/>
      <c r="W208" s="9"/>
      <c r="X208" s="9"/>
      <c r="Y208" s="9"/>
      <c r="Z208" s="9"/>
      <c r="AA208" s="9"/>
    </row>
    <row r="209" spans="1:13">
      <c r="A209" s="6"/>
      <c r="B209" s="37"/>
      <c r="C209" s="6"/>
      <c r="E209" s="10"/>
      <c r="F209" s="10"/>
      <c r="G209" s="10"/>
      <c r="H209" s="10"/>
      <c r="I209" s="10"/>
      <c r="J209" s="10"/>
      <c r="K209" s="10"/>
      <c r="L209" s="10"/>
      <c r="M209" s="2"/>
    </row>
    <row r="210" spans="1:13">
      <c r="A210" s="6"/>
      <c r="B210" s="37"/>
      <c r="C210" s="6"/>
      <c r="E210" s="10"/>
      <c r="F210" s="10"/>
      <c r="G210" s="10"/>
      <c r="H210" s="10"/>
      <c r="I210" s="10"/>
      <c r="J210" s="10"/>
      <c r="K210" s="10"/>
      <c r="L210" s="10"/>
      <c r="M210" s="2"/>
    </row>
    <row r="211" spans="1:13">
      <c r="A211" s="6"/>
      <c r="B211" s="37"/>
      <c r="C211" s="6"/>
      <c r="E211" s="10"/>
      <c r="F211" s="10"/>
      <c r="G211" s="10"/>
      <c r="H211" s="10"/>
      <c r="I211" s="10"/>
      <c r="J211" s="10"/>
      <c r="K211" s="10"/>
      <c r="L211" s="10"/>
      <c r="M211" s="2"/>
    </row>
    <row r="212" spans="1:13">
      <c r="A212" s="6"/>
      <c r="B212" s="37"/>
      <c r="C212" s="6"/>
      <c r="E212" s="10"/>
      <c r="F212" s="10"/>
      <c r="G212" s="10"/>
      <c r="H212" s="10"/>
      <c r="I212" s="10"/>
      <c r="J212" s="10"/>
      <c r="K212" s="10"/>
      <c r="L212" s="10"/>
      <c r="M212" s="2"/>
    </row>
    <row r="213" spans="1:13">
      <c r="A213" s="6"/>
      <c r="B213" s="37"/>
      <c r="C213" s="6"/>
      <c r="E213" s="10"/>
      <c r="F213" s="10"/>
      <c r="G213" s="10"/>
      <c r="H213" s="10"/>
      <c r="I213" s="10"/>
      <c r="J213" s="10"/>
      <c r="K213" s="10"/>
      <c r="L213" s="10"/>
      <c r="M213" s="2"/>
    </row>
    <row r="214" spans="1:13">
      <c r="A214" s="6"/>
      <c r="B214" s="37"/>
      <c r="C214" s="6"/>
      <c r="E214" s="10"/>
      <c r="F214" s="10"/>
      <c r="G214" s="10"/>
      <c r="H214" s="10"/>
      <c r="I214" s="10"/>
      <c r="J214" s="10"/>
      <c r="K214" s="10"/>
      <c r="L214" s="10"/>
      <c r="M214" s="2"/>
    </row>
    <row r="215" spans="1:13">
      <c r="A215" s="6"/>
      <c r="B215" s="37"/>
      <c r="C215" s="6"/>
      <c r="E215" s="10"/>
      <c r="F215" s="10"/>
      <c r="G215" s="10"/>
      <c r="H215" s="10"/>
      <c r="I215" s="10"/>
      <c r="J215" s="10"/>
      <c r="K215" s="10"/>
      <c r="L215" s="10"/>
      <c r="M215" s="2"/>
    </row>
    <row r="216" spans="1:13">
      <c r="A216" s="6"/>
      <c r="B216" s="37"/>
      <c r="C216" s="6"/>
      <c r="E216" s="10"/>
      <c r="F216" s="10"/>
      <c r="G216" s="10"/>
      <c r="H216" s="10"/>
      <c r="I216" s="10"/>
      <c r="J216" s="10"/>
      <c r="K216" s="10"/>
      <c r="L216" s="10"/>
      <c r="M216" s="2"/>
    </row>
    <row r="217" spans="1:13">
      <c r="A217" s="6"/>
      <c r="B217" s="37"/>
      <c r="C217" s="6"/>
      <c r="E217" s="10"/>
      <c r="F217" s="10"/>
      <c r="G217" s="10"/>
      <c r="H217" s="10"/>
      <c r="I217" s="10"/>
      <c r="J217" s="10"/>
      <c r="K217" s="10"/>
      <c r="L217" s="10"/>
      <c r="M217" s="2"/>
    </row>
    <row r="218" spans="1:13">
      <c r="A218" s="6"/>
      <c r="B218" s="37"/>
      <c r="C218" s="6"/>
      <c r="E218" s="10"/>
      <c r="F218" s="10"/>
      <c r="G218" s="10"/>
      <c r="H218" s="10"/>
      <c r="I218" s="10"/>
      <c r="J218" s="10"/>
      <c r="K218" s="10"/>
      <c r="L218" s="10"/>
      <c r="M218" s="2"/>
    </row>
    <row r="219" spans="1:13">
      <c r="A219" s="6"/>
      <c r="B219" s="37"/>
      <c r="C219" s="6"/>
      <c r="E219" s="10"/>
      <c r="F219" s="10"/>
      <c r="G219" s="10"/>
      <c r="H219" s="10"/>
      <c r="I219" s="10"/>
      <c r="J219" s="10"/>
      <c r="K219" s="10"/>
      <c r="L219" s="10"/>
      <c r="M219" s="2"/>
    </row>
    <row r="220" spans="1:13">
      <c r="A220" s="6"/>
      <c r="B220" s="37"/>
      <c r="C220" s="6"/>
      <c r="E220" s="10"/>
      <c r="F220" s="10"/>
      <c r="G220" s="10"/>
      <c r="H220" s="10"/>
      <c r="I220" s="10"/>
      <c r="J220" s="10"/>
      <c r="K220" s="10"/>
      <c r="L220" s="10"/>
      <c r="M220" s="2"/>
    </row>
    <row r="221" spans="1:13">
      <c r="A221" s="6"/>
      <c r="B221" s="37"/>
      <c r="C221" s="6"/>
      <c r="E221" s="10"/>
      <c r="F221" s="10"/>
      <c r="G221" s="10"/>
      <c r="H221" s="10"/>
      <c r="I221" s="10"/>
      <c r="J221" s="10"/>
      <c r="K221" s="10"/>
      <c r="L221" s="10"/>
      <c r="M221" s="2"/>
    </row>
    <row r="222" spans="1:13">
      <c r="A222" s="6"/>
      <c r="B222" s="37"/>
      <c r="C222" s="6"/>
      <c r="E222" s="10"/>
      <c r="F222" s="10"/>
      <c r="G222" s="10"/>
      <c r="H222" s="10"/>
      <c r="I222" s="10"/>
      <c r="J222" s="10"/>
      <c r="K222" s="10"/>
      <c r="L222" s="10"/>
      <c r="M222" s="2"/>
    </row>
    <row r="223" spans="1:13">
      <c r="A223" s="6"/>
      <c r="B223" s="37"/>
      <c r="C223" s="6"/>
      <c r="E223" s="10"/>
      <c r="F223" s="10"/>
      <c r="G223" s="10"/>
      <c r="H223" s="10"/>
      <c r="I223" s="10"/>
      <c r="J223" s="10"/>
      <c r="K223" s="10"/>
      <c r="L223" s="10"/>
      <c r="M223" s="2"/>
    </row>
    <row r="224" spans="1:13">
      <c r="A224" s="6"/>
      <c r="B224" s="37"/>
      <c r="C224" s="6"/>
      <c r="E224" s="10"/>
      <c r="F224" s="10"/>
      <c r="G224" s="10"/>
      <c r="H224" s="10"/>
      <c r="I224" s="10"/>
      <c r="J224" s="10"/>
      <c r="K224" s="10"/>
      <c r="L224" s="10"/>
      <c r="M224" s="2"/>
    </row>
    <row r="225" spans="1:13">
      <c r="A225" s="6"/>
      <c r="B225" s="37"/>
      <c r="C225" s="6"/>
      <c r="E225" s="10"/>
      <c r="F225" s="10"/>
      <c r="G225" s="10"/>
      <c r="H225" s="10"/>
      <c r="I225" s="10"/>
      <c r="J225" s="10"/>
      <c r="K225" s="10"/>
      <c r="L225" s="10"/>
      <c r="M225" s="2"/>
    </row>
    <row r="226" spans="1:13">
      <c r="A226" s="6"/>
      <c r="B226" s="37"/>
      <c r="C226" s="6"/>
      <c r="E226" s="10"/>
      <c r="F226" s="10"/>
      <c r="G226" s="10"/>
      <c r="H226" s="10"/>
      <c r="I226" s="10"/>
      <c r="J226" s="10"/>
      <c r="K226" s="10"/>
      <c r="L226" s="10"/>
      <c r="M226" s="2"/>
    </row>
    <row r="227" spans="1:13">
      <c r="A227" s="6"/>
      <c r="B227" s="37"/>
      <c r="C227" s="6"/>
      <c r="E227" s="10"/>
      <c r="F227" s="10"/>
      <c r="G227" s="10"/>
      <c r="H227" s="10"/>
      <c r="I227" s="10"/>
      <c r="J227" s="10"/>
      <c r="K227" s="10"/>
      <c r="L227" s="10"/>
      <c r="M227" s="2"/>
    </row>
    <row r="228" spans="1:13">
      <c r="A228" s="6"/>
      <c r="B228" s="37"/>
      <c r="C228" s="6"/>
      <c r="E228" s="10"/>
      <c r="F228" s="10"/>
      <c r="G228" s="10"/>
      <c r="H228" s="10"/>
      <c r="I228" s="10"/>
      <c r="J228" s="10"/>
      <c r="K228" s="10"/>
      <c r="L228" s="10"/>
      <c r="M228" s="2"/>
    </row>
    <row r="229" spans="1:13">
      <c r="A229" s="6"/>
      <c r="B229" s="37"/>
      <c r="C229" s="6"/>
      <c r="E229" s="10"/>
      <c r="F229" s="10"/>
      <c r="G229" s="10"/>
      <c r="H229" s="10"/>
      <c r="I229" s="10"/>
      <c r="J229" s="10"/>
      <c r="K229" s="10"/>
      <c r="L229" s="10"/>
      <c r="M229" s="2"/>
    </row>
    <row r="230" spans="1:13">
      <c r="A230" s="6"/>
      <c r="B230" s="37"/>
      <c r="C230" s="6"/>
      <c r="E230" s="10"/>
      <c r="F230" s="10"/>
      <c r="G230" s="10"/>
      <c r="H230" s="10"/>
      <c r="I230" s="10"/>
      <c r="J230" s="10"/>
      <c r="K230" s="10"/>
      <c r="L230" s="10"/>
      <c r="M230" s="2"/>
    </row>
    <row r="231" spans="1:13">
      <c r="A231" s="6"/>
      <c r="B231" s="37"/>
      <c r="C231" s="6"/>
      <c r="E231" s="10"/>
      <c r="F231" s="10"/>
      <c r="G231" s="10"/>
      <c r="H231" s="10"/>
      <c r="I231" s="10"/>
      <c r="J231" s="10"/>
      <c r="K231" s="10"/>
      <c r="L231" s="10"/>
      <c r="M231" s="2"/>
    </row>
    <row r="232" spans="1:13">
      <c r="A232" s="6"/>
      <c r="B232" s="37"/>
      <c r="C232" s="6"/>
      <c r="E232" s="10"/>
      <c r="F232" s="10"/>
      <c r="G232" s="10"/>
      <c r="H232" s="10"/>
      <c r="I232" s="10"/>
      <c r="J232" s="10"/>
      <c r="K232" s="10"/>
      <c r="L232" s="10"/>
      <c r="M232" s="2"/>
    </row>
    <row r="233" spans="1:13">
      <c r="A233" s="6"/>
      <c r="B233" s="37"/>
      <c r="C233" s="6"/>
      <c r="E233" s="10"/>
      <c r="F233" s="10"/>
      <c r="G233" s="10"/>
      <c r="H233" s="10"/>
      <c r="I233" s="10"/>
      <c r="J233" s="10"/>
      <c r="K233" s="10"/>
      <c r="L233" s="10"/>
      <c r="M233" s="2"/>
    </row>
    <row r="234" spans="1:13">
      <c r="A234" s="6"/>
      <c r="B234" s="37"/>
      <c r="C234" s="6"/>
      <c r="E234" s="10"/>
      <c r="F234" s="10"/>
      <c r="G234" s="10"/>
      <c r="H234" s="10"/>
      <c r="I234" s="10"/>
      <c r="J234" s="10"/>
      <c r="K234" s="10"/>
      <c r="L234" s="10"/>
      <c r="M234" s="2"/>
    </row>
    <row r="235" spans="1:13">
      <c r="A235" s="6"/>
      <c r="B235" s="37"/>
      <c r="C235" s="6"/>
      <c r="E235" s="10"/>
      <c r="F235" s="10"/>
      <c r="G235" s="10"/>
      <c r="H235" s="10"/>
      <c r="I235" s="10"/>
      <c r="J235" s="10"/>
      <c r="K235" s="10"/>
      <c r="L235" s="10"/>
      <c r="M235" s="2"/>
    </row>
    <row r="236" spans="1:13">
      <c r="A236" s="6"/>
      <c r="B236" s="37"/>
      <c r="C236" s="6"/>
      <c r="E236" s="10"/>
      <c r="F236" s="10"/>
      <c r="G236" s="10"/>
      <c r="H236" s="10"/>
      <c r="I236" s="10"/>
      <c r="J236" s="10"/>
      <c r="K236" s="10"/>
      <c r="L236" s="10"/>
      <c r="M236" s="2"/>
    </row>
    <row r="237" spans="1:13">
      <c r="A237" s="6"/>
      <c r="B237" s="37"/>
      <c r="C237" s="6"/>
      <c r="E237" s="10"/>
      <c r="F237" s="10"/>
      <c r="G237" s="10"/>
      <c r="H237" s="10"/>
      <c r="I237" s="10"/>
      <c r="J237" s="10"/>
      <c r="K237" s="10"/>
      <c r="L237" s="10"/>
      <c r="M237" s="2"/>
    </row>
    <row r="238" spans="1:13">
      <c r="A238" s="6"/>
      <c r="B238" s="37"/>
      <c r="C238" s="6"/>
      <c r="E238" s="10"/>
      <c r="F238" s="10"/>
      <c r="G238" s="10"/>
      <c r="H238" s="10"/>
      <c r="I238" s="10"/>
      <c r="J238" s="10"/>
      <c r="K238" s="10"/>
      <c r="L238" s="10"/>
      <c r="M238" s="2"/>
    </row>
    <row r="239" spans="1:13">
      <c r="A239" s="6"/>
      <c r="B239" s="37"/>
      <c r="C239" s="6"/>
      <c r="E239" s="10"/>
      <c r="F239" s="10"/>
      <c r="G239" s="10"/>
      <c r="H239" s="10"/>
      <c r="I239" s="10"/>
      <c r="J239" s="10"/>
      <c r="K239" s="10"/>
      <c r="L239" s="10"/>
      <c r="M239" s="2"/>
    </row>
    <row r="240" spans="1:13">
      <c r="A240" s="6"/>
      <c r="B240" s="37"/>
      <c r="C240" s="6"/>
      <c r="E240" s="10"/>
      <c r="F240" s="10"/>
      <c r="G240" s="10"/>
      <c r="H240" s="10"/>
      <c r="I240" s="10"/>
      <c r="J240" s="10"/>
      <c r="K240" s="10"/>
      <c r="L240" s="10"/>
      <c r="M240" s="2"/>
    </row>
    <row r="241" spans="1:27">
      <c r="A241" s="7"/>
      <c r="B241" s="38"/>
      <c r="C241" s="7"/>
      <c r="D241" s="20"/>
      <c r="E241" s="11"/>
      <c r="F241" s="11"/>
      <c r="G241" s="11"/>
      <c r="H241" s="11"/>
      <c r="I241" s="11"/>
      <c r="J241" s="11"/>
      <c r="K241" s="11"/>
      <c r="L241" s="11"/>
      <c r="M241" s="3"/>
      <c r="N241" s="12"/>
      <c r="O241" s="23"/>
      <c r="P241" s="12"/>
      <c r="Q241" s="12"/>
      <c r="R241" s="12"/>
    </row>
    <row r="242" spans="1:27">
      <c r="A242" s="6"/>
      <c r="B242" s="37"/>
      <c r="C242" s="6"/>
      <c r="E242" s="10"/>
      <c r="F242" s="10"/>
      <c r="G242" s="10"/>
      <c r="H242" s="10"/>
      <c r="I242" s="10"/>
      <c r="J242" s="10"/>
      <c r="K242" s="10"/>
      <c r="L242" s="10"/>
      <c r="M242" s="2"/>
    </row>
    <row r="243" spans="1:27" s="12" customFormat="1">
      <c r="A243" s="6"/>
      <c r="B243" s="37"/>
      <c r="C243" s="6"/>
      <c r="D243" s="19"/>
      <c r="E243" s="10"/>
      <c r="F243" s="10"/>
      <c r="G243" s="10"/>
      <c r="H243" s="10"/>
      <c r="I243" s="10"/>
      <c r="J243" s="10"/>
      <c r="K243" s="10"/>
      <c r="L243" s="10"/>
      <c r="M243" s="2"/>
      <c r="N243" s="4"/>
      <c r="O243" s="22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>
      <c r="A244" s="6"/>
      <c r="B244" s="37"/>
      <c r="C244" s="6"/>
      <c r="E244" s="10"/>
      <c r="F244" s="10"/>
      <c r="G244" s="10"/>
      <c r="H244" s="10"/>
      <c r="I244" s="10"/>
      <c r="J244" s="10"/>
      <c r="K244" s="10"/>
      <c r="L244" s="10"/>
      <c r="M244" s="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>
      <c r="A245" s="6"/>
      <c r="B245" s="37"/>
      <c r="C245" s="6"/>
      <c r="E245" s="10"/>
      <c r="F245" s="10"/>
      <c r="G245" s="10"/>
      <c r="H245" s="10"/>
      <c r="I245" s="10"/>
      <c r="J245" s="10"/>
      <c r="K245" s="10"/>
      <c r="L245" s="10"/>
      <c r="M245" s="2"/>
    </row>
    <row r="246" spans="1:27">
      <c r="A246" s="6"/>
      <c r="B246" s="38"/>
      <c r="C246" s="7"/>
      <c r="D246" s="20"/>
      <c r="E246" s="11"/>
      <c r="F246" s="11"/>
      <c r="G246" s="11"/>
      <c r="H246" s="11"/>
      <c r="I246" s="11"/>
      <c r="J246" s="11"/>
      <c r="K246" s="11"/>
      <c r="L246" s="11"/>
      <c r="M246" s="3"/>
      <c r="N246" s="12"/>
      <c r="O246" s="23"/>
      <c r="P246" s="12"/>
      <c r="Q246" s="12"/>
      <c r="R246" s="12"/>
    </row>
    <row r="247" spans="1:27">
      <c r="A247" s="6"/>
      <c r="B247" s="38"/>
      <c r="C247" s="7"/>
      <c r="D247" s="20"/>
      <c r="E247" s="11"/>
      <c r="F247" s="11"/>
      <c r="G247" s="11"/>
      <c r="H247" s="11"/>
      <c r="I247" s="11"/>
      <c r="J247" s="11"/>
      <c r="K247" s="11"/>
      <c r="L247" s="11"/>
      <c r="M247" s="3"/>
      <c r="N247" s="12"/>
      <c r="O247" s="23"/>
      <c r="P247" s="12"/>
      <c r="Q247" s="12"/>
      <c r="R247" s="12"/>
    </row>
    <row r="248" spans="1:27">
      <c r="A248" s="6"/>
      <c r="B248" s="38"/>
      <c r="C248" s="7"/>
      <c r="D248" s="20"/>
      <c r="E248" s="11"/>
      <c r="F248" s="11"/>
      <c r="G248" s="11"/>
      <c r="H248" s="11"/>
      <c r="I248" s="11"/>
      <c r="J248" s="11"/>
      <c r="K248" s="11"/>
      <c r="L248" s="11"/>
      <c r="M248" s="3"/>
      <c r="N248" s="12"/>
      <c r="O248" s="23"/>
      <c r="P248" s="12"/>
      <c r="Q248" s="12"/>
      <c r="R248" s="12"/>
    </row>
    <row r="249" spans="1:27">
      <c r="M249" s="2"/>
      <c r="N249" s="2"/>
      <c r="P249" s="2"/>
      <c r="Q249" s="2"/>
      <c r="R249" s="2"/>
    </row>
  </sheetData>
  <sortState ref="A3:W138">
    <sortCondition ref="A2"/>
  </sortState>
  <mergeCells count="58">
    <mergeCell ref="A1:W1"/>
    <mergeCell ref="A16:B16"/>
    <mergeCell ref="A14:B14"/>
    <mergeCell ref="A5:B5"/>
    <mergeCell ref="A19:B19"/>
    <mergeCell ref="A21:B21"/>
    <mergeCell ref="A27:B27"/>
    <mergeCell ref="A32:B32"/>
    <mergeCell ref="A35:B35"/>
    <mergeCell ref="A37:B37"/>
    <mergeCell ref="A39:B39"/>
    <mergeCell ref="A43:B43"/>
    <mergeCell ref="A45:B45"/>
    <mergeCell ref="A47:B47"/>
    <mergeCell ref="A51:B51"/>
    <mergeCell ref="A56:B56"/>
    <mergeCell ref="A59:B59"/>
    <mergeCell ref="A61:B61"/>
    <mergeCell ref="A67:B67"/>
    <mergeCell ref="A69:B69"/>
    <mergeCell ref="A72:B72"/>
    <mergeCell ref="A75:B75"/>
    <mergeCell ref="A77:B77"/>
    <mergeCell ref="A84:B84"/>
    <mergeCell ref="A86:B86"/>
    <mergeCell ref="A92:B92"/>
    <mergeCell ref="A96:B96"/>
    <mergeCell ref="A99:B99"/>
    <mergeCell ref="A103:B103"/>
    <mergeCell ref="A107:B107"/>
    <mergeCell ref="A109:B109"/>
    <mergeCell ref="A113:B113"/>
    <mergeCell ref="A115:B115"/>
    <mergeCell ref="A118:B118"/>
    <mergeCell ref="A121:B121"/>
    <mergeCell ref="A123:B123"/>
    <mergeCell ref="A128:B128"/>
    <mergeCell ref="A131:B131"/>
    <mergeCell ref="A135:B135"/>
    <mergeCell ref="A138:B138"/>
    <mergeCell ref="A140:B140"/>
    <mergeCell ref="A142:B142"/>
    <mergeCell ref="A150:B150"/>
    <mergeCell ref="A153:B153"/>
    <mergeCell ref="A155:B155"/>
    <mergeCell ref="A157:B157"/>
    <mergeCell ref="A159:B159"/>
    <mergeCell ref="A167:B167"/>
    <mergeCell ref="A169:B169"/>
    <mergeCell ref="A172:B172"/>
    <mergeCell ref="A190:B190"/>
    <mergeCell ref="A192:B192"/>
    <mergeCell ref="A195:B195"/>
    <mergeCell ref="A174:B174"/>
    <mergeCell ref="A176:B176"/>
    <mergeCell ref="A178:B178"/>
    <mergeCell ref="A185:B185"/>
    <mergeCell ref="A188:B188"/>
  </mergeCells>
  <phoneticPr fontId="3" type="noConversion"/>
  <pageMargins left="7.874015748031496E-2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10811 (2)</vt:lpstr>
      <vt:lpstr>'10811 (2)'!Print_Titles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2018-09-28T03:49:59Z</cp:lastPrinted>
  <dcterms:created xsi:type="dcterms:W3CDTF">2013-07-15T00:35:39Z</dcterms:created>
  <dcterms:modified xsi:type="dcterms:W3CDTF">2019-12-02T02:48:31Z</dcterms:modified>
</cp:coreProperties>
</file>