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務處\超鐘點+代課\108上\日薪\"/>
    </mc:Choice>
  </mc:AlternateContent>
  <bookViews>
    <workbookView xWindow="480" yWindow="6888" windowWidth="14700" windowHeight="7680"/>
  </bookViews>
  <sheets>
    <sheet name="1081101-1130" sheetId="7" r:id="rId1"/>
  </sheets>
  <definedNames>
    <definedName name="_xlnm.Print_Titles" localSheetId="0">'1081101-1130'!$1:$2</definedName>
  </definedNames>
  <calcPr calcId="162913"/>
</workbook>
</file>

<file path=xl/calcChain.xml><?xml version="1.0" encoding="utf-8"?>
<calcChain xmlns="http://schemas.openxmlformats.org/spreadsheetml/2006/main">
  <c r="Y9" i="7" l="1"/>
  <c r="X9" i="7"/>
  <c r="W9" i="7"/>
  <c r="V9" i="7"/>
  <c r="U9" i="7"/>
  <c r="T9" i="7"/>
  <c r="Z6" i="7"/>
  <c r="Z7" i="7"/>
  <c r="Z8" i="7"/>
  <c r="Z5" i="7"/>
  <c r="K9" i="7" l="1"/>
  <c r="J9" i="7"/>
  <c r="I9" i="7"/>
  <c r="H9" i="7"/>
  <c r="M9" i="7" l="1"/>
  <c r="N9" i="7"/>
  <c r="O9" i="7"/>
  <c r="P9" i="7"/>
  <c r="Q9" i="7"/>
  <c r="S9" i="7"/>
  <c r="L3" i="7" l="1"/>
  <c r="L4" i="7" l="1"/>
  <c r="L9" i="7" l="1"/>
  <c r="R4" i="7"/>
  <c r="Z4" i="7" l="1"/>
  <c r="Z3" i="7" l="1"/>
  <c r="Z9" i="7" s="1"/>
  <c r="R3" i="7"/>
  <c r="R9" i="7" s="1"/>
</calcChain>
</file>

<file path=xl/sharedStrings.xml><?xml version="1.0" encoding="utf-8"?>
<sst xmlns="http://schemas.openxmlformats.org/spreadsheetml/2006/main" count="46" uniqueCount="46">
  <si>
    <t>請假人</t>
  </si>
  <si>
    <t>假別</t>
  </si>
  <si>
    <t>代課人</t>
    <phoneticPr fontId="20" type="noConversion"/>
  </si>
  <si>
    <t>學歷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</si>
  <si>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</si>
  <si>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</si>
  <si>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</si>
  <si>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應領金額</t>
    <phoneticPr fontId="20" type="noConversion"/>
  </si>
  <si>
    <t>導師費/特教津貼(元)</t>
    <phoneticPr fontId="20" type="noConversion"/>
  </si>
  <si>
    <t>學術研究費(元)</t>
    <phoneticPr fontId="20" type="noConversion"/>
  </si>
  <si>
    <t>教師資格(有無教師證)</t>
    <phoneticPr fontId="20" type="noConversion"/>
  </si>
  <si>
    <t>備  註</t>
    <phoneticPr fontId="20" type="noConversion"/>
  </si>
  <si>
    <t>請領總額</t>
    <phoneticPr fontId="18" type="noConversion"/>
  </si>
  <si>
    <t>製表                         教務處                             出納組長                             人事室                            會計室                                 校長</t>
    <phoneticPr fontId="20" type="noConversion"/>
  </si>
  <si>
    <t xml:space="preserve">                                                                         (列報所得)</t>
    <phoneticPr fontId="20" type="noConversion"/>
  </si>
  <si>
    <t>本項合計</t>
    <phoneticPr fontId="18" type="noConversion"/>
  </si>
  <si>
    <t>總計</t>
    <phoneticPr fontId="18" type="noConversion"/>
  </si>
  <si>
    <t>退/補扣勞保自付</t>
    <phoneticPr fontId="18" type="noConversion"/>
  </si>
  <si>
    <t>實領金額</t>
    <phoneticPr fontId="20" type="noConversion"/>
  </si>
  <si>
    <t>總日額/鐘點費(元)</t>
  </si>
  <si>
    <t>潘馥琦</t>
    <phoneticPr fontId="18" type="noConversion"/>
  </si>
  <si>
    <t>高瑞利</t>
    <phoneticPr fontId="18" type="noConversion"/>
  </si>
  <si>
    <t>大學畢</t>
    <phoneticPr fontId="18" type="noConversion"/>
  </si>
  <si>
    <t>無</t>
    <phoneticPr fontId="18" type="noConversion"/>
  </si>
  <si>
    <t>林芝頤</t>
    <phoneticPr fontId="18" type="noConversion"/>
  </si>
  <si>
    <t>李朱雲</t>
    <phoneticPr fontId="18" type="noConversion"/>
  </si>
  <si>
    <t>黃阿惠</t>
    <phoneticPr fontId="18" type="noConversion"/>
  </si>
  <si>
    <t>臺南市北區文元國小108年12月份日薪代課教師日數費用明細表</t>
    <phoneticPr fontId="20" type="noConversion"/>
  </si>
  <si>
    <t>12/1~12/31(12/4.11.18.25鐘點)</t>
    <phoneticPr fontId="18" type="noConversion"/>
  </si>
  <si>
    <t>公</t>
    <phoneticPr fontId="18" type="noConversion"/>
  </si>
  <si>
    <t>大學畢</t>
    <phoneticPr fontId="18" type="noConversion"/>
  </si>
  <si>
    <t>有</t>
    <phoneticPr fontId="18" type="noConversion"/>
  </si>
  <si>
    <t>導師費及學術研究費8折各18日</t>
    <phoneticPr fontId="18" type="noConversion"/>
  </si>
  <si>
    <t>張曼齡</t>
    <phoneticPr fontId="18" type="noConversion"/>
  </si>
  <si>
    <t>羅心玫</t>
    <phoneticPr fontId="18" type="noConversion"/>
  </si>
  <si>
    <t>11月勞保代扣</t>
    <phoneticPr fontId="18" type="noConversion"/>
  </si>
  <si>
    <t>12月健保代扣</t>
    <phoneticPr fontId="18" type="noConversion"/>
  </si>
  <si>
    <t>11月勞保機補</t>
    <phoneticPr fontId="18" type="noConversion"/>
  </si>
  <si>
    <t>11月健保機補</t>
    <phoneticPr fontId="18" type="noConversion"/>
  </si>
  <si>
    <t>11月勞退機補</t>
    <phoneticPr fontId="18" type="noConversion"/>
  </si>
  <si>
    <t>12月勞保機補</t>
    <phoneticPr fontId="18" type="noConversion"/>
  </si>
  <si>
    <t>12月健保機補</t>
    <phoneticPr fontId="18" type="noConversion"/>
  </si>
  <si>
    <t>12月勞退機補</t>
    <phoneticPr fontId="18" type="noConversion"/>
  </si>
  <si>
    <t>李家瑄</t>
    <phoneticPr fontId="18" type="noConversion"/>
  </si>
  <si>
    <t>11月健保代扣</t>
    <phoneticPr fontId="18" type="noConversion"/>
  </si>
  <si>
    <t>12月勞保代扣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</si>
</sst>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m/d;@"/>
    <numFmt numFmtId="178" formatCode="#,##0_ 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8"/>
      <name val="新細明體"/>
      <family val="1"/>
      <charset val="136"/>
      <scheme val="minor"/>
    </font>
    <font>
      <sz val="8"/>
      <color rgb="FFFF0000"/>
      <name val="新細明體"/>
      <family val="1"/>
      <charset val="136"/>
      <scheme val="minor"/>
    </font>
    <font>
      <b/>
      <sz val="8"/>
      <name val="新細明體"/>
      <family val="1"/>
      <charset val="136"/>
    </font>
    <font>
      <b/>
      <sz val="14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76" fontId="22" fillId="33" borderId="0" xfId="0" applyNumberFormat="1" applyFont="1" applyFill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Alignment="1">
      <alignment horizontal="right" vertical="center"/>
    </xf>
    <xf numFmtId="176" fontId="22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176" fontId="0" fillId="33" borderId="0" xfId="0" applyNumberFormat="1" applyFill="1">
      <alignment vertical="center"/>
    </xf>
    <xf numFmtId="176" fontId="24" fillId="33" borderId="0" xfId="0" applyNumberFormat="1" applyFont="1" applyFill="1" applyAlignment="1">
      <alignment horizontal="right" vertical="center"/>
    </xf>
    <xf numFmtId="176" fontId="0" fillId="33" borderId="0" xfId="0" applyNumberFormat="1" applyFont="1" applyFill="1">
      <alignment vertical="center"/>
    </xf>
    <xf numFmtId="49" fontId="0" fillId="33" borderId="0" xfId="0" applyNumberFormat="1" applyFont="1" applyFill="1" applyAlignment="1">
      <alignment horizontal="left" vertical="center"/>
    </xf>
    <xf numFmtId="176" fontId="26" fillId="33" borderId="0" xfId="0" applyNumberFormat="1" applyFont="1" applyFill="1" applyAlignment="1">
      <alignment horizontal="center" vertical="center"/>
    </xf>
    <xf numFmtId="176" fontId="25" fillId="0" borderId="0" xfId="0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176" fontId="0" fillId="3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7" fillId="0" borderId="11" xfId="0" applyFont="1" applyFill="1" applyBorder="1" applyAlignment="1">
      <alignment horizontal="center" vertical="center" wrapText="1"/>
    </xf>
    <xf numFmtId="176" fontId="19" fillId="0" borderId="0" xfId="0" applyNumberFormat="1" applyFont="1" applyBorder="1" applyAlignment="1">
      <alignment vertical="center"/>
    </xf>
    <xf numFmtId="176" fontId="23" fillId="0" borderId="11" xfId="0" applyNumberFormat="1" applyFont="1" applyFill="1" applyBorder="1" applyAlignment="1">
      <alignment horizontal="center" vertical="center"/>
    </xf>
    <xf numFmtId="176" fontId="23" fillId="0" borderId="11" xfId="0" applyNumberFormat="1" applyFont="1" applyFill="1" applyBorder="1" applyAlignment="1">
      <alignment horizontal="center" vertical="center" wrapText="1"/>
    </xf>
    <xf numFmtId="176" fontId="23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23" fillId="0" borderId="11" xfId="0" applyNumberFormat="1" applyFont="1" applyBorder="1" applyAlignment="1">
      <alignment horizontal="right" vertical="center"/>
    </xf>
    <xf numFmtId="176" fontId="23" fillId="0" borderId="11" xfId="0" applyNumberFormat="1" applyFont="1" applyBorder="1">
      <alignment vertical="center"/>
    </xf>
    <xf numFmtId="176" fontId="28" fillId="0" borderId="11" xfId="0" applyNumberFormat="1" applyFont="1" applyBorder="1" applyAlignment="1">
      <alignment horizontal="right" vertical="center"/>
    </xf>
    <xf numFmtId="176" fontId="23" fillId="33" borderId="11" xfId="0" applyNumberFormat="1" applyFont="1" applyFill="1" applyBorder="1" applyAlignment="1">
      <alignment horizontal="right" vertical="center"/>
    </xf>
    <xf numFmtId="178" fontId="23" fillId="0" borderId="11" xfId="0" applyNumberFormat="1" applyFont="1" applyBorder="1">
      <alignment vertical="center"/>
    </xf>
    <xf numFmtId="176" fontId="23" fillId="33" borderId="11" xfId="0" applyNumberFormat="1" applyFont="1" applyFill="1" applyBorder="1">
      <alignment vertical="center"/>
    </xf>
    <xf numFmtId="176" fontId="29" fillId="0" borderId="11" xfId="0" applyNumberFormat="1" applyFont="1" applyFill="1" applyBorder="1" applyAlignment="1">
      <alignment horizontal="center" vertical="center"/>
    </xf>
    <xf numFmtId="176" fontId="29" fillId="0" borderId="11" xfId="0" applyNumberFormat="1" applyFont="1" applyFill="1" applyBorder="1" applyAlignment="1">
      <alignment horizontal="center" vertical="center" wrapText="1"/>
    </xf>
    <xf numFmtId="176" fontId="29" fillId="0" borderId="11" xfId="0" applyNumberFormat="1" applyFont="1" applyBorder="1" applyAlignment="1">
      <alignment horizontal="center" vertical="center" wrapText="1"/>
    </xf>
    <xf numFmtId="176" fontId="29" fillId="0" borderId="11" xfId="0" applyNumberFormat="1" applyFont="1" applyBorder="1" applyAlignment="1">
      <alignment horizontal="center" vertical="center"/>
    </xf>
    <xf numFmtId="176" fontId="27" fillId="0" borderId="11" xfId="0" applyNumberFormat="1" applyFont="1" applyFill="1" applyBorder="1" applyAlignment="1">
      <alignment horizontal="center" vertical="center" wrapText="1"/>
    </xf>
    <xf numFmtId="177" fontId="23" fillId="0" borderId="11" xfId="0" applyNumberFormat="1" applyFont="1" applyBorder="1" applyAlignment="1">
      <alignment horizontal="left" vertical="center" wrapText="1"/>
    </xf>
    <xf numFmtId="176" fontId="23" fillId="0" borderId="11" xfId="0" applyNumberFormat="1" applyFont="1" applyFill="1" applyBorder="1" applyAlignment="1">
      <alignment vertical="center" wrapText="1"/>
    </xf>
    <xf numFmtId="176" fontId="23" fillId="0" borderId="11" xfId="0" applyNumberFormat="1" applyFont="1" applyFill="1" applyBorder="1">
      <alignment vertical="center"/>
    </xf>
    <xf numFmtId="0" fontId="23" fillId="0" borderId="11" xfId="0" applyFont="1" applyFill="1" applyBorder="1" applyAlignment="1">
      <alignment horizontal="center" vertical="center"/>
    </xf>
    <xf numFmtId="177" fontId="23" fillId="0" borderId="11" xfId="0" applyNumberFormat="1" applyFont="1" applyBorder="1" applyAlignment="1">
      <alignment horizontal="left" vertical="center"/>
    </xf>
    <xf numFmtId="176" fontId="23" fillId="0" borderId="11" xfId="0" applyNumberFormat="1" applyFont="1" applyBorder="1" applyAlignment="1">
      <alignment horizontal="center" vertical="center"/>
    </xf>
    <xf numFmtId="176" fontId="2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19" fillId="0" borderId="10" xfId="0" applyNumberFormat="1" applyFont="1" applyBorder="1" applyAlignment="1">
      <alignment horizontal="center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0" borderId="12" xfId="0" applyNumberFormat="1" applyFont="1" applyBorder="1">
      <alignment vertical="center"/>
    </xf>
    <xf numFmtId="176" fontId="23" fillId="0" borderId="12" xfId="0" applyNumberFormat="1" applyFont="1" applyBorder="1" applyAlignment="1">
      <alignment horizontal="right" vertical="center"/>
    </xf>
    <xf numFmtId="176" fontId="23" fillId="33" borderId="12" xfId="0" applyNumberFormat="1" applyFont="1" applyFill="1" applyBorder="1">
      <alignment vertical="center"/>
    </xf>
    <xf numFmtId="176" fontId="23" fillId="33" borderId="12" xfId="0" applyNumberFormat="1" applyFont="1" applyFill="1" applyBorder="1" applyAlignment="1">
      <alignment horizontal="right" vertical="center"/>
    </xf>
    <xf numFmtId="176" fontId="30" fillId="0" borderId="12" xfId="0" applyNumberFormat="1" applyFont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zoomScaleNormal="100" workbookViewId="0">
      <selection activeCell="A10" sqref="A10:B10"/>
    </sheetView>
  </sheetViews>
  <sheetFormatPr defaultColWidth="8.77734375" defaultRowHeight="16.2"/>
  <cols>
    <col min="1" max="1" width="6" style="2" customWidth="1"/>
    <col min="2" max="2" width="6" style="2" bestFit="1" customWidth="1"/>
    <col min="3" max="3" width="4.88671875" style="4" customWidth="1"/>
    <col min="4" max="4" width="4.88671875" style="2" customWidth="1"/>
    <col min="5" max="5" width="6.77734375" style="4" customWidth="1"/>
    <col min="6" max="6" width="4.21875" style="4" customWidth="1"/>
    <col min="7" max="7" width="8.5546875" style="2" customWidth="1"/>
    <col min="8" max="8" width="4.21875" style="3" customWidth="1"/>
    <col min="9" max="9" width="6.5546875" style="2" customWidth="1"/>
    <col min="10" max="10" width="6.21875" style="2" customWidth="1"/>
    <col min="11" max="11" width="6.109375" style="3" customWidth="1"/>
    <col min="12" max="12" width="5.6640625" style="3" customWidth="1"/>
    <col min="13" max="13" width="5.21875" style="3" bestFit="1" customWidth="1"/>
    <col min="14" max="17" width="4.33203125" style="3" customWidth="1"/>
    <col min="18" max="18" width="5.44140625" style="3" customWidth="1"/>
    <col min="19" max="19" width="6.33203125" style="3" customWidth="1"/>
    <col min="20" max="20" width="4.6640625" style="3" customWidth="1"/>
    <col min="21" max="21" width="4.77734375" style="2" customWidth="1"/>
    <col min="22" max="22" width="4.6640625" style="2" customWidth="1"/>
    <col min="23" max="23" width="5.109375" style="2" customWidth="1"/>
    <col min="24" max="24" width="4.44140625" style="2" customWidth="1"/>
    <col min="25" max="25" width="4.5546875" style="2" customWidth="1"/>
    <col min="26" max="26" width="8.77734375" style="2" customWidth="1"/>
    <col min="27" max="16384" width="8.77734375" style="2"/>
  </cols>
  <sheetData>
    <row r="1" spans="1:27" ht="28.5" customHeight="1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17"/>
    </row>
    <row r="2" spans="1:27" s="5" customFormat="1" ht="47.4" customHeight="1">
      <c r="A2" s="28" t="s">
        <v>2</v>
      </c>
      <c r="B2" s="28" t="s">
        <v>0</v>
      </c>
      <c r="C2" s="29" t="s">
        <v>1</v>
      </c>
      <c r="D2" s="28" t="s">
        <v>3</v>
      </c>
      <c r="E2" s="29" t="s">
        <v>10</v>
      </c>
      <c r="F2" s="28" t="s">
        <v>4</v>
      </c>
      <c r="G2" s="29" t="s">
        <v>5</v>
      </c>
      <c r="H2" s="29" t="s">
        <v>6</v>
      </c>
      <c r="I2" s="30" t="s">
        <v>19</v>
      </c>
      <c r="J2" s="30" t="s">
        <v>9</v>
      </c>
      <c r="K2" s="30" t="s">
        <v>8</v>
      </c>
      <c r="L2" s="30" t="s">
        <v>7</v>
      </c>
      <c r="M2" s="30" t="s">
        <v>35</v>
      </c>
      <c r="N2" s="30" t="s">
        <v>44</v>
      </c>
      <c r="O2" s="30" t="s">
        <v>45</v>
      </c>
      <c r="P2" s="30" t="s">
        <v>36</v>
      </c>
      <c r="Q2" s="16" t="s">
        <v>17</v>
      </c>
      <c r="R2" s="30" t="s">
        <v>18</v>
      </c>
      <c r="S2" s="31" t="s">
        <v>11</v>
      </c>
      <c r="T2" s="32" t="s">
        <v>37</v>
      </c>
      <c r="U2" s="30" t="s">
        <v>38</v>
      </c>
      <c r="V2" s="30" t="s">
        <v>39</v>
      </c>
      <c r="W2" s="32" t="s">
        <v>40</v>
      </c>
      <c r="X2" s="30" t="s">
        <v>41</v>
      </c>
      <c r="Y2" s="30" t="s">
        <v>42</v>
      </c>
      <c r="Z2" s="31" t="s">
        <v>12</v>
      </c>
    </row>
    <row r="3" spans="1:27" ht="49.8" customHeight="1">
      <c r="A3" s="23" t="s">
        <v>20</v>
      </c>
      <c r="B3" s="23" t="s">
        <v>21</v>
      </c>
      <c r="C3" s="18"/>
      <c r="D3" s="18" t="s">
        <v>22</v>
      </c>
      <c r="E3" s="19" t="s">
        <v>23</v>
      </c>
      <c r="F3" s="18">
        <v>170</v>
      </c>
      <c r="G3" s="33" t="s">
        <v>28</v>
      </c>
      <c r="H3" s="22">
        <v>18</v>
      </c>
      <c r="I3" s="23">
        <v>12240</v>
      </c>
      <c r="J3" s="23">
        <v>9612</v>
      </c>
      <c r="K3" s="24">
        <v>1746</v>
      </c>
      <c r="L3" s="25">
        <f t="shared" ref="L3:L4" si="0">SUM(I3:K3)</f>
        <v>23598</v>
      </c>
      <c r="M3" s="22">
        <v>893</v>
      </c>
      <c r="N3" s="22"/>
      <c r="O3" s="22"/>
      <c r="P3" s="22"/>
      <c r="Q3" s="26"/>
      <c r="R3" s="23">
        <f t="shared" ref="R3:R4" si="1">L3-SUM(M3:Q3)</f>
        <v>22705</v>
      </c>
      <c r="S3" s="34" t="s">
        <v>32</v>
      </c>
      <c r="T3" s="27">
        <v>3171</v>
      </c>
      <c r="U3" s="23"/>
      <c r="V3" s="23">
        <v>2436</v>
      </c>
      <c r="W3" s="23"/>
      <c r="X3" s="23"/>
      <c r="Y3" s="23"/>
      <c r="Z3" s="23">
        <f>L3+SUM(T3:V3)</f>
        <v>29205</v>
      </c>
    </row>
    <row r="4" spans="1:27" ht="34.799999999999997" customHeight="1">
      <c r="A4" s="35" t="s">
        <v>33</v>
      </c>
      <c r="B4" s="35" t="s">
        <v>34</v>
      </c>
      <c r="C4" s="36" t="s">
        <v>29</v>
      </c>
      <c r="D4" s="19" t="s">
        <v>30</v>
      </c>
      <c r="E4" s="19" t="s">
        <v>31</v>
      </c>
      <c r="F4" s="18">
        <v>190</v>
      </c>
      <c r="G4" s="37">
        <v>43816</v>
      </c>
      <c r="H4" s="22">
        <v>1</v>
      </c>
      <c r="I4" s="23">
        <v>724</v>
      </c>
      <c r="J4" s="23">
        <v>668</v>
      </c>
      <c r="K4" s="22">
        <v>97</v>
      </c>
      <c r="L4" s="25">
        <f t="shared" si="0"/>
        <v>1489</v>
      </c>
      <c r="M4" s="22">
        <v>28</v>
      </c>
      <c r="N4" s="22"/>
      <c r="O4" s="22">
        <v>34</v>
      </c>
      <c r="P4" s="22"/>
      <c r="Q4" s="26"/>
      <c r="R4" s="23">
        <f t="shared" si="1"/>
        <v>1427</v>
      </c>
      <c r="S4" s="34"/>
      <c r="T4" s="27">
        <v>98</v>
      </c>
      <c r="U4" s="23"/>
      <c r="V4" s="23"/>
      <c r="W4" s="23"/>
      <c r="X4" s="23"/>
      <c r="Y4" s="23"/>
      <c r="Z4" s="23">
        <f>L4+SUM(T4:V4)</f>
        <v>1587</v>
      </c>
    </row>
    <row r="5" spans="1:27" ht="34.799999999999997" customHeight="1">
      <c r="A5" s="23" t="s">
        <v>24</v>
      </c>
      <c r="B5" s="23"/>
      <c r="C5" s="38"/>
      <c r="D5" s="20"/>
      <c r="E5" s="38"/>
      <c r="F5" s="38"/>
      <c r="G5" s="37"/>
      <c r="H5" s="22"/>
      <c r="I5" s="23"/>
      <c r="J5" s="23"/>
      <c r="K5" s="22"/>
      <c r="L5" s="25"/>
      <c r="M5" s="22"/>
      <c r="N5" s="22"/>
      <c r="O5" s="22"/>
      <c r="P5" s="22"/>
      <c r="Q5" s="26"/>
      <c r="R5" s="23"/>
      <c r="S5" s="34"/>
      <c r="T5" s="27">
        <v>2366</v>
      </c>
      <c r="U5" s="23">
        <v>1373</v>
      </c>
      <c r="V5" s="23">
        <v>1818</v>
      </c>
      <c r="W5" s="23">
        <v>2366</v>
      </c>
      <c r="X5" s="23">
        <v>1373</v>
      </c>
      <c r="Y5" s="23">
        <v>1818</v>
      </c>
      <c r="Z5" s="23">
        <f>SUM(T5:Y5)</f>
        <v>11114</v>
      </c>
    </row>
    <row r="6" spans="1:27" ht="34.799999999999997" customHeight="1">
      <c r="A6" s="23" t="s">
        <v>25</v>
      </c>
      <c r="B6" s="23"/>
      <c r="C6" s="38"/>
      <c r="D6" s="20"/>
      <c r="E6" s="38"/>
      <c r="F6" s="38"/>
      <c r="G6" s="37"/>
      <c r="H6" s="22"/>
      <c r="I6" s="23"/>
      <c r="J6" s="23"/>
      <c r="K6" s="22"/>
      <c r="L6" s="25"/>
      <c r="M6" s="22"/>
      <c r="N6" s="22"/>
      <c r="O6" s="22"/>
      <c r="P6" s="22"/>
      <c r="Q6" s="26"/>
      <c r="R6" s="23"/>
      <c r="S6" s="34"/>
      <c r="T6" s="27">
        <v>1237</v>
      </c>
      <c r="U6" s="23">
        <v>1047</v>
      </c>
      <c r="V6" s="23">
        <v>950</v>
      </c>
      <c r="W6" s="23">
        <v>1237</v>
      </c>
      <c r="X6" s="23">
        <v>1047</v>
      </c>
      <c r="Y6" s="23">
        <v>950</v>
      </c>
      <c r="Z6" s="23">
        <f t="shared" ref="Z6:Z8" si="2">SUM(T6:Y6)</f>
        <v>6468</v>
      </c>
    </row>
    <row r="7" spans="1:27" ht="34.799999999999997" customHeight="1">
      <c r="A7" s="23" t="s">
        <v>26</v>
      </c>
      <c r="B7" s="23"/>
      <c r="C7" s="38"/>
      <c r="D7" s="20"/>
      <c r="E7" s="38"/>
      <c r="F7" s="38"/>
      <c r="G7" s="37"/>
      <c r="H7" s="22"/>
      <c r="I7" s="23"/>
      <c r="J7" s="23"/>
      <c r="K7" s="22"/>
      <c r="L7" s="25"/>
      <c r="M7" s="22"/>
      <c r="N7" s="22"/>
      <c r="O7" s="22"/>
      <c r="P7" s="22"/>
      <c r="Q7" s="26"/>
      <c r="R7" s="23"/>
      <c r="S7" s="34"/>
      <c r="T7" s="27">
        <v>116</v>
      </c>
      <c r="U7" s="23"/>
      <c r="V7" s="23">
        <v>79</v>
      </c>
      <c r="W7" s="23"/>
      <c r="X7" s="23"/>
      <c r="Y7" s="23"/>
      <c r="Z7" s="23">
        <f t="shared" si="2"/>
        <v>195</v>
      </c>
    </row>
    <row r="8" spans="1:27" ht="34.799999999999997" customHeight="1">
      <c r="A8" s="23" t="s">
        <v>43</v>
      </c>
      <c r="B8" s="23"/>
      <c r="C8" s="38"/>
      <c r="D8" s="20"/>
      <c r="E8" s="38"/>
      <c r="F8" s="38"/>
      <c r="G8" s="37"/>
      <c r="H8" s="22"/>
      <c r="I8" s="23"/>
      <c r="J8" s="23"/>
      <c r="K8" s="22"/>
      <c r="L8" s="25"/>
      <c r="M8" s="22"/>
      <c r="N8" s="22"/>
      <c r="O8" s="22"/>
      <c r="P8" s="22"/>
      <c r="Q8" s="26"/>
      <c r="R8" s="23"/>
      <c r="S8" s="34"/>
      <c r="T8" s="27">
        <v>120</v>
      </c>
      <c r="U8" s="23"/>
      <c r="V8" s="23">
        <v>96</v>
      </c>
      <c r="W8" s="23"/>
      <c r="X8" s="23"/>
      <c r="Y8" s="23"/>
      <c r="Z8" s="23">
        <f t="shared" si="2"/>
        <v>216</v>
      </c>
    </row>
    <row r="9" spans="1:27" ht="29.4" customHeight="1">
      <c r="A9" s="39" t="s">
        <v>15</v>
      </c>
      <c r="B9" s="39"/>
      <c r="C9" s="38"/>
      <c r="D9" s="23"/>
      <c r="E9" s="38"/>
      <c r="F9" s="38"/>
      <c r="G9" s="23"/>
      <c r="H9" s="22">
        <f>SUM(H3:H7)</f>
        <v>19</v>
      </c>
      <c r="I9" s="22">
        <f>SUM(I3:I7)</f>
        <v>12964</v>
      </c>
      <c r="J9" s="22">
        <f>SUM(J3:J7)</f>
        <v>10280</v>
      </c>
      <c r="K9" s="22">
        <f>SUM(K3:K7)</f>
        <v>1843</v>
      </c>
      <c r="L9" s="22">
        <f>SUM(L3:L7)</f>
        <v>25087</v>
      </c>
      <c r="M9" s="22">
        <f>SUM(M3:M4)</f>
        <v>921</v>
      </c>
      <c r="N9" s="22">
        <f>SUM(N3:N4)</f>
        <v>0</v>
      </c>
      <c r="O9" s="22">
        <f>SUM(O3:O4)</f>
        <v>34</v>
      </c>
      <c r="P9" s="22">
        <f>SUM(P3:P4)</f>
        <v>0</v>
      </c>
      <c r="Q9" s="22">
        <f>SUM(Q3:Q4)</f>
        <v>0</v>
      </c>
      <c r="R9" s="22">
        <f>SUM(R3:R7)</f>
        <v>24132</v>
      </c>
      <c r="S9" s="22">
        <f>SUM(S3:S4)</f>
        <v>0</v>
      </c>
      <c r="T9" s="22">
        <f t="shared" ref="T9:Z9" si="3">SUM(T3:T8)</f>
        <v>7108</v>
      </c>
      <c r="U9" s="22">
        <f t="shared" si="3"/>
        <v>2420</v>
      </c>
      <c r="V9" s="22">
        <f t="shared" si="3"/>
        <v>5379</v>
      </c>
      <c r="W9" s="22">
        <f t="shared" si="3"/>
        <v>3603</v>
      </c>
      <c r="X9" s="22">
        <f t="shared" si="3"/>
        <v>2420</v>
      </c>
      <c r="Y9" s="22">
        <f t="shared" si="3"/>
        <v>2768</v>
      </c>
      <c r="Z9" s="22">
        <f t="shared" si="3"/>
        <v>48785</v>
      </c>
    </row>
    <row r="10" spans="1:27" ht="30" customHeight="1" thickBot="1">
      <c r="A10" s="47" t="s">
        <v>16</v>
      </c>
      <c r="B10" s="47"/>
      <c r="C10" s="42"/>
      <c r="D10" s="43"/>
      <c r="E10" s="42"/>
      <c r="F10" s="42"/>
      <c r="G10" s="43"/>
      <c r="H10" s="44"/>
      <c r="I10" s="45"/>
      <c r="J10" s="45"/>
      <c r="K10" s="46"/>
      <c r="L10" s="46">
        <v>141567</v>
      </c>
      <c r="M10" s="46">
        <v>3194</v>
      </c>
      <c r="N10" s="46">
        <v>818</v>
      </c>
      <c r="O10" s="46">
        <v>1426</v>
      </c>
      <c r="P10" s="46">
        <v>818</v>
      </c>
      <c r="Q10" s="46">
        <v>3168</v>
      </c>
      <c r="R10" s="46">
        <v>132143</v>
      </c>
      <c r="S10" s="46"/>
      <c r="T10" s="46">
        <v>15229</v>
      </c>
      <c r="U10" s="45">
        <v>5057</v>
      </c>
      <c r="V10" s="45">
        <v>11297</v>
      </c>
      <c r="W10" s="45">
        <v>8149</v>
      </c>
      <c r="X10" s="45">
        <v>5057</v>
      </c>
      <c r="Y10" s="45">
        <v>6260</v>
      </c>
      <c r="Z10" s="43">
        <v>192616</v>
      </c>
    </row>
    <row r="11" spans="1:27" s="15" customFormat="1" ht="24" customHeight="1">
      <c r="A11" s="40" t="s">
        <v>13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21"/>
      <c r="X11" s="21"/>
      <c r="Y11" s="21"/>
      <c r="Z11" s="14"/>
    </row>
    <row r="12" spans="1:27" customFormat="1">
      <c r="A12" s="6" t="s">
        <v>14</v>
      </c>
      <c r="B12" s="7"/>
      <c r="C12" s="13"/>
      <c r="D12" s="9"/>
      <c r="E12" s="8"/>
      <c r="F12" s="10"/>
      <c r="G12" s="10"/>
      <c r="H12" s="10"/>
      <c r="I12" s="10"/>
      <c r="J12" s="8"/>
      <c r="K12" s="8"/>
      <c r="L12" s="8"/>
      <c r="M12" s="1"/>
      <c r="N12" s="8"/>
      <c r="O12" s="8"/>
      <c r="P12" s="8"/>
      <c r="Q12" s="11"/>
      <c r="Z12" s="12"/>
    </row>
  </sheetData>
  <mergeCells count="4">
    <mergeCell ref="A9:B9"/>
    <mergeCell ref="A10:B10"/>
    <mergeCell ref="A11:V11"/>
    <mergeCell ref="A1:Z1"/>
  </mergeCells>
  <phoneticPr fontId="18" type="noConversion"/>
  <printOptions horizontalCentered="1"/>
  <pageMargins left="0" right="0" top="0.35433070866141736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1081101-1130</vt:lpstr>
      <vt:lpstr>'1081101-1130'!Print_Titles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使用者</cp:lastModifiedBy>
  <cp:lastPrinted>2019-12-06T08:18:43Z</cp:lastPrinted>
  <dcterms:created xsi:type="dcterms:W3CDTF">2013-06-25T01:13:31Z</dcterms:created>
  <dcterms:modified xsi:type="dcterms:W3CDTF">2019-12-24T09:42:53Z</dcterms:modified>
</cp:coreProperties>
</file>